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C:\Users\r-kamura\Desktop\作業中\○需要数調査依頼\☆起案用\08【別紙様式1-2～4-2】ボランティア用\"/>
    </mc:Choice>
  </mc:AlternateContent>
  <xr:revisionPtr revIDLastSave="0" documentId="13_ncr:1_{4DF8E0BD-F619-4DA9-BD44-3FAB28C36620}" xr6:coauthVersionLast="47" xr6:coauthVersionMax="47" xr10:uidLastSave="{00000000-0000-0000-0000-000000000000}"/>
  <bookViews>
    <workbookView xWindow="-120" yWindow="-120" windowWidth="29040" windowHeight="15840" tabRatio="591" xr2:uid="{00000000-000D-0000-FFFF-FFFF00000000}"/>
  </bookViews>
  <sheets>
    <sheet name="別紙様式1-2" sheetId="17" r:id="rId1"/>
    <sheet name="入力規則用シート" sheetId="14" state="hidden" r:id="rId2"/>
    <sheet name="ボランティア一覧" sheetId="11" r:id="rId3"/>
    <sheet name="ボランティア図書マスタ" sheetId="12" r:id="rId4"/>
  </sheets>
  <definedNames>
    <definedName name="_xlnm._FilterDatabase" localSheetId="2" hidden="1">ボランティア一覧!$A$2:$F$79</definedName>
    <definedName name="_xlnm._FilterDatabase" localSheetId="3" hidden="1">ボランティア図書マスタ!$O$2:$O$476</definedName>
    <definedName name="_xlnm._FilterDatabase" localSheetId="0" hidden="1">'別紙様式1-2'!$A$14:$T$16</definedName>
    <definedName name="_xlnm.Print_Area" localSheetId="2">ボランティア一覧!$A$1:$F$59</definedName>
    <definedName name="_xlnm.Print_Area" localSheetId="3">ボランティア図書マスタ!$B$1:$M$476</definedName>
    <definedName name="_xlnm.Print_Area" localSheetId="0">'別紙様式1-2'!$A$1:$T$26</definedName>
    <definedName name="_xlnm.Print_Titles" localSheetId="2">ボランティア一覧!$1:$2</definedName>
    <definedName name="_xlnm.Print_Titles" localSheetId="3">ボランティア図書マスタ!$1:$2</definedName>
    <definedName name="ボランティア番号">ボランティア一覧!$A$3:$A$68</definedName>
    <definedName name="発行者番号">ボランティア図書マスタ!#REF!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9" i="17" l="1"/>
  <c r="AN1085" i="17"/>
  <c r="AM1085" i="17"/>
  <c r="AL1085" i="17"/>
  <c r="AK1085" i="17"/>
  <c r="AJ1085" i="17"/>
  <c r="AI1085" i="17"/>
  <c r="AH1085" i="17"/>
  <c r="AG1085" i="17"/>
  <c r="AF1085" i="17"/>
  <c r="AE1085" i="17"/>
  <c r="AD1085" i="17"/>
  <c r="AC1085" i="17"/>
  <c r="AA1085" i="17"/>
  <c r="Y1085" i="17"/>
  <c r="AU1085" i="17" s="1"/>
  <c r="X1085" i="17"/>
  <c r="W1085" i="17"/>
  <c r="V1085" i="17"/>
  <c r="U1085" i="17"/>
  <c r="T1085" i="17"/>
  <c r="S1085" i="17"/>
  <c r="R1085" i="17"/>
  <c r="Q1085" i="17"/>
  <c r="K1085" i="17"/>
  <c r="G1085" i="17"/>
  <c r="E1085" i="17"/>
  <c r="AS1084" i="17"/>
  <c r="AN1084" i="17"/>
  <c r="AM1084" i="17"/>
  <c r="AL1084" i="17"/>
  <c r="AK1084" i="17"/>
  <c r="AJ1084" i="17"/>
  <c r="AI1084" i="17"/>
  <c r="AH1084" i="17"/>
  <c r="AG1084" i="17"/>
  <c r="AF1084" i="17"/>
  <c r="AE1084" i="17"/>
  <c r="AD1084" i="17"/>
  <c r="AC1084" i="17"/>
  <c r="AA1084" i="17"/>
  <c r="Y1084" i="17"/>
  <c r="AR1084" i="17" s="1"/>
  <c r="X1084" i="17"/>
  <c r="W1084" i="17"/>
  <c r="V1084" i="17"/>
  <c r="U1084" i="17"/>
  <c r="T1084" i="17"/>
  <c r="S1084" i="17"/>
  <c r="R1084" i="17"/>
  <c r="Q1084" i="17"/>
  <c r="K1084" i="17"/>
  <c r="G1084" i="17"/>
  <c r="E1084" i="17"/>
  <c r="AN1083" i="17"/>
  <c r="AM1083" i="17"/>
  <c r="AL1083" i="17"/>
  <c r="AK1083" i="17"/>
  <c r="AJ1083" i="17"/>
  <c r="AI1083" i="17"/>
  <c r="AH1083" i="17"/>
  <c r="AG1083" i="17"/>
  <c r="AF1083" i="17"/>
  <c r="AE1083" i="17"/>
  <c r="AD1083" i="17"/>
  <c r="AC1083" i="17"/>
  <c r="AA1083" i="17"/>
  <c r="Y1083" i="17"/>
  <c r="AS1083" i="17" s="1"/>
  <c r="X1083" i="17"/>
  <c r="W1083" i="17"/>
  <c r="V1083" i="17"/>
  <c r="U1083" i="17"/>
  <c r="T1083" i="17"/>
  <c r="S1083" i="17"/>
  <c r="R1083" i="17"/>
  <c r="Q1083" i="17"/>
  <c r="K1083" i="17"/>
  <c r="G1083" i="17"/>
  <c r="E1083" i="17"/>
  <c r="AN1082" i="17"/>
  <c r="AM1082" i="17"/>
  <c r="AL1082" i="17"/>
  <c r="AK1082" i="17"/>
  <c r="AJ1082" i="17"/>
  <c r="AI1082" i="17"/>
  <c r="AH1082" i="17"/>
  <c r="AG1082" i="17"/>
  <c r="AF1082" i="17"/>
  <c r="AE1082" i="17"/>
  <c r="AD1082" i="17"/>
  <c r="AC1082" i="17"/>
  <c r="AA1082" i="17"/>
  <c r="Y1082" i="17"/>
  <c r="AU1082" i="17" s="1"/>
  <c r="X1082" i="17"/>
  <c r="W1082" i="17"/>
  <c r="V1082" i="17"/>
  <c r="U1082" i="17"/>
  <c r="T1082" i="17"/>
  <c r="S1082" i="17"/>
  <c r="R1082" i="17"/>
  <c r="Q1082" i="17"/>
  <c r="K1082" i="17"/>
  <c r="G1082" i="17"/>
  <c r="E1082" i="17"/>
  <c r="AN1081" i="17"/>
  <c r="AM1081" i="17"/>
  <c r="AL1081" i="17"/>
  <c r="AK1081" i="17"/>
  <c r="AJ1081" i="17"/>
  <c r="AI1081" i="17"/>
  <c r="AH1081" i="17"/>
  <c r="AG1081" i="17"/>
  <c r="AF1081" i="17"/>
  <c r="AE1081" i="17"/>
  <c r="AD1081" i="17"/>
  <c r="AC1081" i="17"/>
  <c r="AA1081" i="17"/>
  <c r="Y1081" i="17"/>
  <c r="AU1081" i="17" s="1"/>
  <c r="X1081" i="17"/>
  <c r="W1081" i="17"/>
  <c r="V1081" i="17"/>
  <c r="U1081" i="17"/>
  <c r="T1081" i="17"/>
  <c r="S1081" i="17"/>
  <c r="R1081" i="17"/>
  <c r="Q1081" i="17"/>
  <c r="K1081" i="17"/>
  <c r="G1081" i="17"/>
  <c r="E1081" i="17"/>
  <c r="AN1080" i="17"/>
  <c r="AM1080" i="17"/>
  <c r="AL1080" i="17"/>
  <c r="AK1080" i="17"/>
  <c r="AJ1080" i="17"/>
  <c r="AI1080" i="17"/>
  <c r="AH1080" i="17"/>
  <c r="AG1080" i="17"/>
  <c r="AF1080" i="17"/>
  <c r="AE1080" i="17"/>
  <c r="AD1080" i="17"/>
  <c r="AC1080" i="17"/>
  <c r="AA1080" i="17"/>
  <c r="Y1080" i="17"/>
  <c r="AR1080" i="17" s="1"/>
  <c r="X1080" i="17"/>
  <c r="W1080" i="17"/>
  <c r="V1080" i="17"/>
  <c r="U1080" i="17"/>
  <c r="T1080" i="17"/>
  <c r="S1080" i="17"/>
  <c r="R1080" i="17"/>
  <c r="Q1080" i="17"/>
  <c r="K1080" i="17"/>
  <c r="G1080" i="17"/>
  <c r="E1080" i="17"/>
  <c r="AN1079" i="17"/>
  <c r="AM1079" i="17"/>
  <c r="AL1079" i="17"/>
  <c r="AK1079" i="17"/>
  <c r="AJ1079" i="17"/>
  <c r="AI1079" i="17"/>
  <c r="AH1079" i="17"/>
  <c r="AG1079" i="17"/>
  <c r="AF1079" i="17"/>
  <c r="AE1079" i="17"/>
  <c r="AD1079" i="17"/>
  <c r="AC1079" i="17"/>
  <c r="AA1079" i="17"/>
  <c r="Y1079" i="17"/>
  <c r="AS1079" i="17" s="1"/>
  <c r="X1079" i="17"/>
  <c r="W1079" i="17"/>
  <c r="V1079" i="17"/>
  <c r="U1079" i="17"/>
  <c r="T1079" i="17"/>
  <c r="S1079" i="17"/>
  <c r="R1079" i="17"/>
  <c r="Q1079" i="17"/>
  <c r="K1079" i="17"/>
  <c r="G1079" i="17"/>
  <c r="E1079" i="17"/>
  <c r="AN1078" i="17"/>
  <c r="AM1078" i="17"/>
  <c r="AL1078" i="17"/>
  <c r="AK1078" i="17"/>
  <c r="AJ1078" i="17"/>
  <c r="AI1078" i="17"/>
  <c r="AH1078" i="17"/>
  <c r="AG1078" i="17"/>
  <c r="AF1078" i="17"/>
  <c r="AE1078" i="17"/>
  <c r="AD1078" i="17"/>
  <c r="AC1078" i="17"/>
  <c r="AA1078" i="17"/>
  <c r="Y1078" i="17"/>
  <c r="AU1078" i="17" s="1"/>
  <c r="X1078" i="17"/>
  <c r="W1078" i="17"/>
  <c r="V1078" i="17"/>
  <c r="U1078" i="17"/>
  <c r="T1078" i="17"/>
  <c r="S1078" i="17"/>
  <c r="R1078" i="17"/>
  <c r="Q1078" i="17"/>
  <c r="K1078" i="17"/>
  <c r="G1078" i="17"/>
  <c r="E1078" i="17"/>
  <c r="AN1077" i="17"/>
  <c r="AM1077" i="17"/>
  <c r="AL1077" i="17"/>
  <c r="AK1077" i="17"/>
  <c r="AJ1077" i="17"/>
  <c r="AI1077" i="17"/>
  <c r="AH1077" i="17"/>
  <c r="AG1077" i="17"/>
  <c r="AF1077" i="17"/>
  <c r="AE1077" i="17"/>
  <c r="AD1077" i="17"/>
  <c r="AC1077" i="17"/>
  <c r="AA1077" i="17"/>
  <c r="Y1077" i="17"/>
  <c r="AU1077" i="17" s="1"/>
  <c r="X1077" i="17"/>
  <c r="W1077" i="17"/>
  <c r="V1077" i="17"/>
  <c r="U1077" i="17"/>
  <c r="T1077" i="17"/>
  <c r="S1077" i="17"/>
  <c r="R1077" i="17"/>
  <c r="Q1077" i="17"/>
  <c r="K1077" i="17"/>
  <c r="G1077" i="17"/>
  <c r="E1077" i="17"/>
  <c r="AN1076" i="17"/>
  <c r="AM1076" i="17"/>
  <c r="AL1076" i="17"/>
  <c r="AK1076" i="17"/>
  <c r="AJ1076" i="17"/>
  <c r="AI1076" i="17"/>
  <c r="AH1076" i="17"/>
  <c r="AG1076" i="17"/>
  <c r="AF1076" i="17"/>
  <c r="AE1076" i="17"/>
  <c r="AD1076" i="17"/>
  <c r="AC1076" i="17"/>
  <c r="AA1076" i="17"/>
  <c r="Y1076" i="17"/>
  <c r="AR1076" i="17" s="1"/>
  <c r="X1076" i="17"/>
  <c r="W1076" i="17"/>
  <c r="V1076" i="17"/>
  <c r="U1076" i="17"/>
  <c r="T1076" i="17"/>
  <c r="S1076" i="17"/>
  <c r="R1076" i="17"/>
  <c r="Q1076" i="17"/>
  <c r="K1076" i="17"/>
  <c r="G1076" i="17"/>
  <c r="E1076" i="17"/>
  <c r="AN1075" i="17"/>
  <c r="AM1075" i="17"/>
  <c r="AL1075" i="17"/>
  <c r="AK1075" i="17"/>
  <c r="AJ1075" i="17"/>
  <c r="AI1075" i="17"/>
  <c r="AH1075" i="17"/>
  <c r="AG1075" i="17"/>
  <c r="AF1075" i="17"/>
  <c r="AE1075" i="17"/>
  <c r="AD1075" i="17"/>
  <c r="AC1075" i="17"/>
  <c r="AA1075" i="17"/>
  <c r="Y1075" i="17"/>
  <c r="AU1075" i="17" s="1"/>
  <c r="X1075" i="17"/>
  <c r="W1075" i="17"/>
  <c r="V1075" i="17"/>
  <c r="U1075" i="17"/>
  <c r="T1075" i="17"/>
  <c r="S1075" i="17"/>
  <c r="R1075" i="17"/>
  <c r="Q1075" i="17"/>
  <c r="K1075" i="17"/>
  <c r="G1075" i="17"/>
  <c r="E1075" i="17"/>
  <c r="AN1074" i="17"/>
  <c r="AM1074" i="17"/>
  <c r="AL1074" i="17"/>
  <c r="AK1074" i="17"/>
  <c r="AJ1074" i="17"/>
  <c r="AI1074" i="17"/>
  <c r="AH1074" i="17"/>
  <c r="AG1074" i="17"/>
  <c r="AF1074" i="17"/>
  <c r="AE1074" i="17"/>
  <c r="AD1074" i="17"/>
  <c r="AC1074" i="17"/>
  <c r="AA1074" i="17"/>
  <c r="Y1074" i="17"/>
  <c r="AQ1074" i="17" s="1"/>
  <c r="X1074" i="17"/>
  <c r="W1074" i="17"/>
  <c r="V1074" i="17"/>
  <c r="U1074" i="17"/>
  <c r="T1074" i="17"/>
  <c r="S1074" i="17"/>
  <c r="R1074" i="17"/>
  <c r="Q1074" i="17"/>
  <c r="K1074" i="17"/>
  <c r="G1074" i="17"/>
  <c r="E1074" i="17"/>
  <c r="AN1073" i="17"/>
  <c r="AM1073" i="17"/>
  <c r="AL1073" i="17"/>
  <c r="AK1073" i="17"/>
  <c r="AJ1073" i="17"/>
  <c r="AI1073" i="17"/>
  <c r="AH1073" i="17"/>
  <c r="AG1073" i="17"/>
  <c r="AF1073" i="17"/>
  <c r="AE1073" i="17"/>
  <c r="AD1073" i="17"/>
  <c r="AC1073" i="17"/>
  <c r="AA1073" i="17"/>
  <c r="Y1073" i="17"/>
  <c r="AU1073" i="17" s="1"/>
  <c r="X1073" i="17"/>
  <c r="W1073" i="17"/>
  <c r="V1073" i="17"/>
  <c r="U1073" i="17"/>
  <c r="T1073" i="17"/>
  <c r="S1073" i="17"/>
  <c r="R1073" i="17"/>
  <c r="Q1073" i="17"/>
  <c r="K1073" i="17"/>
  <c r="G1073" i="17"/>
  <c r="E1073" i="17"/>
  <c r="AN1072" i="17"/>
  <c r="AM1072" i="17"/>
  <c r="AL1072" i="17"/>
  <c r="AK1072" i="17"/>
  <c r="AJ1072" i="17"/>
  <c r="AI1072" i="17"/>
  <c r="AH1072" i="17"/>
  <c r="AG1072" i="17"/>
  <c r="AF1072" i="17"/>
  <c r="AE1072" i="17"/>
  <c r="AD1072" i="17"/>
  <c r="AC1072" i="17"/>
  <c r="AA1072" i="17"/>
  <c r="Y1072" i="17"/>
  <c r="AR1072" i="17" s="1"/>
  <c r="X1072" i="17"/>
  <c r="W1072" i="17"/>
  <c r="V1072" i="17"/>
  <c r="U1072" i="17"/>
  <c r="T1072" i="17"/>
  <c r="S1072" i="17"/>
  <c r="R1072" i="17"/>
  <c r="Q1072" i="17"/>
  <c r="K1072" i="17"/>
  <c r="G1072" i="17"/>
  <c r="E1072" i="17"/>
  <c r="AN1071" i="17"/>
  <c r="AM1071" i="17"/>
  <c r="AL1071" i="17"/>
  <c r="AK1071" i="17"/>
  <c r="AJ1071" i="17"/>
  <c r="AI1071" i="17"/>
  <c r="AH1071" i="17"/>
  <c r="AG1071" i="17"/>
  <c r="AF1071" i="17"/>
  <c r="AE1071" i="17"/>
  <c r="AD1071" i="17"/>
  <c r="AC1071" i="17"/>
  <c r="AA1071" i="17"/>
  <c r="Y1071" i="17"/>
  <c r="AQ1071" i="17" s="1"/>
  <c r="X1071" i="17"/>
  <c r="W1071" i="17"/>
  <c r="V1071" i="17"/>
  <c r="U1071" i="17"/>
  <c r="T1071" i="17"/>
  <c r="S1071" i="17"/>
  <c r="R1071" i="17"/>
  <c r="Q1071" i="17"/>
  <c r="K1071" i="17"/>
  <c r="G1071" i="17"/>
  <c r="E1071" i="17"/>
  <c r="AN1070" i="17"/>
  <c r="AM1070" i="17"/>
  <c r="AL1070" i="17"/>
  <c r="AK1070" i="17"/>
  <c r="AJ1070" i="17"/>
  <c r="AI1070" i="17"/>
  <c r="AH1070" i="17"/>
  <c r="AG1070" i="17"/>
  <c r="AF1070" i="17"/>
  <c r="AE1070" i="17"/>
  <c r="AD1070" i="17"/>
  <c r="AC1070" i="17"/>
  <c r="AA1070" i="17"/>
  <c r="Y1070" i="17"/>
  <c r="AU1070" i="17" s="1"/>
  <c r="X1070" i="17"/>
  <c r="W1070" i="17"/>
  <c r="V1070" i="17"/>
  <c r="U1070" i="17"/>
  <c r="T1070" i="17"/>
  <c r="S1070" i="17"/>
  <c r="R1070" i="17"/>
  <c r="Q1070" i="17"/>
  <c r="K1070" i="17"/>
  <c r="G1070" i="17"/>
  <c r="E1070" i="17"/>
  <c r="AN1069" i="17"/>
  <c r="AM1069" i="17"/>
  <c r="AL1069" i="17"/>
  <c r="AK1069" i="17"/>
  <c r="AJ1069" i="17"/>
  <c r="AI1069" i="17"/>
  <c r="AH1069" i="17"/>
  <c r="AG1069" i="17"/>
  <c r="AF1069" i="17"/>
  <c r="AE1069" i="17"/>
  <c r="AD1069" i="17"/>
  <c r="AC1069" i="17"/>
  <c r="AA1069" i="17"/>
  <c r="Y1069" i="17"/>
  <c r="AU1069" i="17" s="1"/>
  <c r="X1069" i="17"/>
  <c r="W1069" i="17"/>
  <c r="V1069" i="17"/>
  <c r="U1069" i="17"/>
  <c r="T1069" i="17"/>
  <c r="S1069" i="17"/>
  <c r="R1069" i="17"/>
  <c r="Q1069" i="17"/>
  <c r="K1069" i="17"/>
  <c r="G1069" i="17"/>
  <c r="E1069" i="17"/>
  <c r="AN1068" i="17"/>
  <c r="AM1068" i="17"/>
  <c r="AL1068" i="17"/>
  <c r="AK1068" i="17"/>
  <c r="AJ1068" i="17"/>
  <c r="AI1068" i="17"/>
  <c r="AH1068" i="17"/>
  <c r="AG1068" i="17"/>
  <c r="AF1068" i="17"/>
  <c r="AE1068" i="17"/>
  <c r="AD1068" i="17"/>
  <c r="AC1068" i="17"/>
  <c r="AA1068" i="17"/>
  <c r="Y1068" i="17"/>
  <c r="AR1068" i="17" s="1"/>
  <c r="X1068" i="17"/>
  <c r="W1068" i="17"/>
  <c r="V1068" i="17"/>
  <c r="U1068" i="17"/>
  <c r="T1068" i="17"/>
  <c r="S1068" i="17"/>
  <c r="R1068" i="17"/>
  <c r="Q1068" i="17"/>
  <c r="K1068" i="17"/>
  <c r="G1068" i="17"/>
  <c r="E1068" i="17"/>
  <c r="AN1067" i="17"/>
  <c r="AM1067" i="17"/>
  <c r="AL1067" i="17"/>
  <c r="AK1067" i="17"/>
  <c r="AJ1067" i="17"/>
  <c r="AI1067" i="17"/>
  <c r="AH1067" i="17"/>
  <c r="AG1067" i="17"/>
  <c r="AF1067" i="17"/>
  <c r="AE1067" i="17"/>
  <c r="AD1067" i="17"/>
  <c r="AC1067" i="17"/>
  <c r="AA1067" i="17"/>
  <c r="Y1067" i="17"/>
  <c r="AT1067" i="17" s="1"/>
  <c r="X1067" i="17"/>
  <c r="W1067" i="17"/>
  <c r="V1067" i="17"/>
  <c r="U1067" i="17"/>
  <c r="T1067" i="17"/>
  <c r="S1067" i="17"/>
  <c r="R1067" i="17"/>
  <c r="Q1067" i="17"/>
  <c r="K1067" i="17"/>
  <c r="G1067" i="17"/>
  <c r="E1067" i="17"/>
  <c r="AN1066" i="17"/>
  <c r="AM1066" i="17"/>
  <c r="AL1066" i="17"/>
  <c r="AK1066" i="17"/>
  <c r="AJ1066" i="17"/>
  <c r="AI1066" i="17"/>
  <c r="AH1066" i="17"/>
  <c r="AG1066" i="17"/>
  <c r="AF1066" i="17"/>
  <c r="AE1066" i="17"/>
  <c r="AD1066" i="17"/>
  <c r="AC1066" i="17"/>
  <c r="AA1066" i="17"/>
  <c r="Y1066" i="17"/>
  <c r="AU1066" i="17" s="1"/>
  <c r="X1066" i="17"/>
  <c r="W1066" i="17"/>
  <c r="V1066" i="17"/>
  <c r="U1066" i="17"/>
  <c r="T1066" i="17"/>
  <c r="S1066" i="17"/>
  <c r="R1066" i="17"/>
  <c r="Q1066" i="17"/>
  <c r="K1066" i="17"/>
  <c r="G1066" i="17"/>
  <c r="E1066" i="17"/>
  <c r="AN1065" i="17"/>
  <c r="AM1065" i="17"/>
  <c r="AL1065" i="17"/>
  <c r="AK1065" i="17"/>
  <c r="AJ1065" i="17"/>
  <c r="AI1065" i="17"/>
  <c r="AH1065" i="17"/>
  <c r="AG1065" i="17"/>
  <c r="AF1065" i="17"/>
  <c r="AE1065" i="17"/>
  <c r="AD1065" i="17"/>
  <c r="AC1065" i="17"/>
  <c r="AA1065" i="17"/>
  <c r="Y1065" i="17"/>
  <c r="AU1065" i="17" s="1"/>
  <c r="X1065" i="17"/>
  <c r="W1065" i="17"/>
  <c r="V1065" i="17"/>
  <c r="U1065" i="17"/>
  <c r="T1065" i="17"/>
  <c r="S1065" i="17"/>
  <c r="R1065" i="17"/>
  <c r="Q1065" i="17"/>
  <c r="K1065" i="17"/>
  <c r="G1065" i="17"/>
  <c r="E1065" i="17"/>
  <c r="AN1064" i="17"/>
  <c r="AM1064" i="17"/>
  <c r="AL1064" i="17"/>
  <c r="AK1064" i="17"/>
  <c r="AJ1064" i="17"/>
  <c r="AI1064" i="17"/>
  <c r="AH1064" i="17"/>
  <c r="AG1064" i="17"/>
  <c r="AF1064" i="17"/>
  <c r="AE1064" i="17"/>
  <c r="AD1064" i="17"/>
  <c r="AC1064" i="17"/>
  <c r="AA1064" i="17"/>
  <c r="Y1064" i="17"/>
  <c r="AR1064" i="17" s="1"/>
  <c r="X1064" i="17"/>
  <c r="W1064" i="17"/>
  <c r="V1064" i="17"/>
  <c r="U1064" i="17"/>
  <c r="T1064" i="17"/>
  <c r="S1064" i="17"/>
  <c r="R1064" i="17"/>
  <c r="Q1064" i="17"/>
  <c r="K1064" i="17"/>
  <c r="G1064" i="17"/>
  <c r="E1064" i="17"/>
  <c r="AN1063" i="17"/>
  <c r="AM1063" i="17"/>
  <c r="AL1063" i="17"/>
  <c r="AK1063" i="17"/>
  <c r="AJ1063" i="17"/>
  <c r="AI1063" i="17"/>
  <c r="AH1063" i="17"/>
  <c r="AG1063" i="17"/>
  <c r="AF1063" i="17"/>
  <c r="AE1063" i="17"/>
  <c r="AD1063" i="17"/>
  <c r="AC1063" i="17"/>
  <c r="AA1063" i="17"/>
  <c r="Y1063" i="17"/>
  <c r="AU1063" i="17" s="1"/>
  <c r="X1063" i="17"/>
  <c r="W1063" i="17"/>
  <c r="V1063" i="17"/>
  <c r="U1063" i="17"/>
  <c r="T1063" i="17"/>
  <c r="S1063" i="17"/>
  <c r="R1063" i="17"/>
  <c r="Q1063" i="17"/>
  <c r="K1063" i="17"/>
  <c r="G1063" i="17"/>
  <c r="E1063" i="17"/>
  <c r="AN1062" i="17"/>
  <c r="AM1062" i="17"/>
  <c r="AL1062" i="17"/>
  <c r="AK1062" i="17"/>
  <c r="AJ1062" i="17"/>
  <c r="AI1062" i="17"/>
  <c r="AH1062" i="17"/>
  <c r="AG1062" i="17"/>
  <c r="AF1062" i="17"/>
  <c r="AE1062" i="17"/>
  <c r="AD1062" i="17"/>
  <c r="AC1062" i="17"/>
  <c r="AA1062" i="17"/>
  <c r="Y1062" i="17"/>
  <c r="AQ1062" i="17" s="1"/>
  <c r="X1062" i="17"/>
  <c r="W1062" i="17"/>
  <c r="V1062" i="17"/>
  <c r="U1062" i="17"/>
  <c r="T1062" i="17"/>
  <c r="S1062" i="17"/>
  <c r="R1062" i="17"/>
  <c r="Q1062" i="17"/>
  <c r="K1062" i="17"/>
  <c r="G1062" i="17"/>
  <c r="E1062" i="17"/>
  <c r="AN1061" i="17"/>
  <c r="AM1061" i="17"/>
  <c r="AL1061" i="17"/>
  <c r="AK1061" i="17"/>
  <c r="AJ1061" i="17"/>
  <c r="AI1061" i="17"/>
  <c r="AH1061" i="17"/>
  <c r="AG1061" i="17"/>
  <c r="AF1061" i="17"/>
  <c r="AE1061" i="17"/>
  <c r="AD1061" i="17"/>
  <c r="AC1061" i="17"/>
  <c r="AA1061" i="17"/>
  <c r="Y1061" i="17"/>
  <c r="AU1061" i="17" s="1"/>
  <c r="X1061" i="17"/>
  <c r="W1061" i="17"/>
  <c r="V1061" i="17"/>
  <c r="U1061" i="17"/>
  <c r="T1061" i="17"/>
  <c r="S1061" i="17"/>
  <c r="R1061" i="17"/>
  <c r="Q1061" i="17"/>
  <c r="K1061" i="17"/>
  <c r="G1061" i="17"/>
  <c r="E1061" i="17"/>
  <c r="AN1060" i="17"/>
  <c r="AM1060" i="17"/>
  <c r="AL1060" i="17"/>
  <c r="AK1060" i="17"/>
  <c r="AJ1060" i="17"/>
  <c r="AI1060" i="17"/>
  <c r="AH1060" i="17"/>
  <c r="AG1060" i="17"/>
  <c r="AF1060" i="17"/>
  <c r="AE1060" i="17"/>
  <c r="AD1060" i="17"/>
  <c r="AC1060" i="17"/>
  <c r="AA1060" i="17"/>
  <c r="Y1060" i="17"/>
  <c r="AR1060" i="17" s="1"/>
  <c r="X1060" i="17"/>
  <c r="W1060" i="17"/>
  <c r="V1060" i="17"/>
  <c r="U1060" i="17"/>
  <c r="T1060" i="17"/>
  <c r="S1060" i="17"/>
  <c r="R1060" i="17"/>
  <c r="Q1060" i="17"/>
  <c r="K1060" i="17"/>
  <c r="G1060" i="17"/>
  <c r="E1060" i="17"/>
  <c r="AN1059" i="17"/>
  <c r="AM1059" i="17"/>
  <c r="AL1059" i="17"/>
  <c r="AK1059" i="17"/>
  <c r="AJ1059" i="17"/>
  <c r="AI1059" i="17"/>
  <c r="AH1059" i="17"/>
  <c r="AG1059" i="17"/>
  <c r="AF1059" i="17"/>
  <c r="AE1059" i="17"/>
  <c r="AD1059" i="17"/>
  <c r="AC1059" i="17"/>
  <c r="AA1059" i="17"/>
  <c r="Y1059" i="17"/>
  <c r="AU1059" i="17" s="1"/>
  <c r="X1059" i="17"/>
  <c r="W1059" i="17"/>
  <c r="V1059" i="17"/>
  <c r="U1059" i="17"/>
  <c r="T1059" i="17"/>
  <c r="S1059" i="17"/>
  <c r="R1059" i="17"/>
  <c r="Q1059" i="17"/>
  <c r="K1059" i="17"/>
  <c r="G1059" i="17"/>
  <c r="E1059" i="17"/>
  <c r="AN1058" i="17"/>
  <c r="AM1058" i="17"/>
  <c r="AL1058" i="17"/>
  <c r="AK1058" i="17"/>
  <c r="AJ1058" i="17"/>
  <c r="AI1058" i="17"/>
  <c r="AH1058" i="17"/>
  <c r="AG1058" i="17"/>
  <c r="AF1058" i="17"/>
  <c r="AE1058" i="17"/>
  <c r="AD1058" i="17"/>
  <c r="AC1058" i="17"/>
  <c r="AA1058" i="17"/>
  <c r="Y1058" i="17"/>
  <c r="AR1058" i="17" s="1"/>
  <c r="X1058" i="17"/>
  <c r="W1058" i="17"/>
  <c r="V1058" i="17"/>
  <c r="U1058" i="17"/>
  <c r="T1058" i="17"/>
  <c r="S1058" i="17"/>
  <c r="R1058" i="17"/>
  <c r="Q1058" i="17"/>
  <c r="K1058" i="17"/>
  <c r="G1058" i="17"/>
  <c r="E1058" i="17"/>
  <c r="AN1057" i="17"/>
  <c r="AM1057" i="17"/>
  <c r="AL1057" i="17"/>
  <c r="AK1057" i="17"/>
  <c r="AJ1057" i="17"/>
  <c r="AI1057" i="17"/>
  <c r="AH1057" i="17"/>
  <c r="AG1057" i="17"/>
  <c r="AF1057" i="17"/>
  <c r="AE1057" i="17"/>
  <c r="AD1057" i="17"/>
  <c r="AC1057" i="17"/>
  <c r="AA1057" i="17"/>
  <c r="Y1057" i="17"/>
  <c r="AU1057" i="17" s="1"/>
  <c r="X1057" i="17"/>
  <c r="W1057" i="17"/>
  <c r="V1057" i="17"/>
  <c r="U1057" i="17"/>
  <c r="T1057" i="17"/>
  <c r="S1057" i="17"/>
  <c r="R1057" i="17"/>
  <c r="Q1057" i="17"/>
  <c r="K1057" i="17"/>
  <c r="G1057" i="17"/>
  <c r="E1057" i="17"/>
  <c r="AN1056" i="17"/>
  <c r="AM1056" i="17"/>
  <c r="AL1056" i="17"/>
  <c r="AK1056" i="17"/>
  <c r="AJ1056" i="17"/>
  <c r="AI1056" i="17"/>
  <c r="AH1056" i="17"/>
  <c r="AG1056" i="17"/>
  <c r="AF1056" i="17"/>
  <c r="AE1056" i="17"/>
  <c r="AD1056" i="17"/>
  <c r="AC1056" i="17"/>
  <c r="AA1056" i="17"/>
  <c r="Y1056" i="17"/>
  <c r="AR1056" i="17" s="1"/>
  <c r="X1056" i="17"/>
  <c r="W1056" i="17"/>
  <c r="V1056" i="17"/>
  <c r="U1056" i="17"/>
  <c r="T1056" i="17"/>
  <c r="S1056" i="17"/>
  <c r="R1056" i="17"/>
  <c r="Q1056" i="17"/>
  <c r="K1056" i="17"/>
  <c r="G1056" i="17"/>
  <c r="E1056" i="17"/>
  <c r="AN1055" i="17"/>
  <c r="AM1055" i="17"/>
  <c r="AL1055" i="17"/>
  <c r="AK1055" i="17"/>
  <c r="AJ1055" i="17"/>
  <c r="AI1055" i="17"/>
  <c r="AH1055" i="17"/>
  <c r="AG1055" i="17"/>
  <c r="AF1055" i="17"/>
  <c r="AE1055" i="17"/>
  <c r="AD1055" i="17"/>
  <c r="AC1055" i="17"/>
  <c r="AA1055" i="17"/>
  <c r="Y1055" i="17"/>
  <c r="AQ1055" i="17" s="1"/>
  <c r="X1055" i="17"/>
  <c r="W1055" i="17"/>
  <c r="V1055" i="17"/>
  <c r="U1055" i="17"/>
  <c r="T1055" i="17"/>
  <c r="S1055" i="17"/>
  <c r="R1055" i="17"/>
  <c r="Q1055" i="17"/>
  <c r="K1055" i="17"/>
  <c r="G1055" i="17"/>
  <c r="E1055" i="17"/>
  <c r="AN1054" i="17"/>
  <c r="AM1054" i="17"/>
  <c r="AL1054" i="17"/>
  <c r="AK1054" i="17"/>
  <c r="AJ1054" i="17"/>
  <c r="AI1054" i="17"/>
  <c r="AH1054" i="17"/>
  <c r="AG1054" i="17"/>
  <c r="AF1054" i="17"/>
  <c r="AE1054" i="17"/>
  <c r="AD1054" i="17"/>
  <c r="AC1054" i="17"/>
  <c r="AA1054" i="17"/>
  <c r="Y1054" i="17"/>
  <c r="AR1054" i="17" s="1"/>
  <c r="X1054" i="17"/>
  <c r="W1054" i="17"/>
  <c r="V1054" i="17"/>
  <c r="U1054" i="17"/>
  <c r="T1054" i="17"/>
  <c r="S1054" i="17"/>
  <c r="R1054" i="17"/>
  <c r="Q1054" i="17"/>
  <c r="K1054" i="17"/>
  <c r="G1054" i="17"/>
  <c r="E1054" i="17"/>
  <c r="AN1053" i="17"/>
  <c r="AM1053" i="17"/>
  <c r="AL1053" i="17"/>
  <c r="AK1053" i="17"/>
  <c r="AJ1053" i="17"/>
  <c r="AI1053" i="17"/>
  <c r="AH1053" i="17"/>
  <c r="AG1053" i="17"/>
  <c r="AF1053" i="17"/>
  <c r="AE1053" i="17"/>
  <c r="AD1053" i="17"/>
  <c r="AC1053" i="17"/>
  <c r="AA1053" i="17"/>
  <c r="Y1053" i="17"/>
  <c r="AU1053" i="17" s="1"/>
  <c r="X1053" i="17"/>
  <c r="W1053" i="17"/>
  <c r="V1053" i="17"/>
  <c r="U1053" i="17"/>
  <c r="T1053" i="17"/>
  <c r="S1053" i="17"/>
  <c r="R1053" i="17"/>
  <c r="Q1053" i="17"/>
  <c r="K1053" i="17"/>
  <c r="G1053" i="17"/>
  <c r="E1053" i="17"/>
  <c r="AN1052" i="17"/>
  <c r="AM1052" i="17"/>
  <c r="AL1052" i="17"/>
  <c r="AK1052" i="17"/>
  <c r="AJ1052" i="17"/>
  <c r="AI1052" i="17"/>
  <c r="AH1052" i="17"/>
  <c r="AG1052" i="17"/>
  <c r="AF1052" i="17"/>
  <c r="AE1052" i="17"/>
  <c r="AD1052" i="17"/>
  <c r="AC1052" i="17"/>
  <c r="AA1052" i="17"/>
  <c r="Y1052" i="17"/>
  <c r="AR1052" i="17" s="1"/>
  <c r="X1052" i="17"/>
  <c r="W1052" i="17"/>
  <c r="V1052" i="17"/>
  <c r="U1052" i="17"/>
  <c r="T1052" i="17"/>
  <c r="S1052" i="17"/>
  <c r="R1052" i="17"/>
  <c r="Q1052" i="17"/>
  <c r="K1052" i="17"/>
  <c r="G1052" i="17"/>
  <c r="E1052" i="17"/>
  <c r="AN1051" i="17"/>
  <c r="AM1051" i="17"/>
  <c r="AL1051" i="17"/>
  <c r="AK1051" i="17"/>
  <c r="AJ1051" i="17"/>
  <c r="AI1051" i="17"/>
  <c r="AH1051" i="17"/>
  <c r="AG1051" i="17"/>
  <c r="AF1051" i="17"/>
  <c r="AE1051" i="17"/>
  <c r="AD1051" i="17"/>
  <c r="AC1051" i="17"/>
  <c r="AA1051" i="17"/>
  <c r="Y1051" i="17"/>
  <c r="X1051" i="17"/>
  <c r="W1051" i="17"/>
  <c r="V1051" i="17"/>
  <c r="U1051" i="17"/>
  <c r="T1051" i="17"/>
  <c r="S1051" i="17"/>
  <c r="R1051" i="17"/>
  <c r="Q1051" i="17"/>
  <c r="K1051" i="17"/>
  <c r="G1051" i="17"/>
  <c r="E1051" i="17"/>
  <c r="AN1050" i="17"/>
  <c r="AM1050" i="17"/>
  <c r="AL1050" i="17"/>
  <c r="AK1050" i="17"/>
  <c r="AJ1050" i="17"/>
  <c r="AI1050" i="17"/>
  <c r="AH1050" i="17"/>
  <c r="AG1050" i="17"/>
  <c r="AF1050" i="17"/>
  <c r="AE1050" i="17"/>
  <c r="AD1050" i="17"/>
  <c r="AC1050" i="17"/>
  <c r="AA1050" i="17"/>
  <c r="Y1050" i="17"/>
  <c r="AU1050" i="17" s="1"/>
  <c r="X1050" i="17"/>
  <c r="W1050" i="17"/>
  <c r="V1050" i="17"/>
  <c r="U1050" i="17"/>
  <c r="T1050" i="17"/>
  <c r="S1050" i="17"/>
  <c r="R1050" i="17"/>
  <c r="Q1050" i="17"/>
  <c r="K1050" i="17"/>
  <c r="G1050" i="17"/>
  <c r="E1050" i="17"/>
  <c r="AN1049" i="17"/>
  <c r="AM1049" i="17"/>
  <c r="AL1049" i="17"/>
  <c r="AK1049" i="17"/>
  <c r="AJ1049" i="17"/>
  <c r="AI1049" i="17"/>
  <c r="AH1049" i="17"/>
  <c r="AG1049" i="17"/>
  <c r="AF1049" i="17"/>
  <c r="AE1049" i="17"/>
  <c r="AD1049" i="17"/>
  <c r="AC1049" i="17"/>
  <c r="AA1049" i="17"/>
  <c r="Y1049" i="17"/>
  <c r="AU1049" i="17" s="1"/>
  <c r="X1049" i="17"/>
  <c r="W1049" i="17"/>
  <c r="V1049" i="17"/>
  <c r="U1049" i="17"/>
  <c r="T1049" i="17"/>
  <c r="S1049" i="17"/>
  <c r="R1049" i="17"/>
  <c r="Q1049" i="17"/>
  <c r="K1049" i="17"/>
  <c r="G1049" i="17"/>
  <c r="E1049" i="17"/>
  <c r="AN1048" i="17"/>
  <c r="AM1048" i="17"/>
  <c r="AL1048" i="17"/>
  <c r="AK1048" i="17"/>
  <c r="AJ1048" i="17"/>
  <c r="AI1048" i="17"/>
  <c r="AH1048" i="17"/>
  <c r="AG1048" i="17"/>
  <c r="AF1048" i="17"/>
  <c r="AE1048" i="17"/>
  <c r="AD1048" i="17"/>
  <c r="AC1048" i="17"/>
  <c r="AA1048" i="17"/>
  <c r="Y1048" i="17"/>
  <c r="AT1048" i="17" s="1"/>
  <c r="X1048" i="17"/>
  <c r="W1048" i="17"/>
  <c r="V1048" i="17"/>
  <c r="U1048" i="17"/>
  <c r="T1048" i="17"/>
  <c r="S1048" i="17"/>
  <c r="R1048" i="17"/>
  <c r="Q1048" i="17"/>
  <c r="K1048" i="17"/>
  <c r="G1048" i="17"/>
  <c r="E1048" i="17"/>
  <c r="AN1047" i="17"/>
  <c r="AM1047" i="17"/>
  <c r="AL1047" i="17"/>
  <c r="AK1047" i="17"/>
  <c r="AJ1047" i="17"/>
  <c r="AI1047" i="17"/>
  <c r="AH1047" i="17"/>
  <c r="AG1047" i="17"/>
  <c r="AF1047" i="17"/>
  <c r="AE1047" i="17"/>
  <c r="AD1047" i="17"/>
  <c r="AC1047" i="17"/>
  <c r="AA1047" i="17"/>
  <c r="Y1047" i="17"/>
  <c r="X1047" i="17"/>
  <c r="W1047" i="17"/>
  <c r="V1047" i="17"/>
  <c r="U1047" i="17"/>
  <c r="T1047" i="17"/>
  <c r="S1047" i="17"/>
  <c r="R1047" i="17"/>
  <c r="Q1047" i="17"/>
  <c r="K1047" i="17"/>
  <c r="G1047" i="17"/>
  <c r="E1047" i="17"/>
  <c r="AN1046" i="17"/>
  <c r="AM1046" i="17"/>
  <c r="AL1046" i="17"/>
  <c r="AK1046" i="17"/>
  <c r="AJ1046" i="17"/>
  <c r="AI1046" i="17"/>
  <c r="AH1046" i="17"/>
  <c r="AG1046" i="17"/>
  <c r="AF1046" i="17"/>
  <c r="AE1046" i="17"/>
  <c r="AD1046" i="17"/>
  <c r="AC1046" i="17"/>
  <c r="AA1046" i="17"/>
  <c r="Y1046" i="17"/>
  <c r="AU1046" i="17" s="1"/>
  <c r="X1046" i="17"/>
  <c r="W1046" i="17"/>
  <c r="V1046" i="17"/>
  <c r="U1046" i="17"/>
  <c r="T1046" i="17"/>
  <c r="S1046" i="17"/>
  <c r="R1046" i="17"/>
  <c r="Q1046" i="17"/>
  <c r="K1046" i="17"/>
  <c r="G1046" i="17"/>
  <c r="E1046" i="17"/>
  <c r="AN1045" i="17"/>
  <c r="AM1045" i="17"/>
  <c r="AL1045" i="17"/>
  <c r="AK1045" i="17"/>
  <c r="AJ1045" i="17"/>
  <c r="AI1045" i="17"/>
  <c r="AH1045" i="17"/>
  <c r="AG1045" i="17"/>
  <c r="AF1045" i="17"/>
  <c r="AE1045" i="17"/>
  <c r="AD1045" i="17"/>
  <c r="AC1045" i="17"/>
  <c r="AA1045" i="17"/>
  <c r="Y1045" i="17"/>
  <c r="AU1045" i="17" s="1"/>
  <c r="X1045" i="17"/>
  <c r="W1045" i="17"/>
  <c r="V1045" i="17"/>
  <c r="U1045" i="17"/>
  <c r="T1045" i="17"/>
  <c r="S1045" i="17"/>
  <c r="R1045" i="17"/>
  <c r="Q1045" i="17"/>
  <c r="K1045" i="17"/>
  <c r="G1045" i="17"/>
  <c r="E1045" i="17"/>
  <c r="AN1044" i="17"/>
  <c r="AM1044" i="17"/>
  <c r="AL1044" i="17"/>
  <c r="AK1044" i="17"/>
  <c r="AJ1044" i="17"/>
  <c r="AI1044" i="17"/>
  <c r="AH1044" i="17"/>
  <c r="AG1044" i="17"/>
  <c r="AF1044" i="17"/>
  <c r="AE1044" i="17"/>
  <c r="AD1044" i="17"/>
  <c r="AC1044" i="17"/>
  <c r="AA1044" i="17"/>
  <c r="Y1044" i="17"/>
  <c r="AR1044" i="17" s="1"/>
  <c r="X1044" i="17"/>
  <c r="W1044" i="17"/>
  <c r="V1044" i="17"/>
  <c r="U1044" i="17"/>
  <c r="T1044" i="17"/>
  <c r="S1044" i="17"/>
  <c r="R1044" i="17"/>
  <c r="Q1044" i="17"/>
  <c r="K1044" i="17"/>
  <c r="G1044" i="17"/>
  <c r="E1044" i="17"/>
  <c r="AN1043" i="17"/>
  <c r="AM1043" i="17"/>
  <c r="AL1043" i="17"/>
  <c r="AK1043" i="17"/>
  <c r="AJ1043" i="17"/>
  <c r="AI1043" i="17"/>
  <c r="AH1043" i="17"/>
  <c r="AG1043" i="17"/>
  <c r="AF1043" i="17"/>
  <c r="AE1043" i="17"/>
  <c r="AD1043" i="17"/>
  <c r="AC1043" i="17"/>
  <c r="AA1043" i="17"/>
  <c r="Y1043" i="17"/>
  <c r="AT1043" i="17" s="1"/>
  <c r="X1043" i="17"/>
  <c r="W1043" i="17"/>
  <c r="V1043" i="17"/>
  <c r="U1043" i="17"/>
  <c r="T1043" i="17"/>
  <c r="S1043" i="17"/>
  <c r="R1043" i="17"/>
  <c r="Q1043" i="17"/>
  <c r="K1043" i="17"/>
  <c r="G1043" i="17"/>
  <c r="E1043" i="17"/>
  <c r="AN1042" i="17"/>
  <c r="AM1042" i="17"/>
  <c r="AL1042" i="17"/>
  <c r="AK1042" i="17"/>
  <c r="AJ1042" i="17"/>
  <c r="AI1042" i="17"/>
  <c r="AH1042" i="17"/>
  <c r="AG1042" i="17"/>
  <c r="AF1042" i="17"/>
  <c r="AE1042" i="17"/>
  <c r="AD1042" i="17"/>
  <c r="AC1042" i="17"/>
  <c r="AA1042" i="17"/>
  <c r="Y1042" i="17"/>
  <c r="X1042" i="17"/>
  <c r="W1042" i="17"/>
  <c r="V1042" i="17"/>
  <c r="U1042" i="17"/>
  <c r="T1042" i="17"/>
  <c r="S1042" i="17"/>
  <c r="R1042" i="17"/>
  <c r="Q1042" i="17"/>
  <c r="K1042" i="17"/>
  <c r="G1042" i="17"/>
  <c r="E1042" i="17"/>
  <c r="AN1041" i="17"/>
  <c r="AM1041" i="17"/>
  <c r="AL1041" i="17"/>
  <c r="AK1041" i="17"/>
  <c r="AJ1041" i="17"/>
  <c r="AI1041" i="17"/>
  <c r="AH1041" i="17"/>
  <c r="AG1041" i="17"/>
  <c r="AF1041" i="17"/>
  <c r="AE1041" i="17"/>
  <c r="AD1041" i="17"/>
  <c r="AC1041" i="17"/>
  <c r="AA1041" i="17"/>
  <c r="Y1041" i="17"/>
  <c r="AQ1041" i="17" s="1"/>
  <c r="X1041" i="17"/>
  <c r="W1041" i="17"/>
  <c r="V1041" i="17"/>
  <c r="U1041" i="17"/>
  <c r="T1041" i="17"/>
  <c r="S1041" i="17"/>
  <c r="R1041" i="17"/>
  <c r="Q1041" i="17"/>
  <c r="K1041" i="17"/>
  <c r="G1041" i="17"/>
  <c r="E1041" i="17"/>
  <c r="AN1040" i="17"/>
  <c r="AM1040" i="17"/>
  <c r="AL1040" i="17"/>
  <c r="AK1040" i="17"/>
  <c r="AJ1040" i="17"/>
  <c r="AI1040" i="17"/>
  <c r="AH1040" i="17"/>
  <c r="AG1040" i="17"/>
  <c r="AF1040" i="17"/>
  <c r="AE1040" i="17"/>
  <c r="AD1040" i="17"/>
  <c r="AC1040" i="17"/>
  <c r="AA1040" i="17"/>
  <c r="Y1040" i="17"/>
  <c r="AU1040" i="17" s="1"/>
  <c r="X1040" i="17"/>
  <c r="W1040" i="17"/>
  <c r="V1040" i="17"/>
  <c r="U1040" i="17"/>
  <c r="T1040" i="17"/>
  <c r="S1040" i="17"/>
  <c r="R1040" i="17"/>
  <c r="Q1040" i="17"/>
  <c r="K1040" i="17"/>
  <c r="G1040" i="17"/>
  <c r="E1040" i="17"/>
  <c r="AN1039" i="17"/>
  <c r="AM1039" i="17"/>
  <c r="AL1039" i="17"/>
  <c r="AK1039" i="17"/>
  <c r="AJ1039" i="17"/>
  <c r="AI1039" i="17"/>
  <c r="AH1039" i="17"/>
  <c r="AG1039" i="17"/>
  <c r="AF1039" i="17"/>
  <c r="AE1039" i="17"/>
  <c r="AD1039" i="17"/>
  <c r="AC1039" i="17"/>
  <c r="AA1039" i="17"/>
  <c r="Y1039" i="17"/>
  <c r="AT1039" i="17" s="1"/>
  <c r="X1039" i="17"/>
  <c r="W1039" i="17"/>
  <c r="V1039" i="17"/>
  <c r="U1039" i="17"/>
  <c r="T1039" i="17"/>
  <c r="S1039" i="17"/>
  <c r="R1039" i="17"/>
  <c r="Q1039" i="17"/>
  <c r="K1039" i="17"/>
  <c r="G1039" i="17"/>
  <c r="E1039" i="17"/>
  <c r="AN1038" i="17"/>
  <c r="AM1038" i="17"/>
  <c r="AL1038" i="17"/>
  <c r="AK1038" i="17"/>
  <c r="AJ1038" i="17"/>
  <c r="AI1038" i="17"/>
  <c r="AH1038" i="17"/>
  <c r="AG1038" i="17"/>
  <c r="AF1038" i="17"/>
  <c r="AE1038" i="17"/>
  <c r="AD1038" i="17"/>
  <c r="AC1038" i="17"/>
  <c r="AA1038" i="17"/>
  <c r="Y1038" i="17"/>
  <c r="AS1038" i="17" s="1"/>
  <c r="X1038" i="17"/>
  <c r="W1038" i="17"/>
  <c r="V1038" i="17"/>
  <c r="U1038" i="17"/>
  <c r="T1038" i="17"/>
  <c r="S1038" i="17"/>
  <c r="R1038" i="17"/>
  <c r="Q1038" i="17"/>
  <c r="K1038" i="17"/>
  <c r="G1038" i="17"/>
  <c r="E1038" i="17"/>
  <c r="AN1037" i="17"/>
  <c r="AM1037" i="17"/>
  <c r="AL1037" i="17"/>
  <c r="AK1037" i="17"/>
  <c r="AJ1037" i="17"/>
  <c r="AI1037" i="17"/>
  <c r="AH1037" i="17"/>
  <c r="AG1037" i="17"/>
  <c r="AF1037" i="17"/>
  <c r="AE1037" i="17"/>
  <c r="AD1037" i="17"/>
  <c r="AC1037" i="17"/>
  <c r="AA1037" i="17"/>
  <c r="Y1037" i="17"/>
  <c r="AQ1037" i="17" s="1"/>
  <c r="X1037" i="17"/>
  <c r="W1037" i="17"/>
  <c r="V1037" i="17"/>
  <c r="U1037" i="17"/>
  <c r="T1037" i="17"/>
  <c r="S1037" i="17"/>
  <c r="R1037" i="17"/>
  <c r="Q1037" i="17"/>
  <c r="K1037" i="17"/>
  <c r="G1037" i="17"/>
  <c r="E1037" i="17"/>
  <c r="AN1036" i="17"/>
  <c r="AM1036" i="17"/>
  <c r="AL1036" i="17"/>
  <c r="AK1036" i="17"/>
  <c r="AJ1036" i="17"/>
  <c r="AI1036" i="17"/>
  <c r="AH1036" i="17"/>
  <c r="AG1036" i="17"/>
  <c r="AF1036" i="17"/>
  <c r="AE1036" i="17"/>
  <c r="AD1036" i="17"/>
  <c r="AC1036" i="17"/>
  <c r="AA1036" i="17"/>
  <c r="Y1036" i="17"/>
  <c r="X1036" i="17"/>
  <c r="W1036" i="17"/>
  <c r="V1036" i="17"/>
  <c r="U1036" i="17"/>
  <c r="T1036" i="17"/>
  <c r="S1036" i="17"/>
  <c r="R1036" i="17"/>
  <c r="Q1036" i="17"/>
  <c r="K1036" i="17"/>
  <c r="G1036" i="17"/>
  <c r="E1036" i="17"/>
  <c r="AN1035" i="17"/>
  <c r="AM1035" i="17"/>
  <c r="AL1035" i="17"/>
  <c r="AK1035" i="17"/>
  <c r="AJ1035" i="17"/>
  <c r="AI1035" i="17"/>
  <c r="AH1035" i="17"/>
  <c r="AG1035" i="17"/>
  <c r="AF1035" i="17"/>
  <c r="AE1035" i="17"/>
  <c r="AD1035" i="17"/>
  <c r="AC1035" i="17"/>
  <c r="AA1035" i="17"/>
  <c r="Y1035" i="17"/>
  <c r="X1035" i="17"/>
  <c r="W1035" i="17"/>
  <c r="V1035" i="17"/>
  <c r="U1035" i="17"/>
  <c r="T1035" i="17"/>
  <c r="S1035" i="17"/>
  <c r="R1035" i="17"/>
  <c r="Q1035" i="17"/>
  <c r="K1035" i="17"/>
  <c r="G1035" i="17"/>
  <c r="E1035" i="17"/>
  <c r="AN1034" i="17"/>
  <c r="AM1034" i="17"/>
  <c r="AL1034" i="17"/>
  <c r="AK1034" i="17"/>
  <c r="AJ1034" i="17"/>
  <c r="AI1034" i="17"/>
  <c r="AH1034" i="17"/>
  <c r="AG1034" i="17"/>
  <c r="AF1034" i="17"/>
  <c r="AE1034" i="17"/>
  <c r="AD1034" i="17"/>
  <c r="AC1034" i="17"/>
  <c r="AA1034" i="17"/>
  <c r="Y1034" i="17"/>
  <c r="AS1034" i="17" s="1"/>
  <c r="X1034" i="17"/>
  <c r="W1034" i="17"/>
  <c r="V1034" i="17"/>
  <c r="U1034" i="17"/>
  <c r="T1034" i="17"/>
  <c r="S1034" i="17"/>
  <c r="R1034" i="17"/>
  <c r="Q1034" i="17"/>
  <c r="K1034" i="17"/>
  <c r="G1034" i="17"/>
  <c r="E1034" i="17"/>
  <c r="AN1033" i="17"/>
  <c r="AM1033" i="17"/>
  <c r="AL1033" i="17"/>
  <c r="AK1033" i="17"/>
  <c r="AJ1033" i="17"/>
  <c r="AI1033" i="17"/>
  <c r="AH1033" i="17"/>
  <c r="AG1033" i="17"/>
  <c r="AF1033" i="17"/>
  <c r="AE1033" i="17"/>
  <c r="AD1033" i="17"/>
  <c r="AC1033" i="17"/>
  <c r="AA1033" i="17"/>
  <c r="Y1033" i="17"/>
  <c r="AQ1033" i="17" s="1"/>
  <c r="X1033" i="17"/>
  <c r="W1033" i="17"/>
  <c r="V1033" i="17"/>
  <c r="U1033" i="17"/>
  <c r="T1033" i="17"/>
  <c r="S1033" i="17"/>
  <c r="R1033" i="17"/>
  <c r="Q1033" i="17"/>
  <c r="K1033" i="17"/>
  <c r="G1033" i="17"/>
  <c r="E1033" i="17"/>
  <c r="AP1032" i="17"/>
  <c r="AN1032" i="17"/>
  <c r="AM1032" i="17"/>
  <c r="AL1032" i="17"/>
  <c r="AK1032" i="17"/>
  <c r="AJ1032" i="17"/>
  <c r="AI1032" i="17"/>
  <c r="AH1032" i="17"/>
  <c r="AG1032" i="17"/>
  <c r="AF1032" i="17"/>
  <c r="AE1032" i="17"/>
  <c r="AD1032" i="17"/>
  <c r="AC1032" i="17"/>
  <c r="AA1032" i="17"/>
  <c r="Y1032" i="17"/>
  <c r="AU1032" i="17" s="1"/>
  <c r="X1032" i="17"/>
  <c r="W1032" i="17"/>
  <c r="V1032" i="17"/>
  <c r="U1032" i="17"/>
  <c r="T1032" i="17"/>
  <c r="S1032" i="17"/>
  <c r="R1032" i="17"/>
  <c r="Q1032" i="17"/>
  <c r="L1032" i="17"/>
  <c r="K1032" i="17"/>
  <c r="G1032" i="17"/>
  <c r="E1032" i="17"/>
  <c r="AQ1031" i="17"/>
  <c r="AN1031" i="17"/>
  <c r="AM1031" i="17"/>
  <c r="AL1031" i="17"/>
  <c r="AK1031" i="17"/>
  <c r="AJ1031" i="17"/>
  <c r="AI1031" i="17"/>
  <c r="AH1031" i="17"/>
  <c r="AG1031" i="17"/>
  <c r="AF1031" i="17"/>
  <c r="AE1031" i="17"/>
  <c r="AD1031" i="17"/>
  <c r="AC1031" i="17"/>
  <c r="AA1031" i="17"/>
  <c r="Y1031" i="17"/>
  <c r="AT1031" i="17" s="1"/>
  <c r="X1031" i="17"/>
  <c r="W1031" i="17"/>
  <c r="V1031" i="17"/>
  <c r="U1031" i="17"/>
  <c r="T1031" i="17"/>
  <c r="S1031" i="17"/>
  <c r="R1031" i="17"/>
  <c r="Q1031" i="17"/>
  <c r="K1031" i="17"/>
  <c r="G1031" i="17"/>
  <c r="E1031" i="17"/>
  <c r="AN1030" i="17"/>
  <c r="AM1030" i="17"/>
  <c r="AL1030" i="17"/>
  <c r="AK1030" i="17"/>
  <c r="AJ1030" i="17"/>
  <c r="AI1030" i="17"/>
  <c r="AH1030" i="17"/>
  <c r="AG1030" i="17"/>
  <c r="AF1030" i="17"/>
  <c r="AE1030" i="17"/>
  <c r="AD1030" i="17"/>
  <c r="AC1030" i="17"/>
  <c r="AA1030" i="17"/>
  <c r="Y1030" i="17"/>
  <c r="AS1030" i="17" s="1"/>
  <c r="X1030" i="17"/>
  <c r="W1030" i="17"/>
  <c r="V1030" i="17"/>
  <c r="U1030" i="17"/>
  <c r="T1030" i="17"/>
  <c r="S1030" i="17"/>
  <c r="R1030" i="17"/>
  <c r="Q1030" i="17"/>
  <c r="K1030" i="17"/>
  <c r="G1030" i="17"/>
  <c r="E1030" i="17"/>
  <c r="AN1029" i="17"/>
  <c r="AM1029" i="17"/>
  <c r="AL1029" i="17"/>
  <c r="AK1029" i="17"/>
  <c r="AJ1029" i="17"/>
  <c r="AI1029" i="17"/>
  <c r="AH1029" i="17"/>
  <c r="AG1029" i="17"/>
  <c r="AF1029" i="17"/>
  <c r="AE1029" i="17"/>
  <c r="AD1029" i="17"/>
  <c r="AC1029" i="17"/>
  <c r="AA1029" i="17"/>
  <c r="Y1029" i="17"/>
  <c r="X1029" i="17"/>
  <c r="W1029" i="17"/>
  <c r="V1029" i="17"/>
  <c r="U1029" i="17"/>
  <c r="T1029" i="17"/>
  <c r="S1029" i="17"/>
  <c r="R1029" i="17"/>
  <c r="Q1029" i="17"/>
  <c r="K1029" i="17"/>
  <c r="G1029" i="17"/>
  <c r="E1029" i="17"/>
  <c r="AN1028" i="17"/>
  <c r="AM1028" i="17"/>
  <c r="AL1028" i="17"/>
  <c r="AK1028" i="17"/>
  <c r="AJ1028" i="17"/>
  <c r="AI1028" i="17"/>
  <c r="AH1028" i="17"/>
  <c r="AG1028" i="17"/>
  <c r="AF1028" i="17"/>
  <c r="AE1028" i="17"/>
  <c r="AD1028" i="17"/>
  <c r="AC1028" i="17"/>
  <c r="AA1028" i="17"/>
  <c r="Y1028" i="17"/>
  <c r="AU1028" i="17" s="1"/>
  <c r="X1028" i="17"/>
  <c r="W1028" i="17"/>
  <c r="V1028" i="17"/>
  <c r="U1028" i="17"/>
  <c r="T1028" i="17"/>
  <c r="S1028" i="17"/>
  <c r="R1028" i="17"/>
  <c r="Q1028" i="17"/>
  <c r="K1028" i="17"/>
  <c r="G1028" i="17"/>
  <c r="E1028" i="17"/>
  <c r="AN1027" i="17"/>
  <c r="AM1027" i="17"/>
  <c r="AL1027" i="17"/>
  <c r="AK1027" i="17"/>
  <c r="AJ1027" i="17"/>
  <c r="AI1027" i="17"/>
  <c r="AH1027" i="17"/>
  <c r="AG1027" i="17"/>
  <c r="AF1027" i="17"/>
  <c r="AE1027" i="17"/>
  <c r="AD1027" i="17"/>
  <c r="AC1027" i="17"/>
  <c r="AA1027" i="17"/>
  <c r="Y1027" i="17"/>
  <c r="AT1027" i="17" s="1"/>
  <c r="X1027" i="17"/>
  <c r="W1027" i="17"/>
  <c r="V1027" i="17"/>
  <c r="U1027" i="17"/>
  <c r="T1027" i="17"/>
  <c r="S1027" i="17"/>
  <c r="R1027" i="17"/>
  <c r="Q1027" i="17"/>
  <c r="K1027" i="17"/>
  <c r="G1027" i="17"/>
  <c r="E1027" i="17"/>
  <c r="AN1026" i="17"/>
  <c r="AM1026" i="17"/>
  <c r="AL1026" i="17"/>
  <c r="AK1026" i="17"/>
  <c r="AJ1026" i="17"/>
  <c r="AI1026" i="17"/>
  <c r="AH1026" i="17"/>
  <c r="AG1026" i="17"/>
  <c r="AF1026" i="17"/>
  <c r="AE1026" i="17"/>
  <c r="AD1026" i="17"/>
  <c r="AC1026" i="17"/>
  <c r="AA1026" i="17"/>
  <c r="Y1026" i="17"/>
  <c r="AR1026" i="17" s="1"/>
  <c r="X1026" i="17"/>
  <c r="W1026" i="17"/>
  <c r="V1026" i="17"/>
  <c r="U1026" i="17"/>
  <c r="T1026" i="17"/>
  <c r="S1026" i="17"/>
  <c r="R1026" i="17"/>
  <c r="Q1026" i="17"/>
  <c r="K1026" i="17"/>
  <c r="G1026" i="17"/>
  <c r="E1026" i="17"/>
  <c r="AN1025" i="17"/>
  <c r="AM1025" i="17"/>
  <c r="AL1025" i="17"/>
  <c r="AK1025" i="17"/>
  <c r="AJ1025" i="17"/>
  <c r="AI1025" i="17"/>
  <c r="AH1025" i="17"/>
  <c r="AG1025" i="17"/>
  <c r="AF1025" i="17"/>
  <c r="AE1025" i="17"/>
  <c r="AD1025" i="17"/>
  <c r="AC1025" i="17"/>
  <c r="AA1025" i="17"/>
  <c r="Y1025" i="17"/>
  <c r="AQ1025" i="17" s="1"/>
  <c r="X1025" i="17"/>
  <c r="W1025" i="17"/>
  <c r="V1025" i="17"/>
  <c r="U1025" i="17"/>
  <c r="T1025" i="17"/>
  <c r="S1025" i="17"/>
  <c r="R1025" i="17"/>
  <c r="Q1025" i="17"/>
  <c r="K1025" i="17"/>
  <c r="G1025" i="17"/>
  <c r="E1025" i="17"/>
  <c r="AN1024" i="17"/>
  <c r="AM1024" i="17"/>
  <c r="AL1024" i="17"/>
  <c r="AK1024" i="17"/>
  <c r="AJ1024" i="17"/>
  <c r="AI1024" i="17"/>
  <c r="AH1024" i="17"/>
  <c r="AG1024" i="17"/>
  <c r="AF1024" i="17"/>
  <c r="AE1024" i="17"/>
  <c r="AD1024" i="17"/>
  <c r="AC1024" i="17"/>
  <c r="AA1024" i="17"/>
  <c r="Y1024" i="17"/>
  <c r="AR1024" i="17" s="1"/>
  <c r="X1024" i="17"/>
  <c r="W1024" i="17"/>
  <c r="V1024" i="17"/>
  <c r="U1024" i="17"/>
  <c r="T1024" i="17"/>
  <c r="S1024" i="17"/>
  <c r="R1024" i="17"/>
  <c r="Q1024" i="17"/>
  <c r="K1024" i="17"/>
  <c r="G1024" i="17"/>
  <c r="E1024" i="17"/>
  <c r="AN1023" i="17"/>
  <c r="AM1023" i="17"/>
  <c r="AL1023" i="17"/>
  <c r="AK1023" i="17"/>
  <c r="AJ1023" i="17"/>
  <c r="AI1023" i="17"/>
  <c r="AH1023" i="17"/>
  <c r="AG1023" i="17"/>
  <c r="AF1023" i="17"/>
  <c r="AE1023" i="17"/>
  <c r="AD1023" i="17"/>
  <c r="AC1023" i="17"/>
  <c r="AA1023" i="17"/>
  <c r="Y1023" i="17"/>
  <c r="X1023" i="17"/>
  <c r="W1023" i="17"/>
  <c r="V1023" i="17"/>
  <c r="U1023" i="17"/>
  <c r="T1023" i="17"/>
  <c r="S1023" i="17"/>
  <c r="R1023" i="17"/>
  <c r="Q1023" i="17"/>
  <c r="K1023" i="17"/>
  <c r="G1023" i="17"/>
  <c r="E1023" i="17"/>
  <c r="AN1022" i="17"/>
  <c r="AM1022" i="17"/>
  <c r="AL1022" i="17"/>
  <c r="AK1022" i="17"/>
  <c r="AJ1022" i="17"/>
  <c r="AI1022" i="17"/>
  <c r="AH1022" i="17"/>
  <c r="AG1022" i="17"/>
  <c r="AF1022" i="17"/>
  <c r="AE1022" i="17"/>
  <c r="AD1022" i="17"/>
  <c r="AC1022" i="17"/>
  <c r="AA1022" i="17"/>
  <c r="Y1022" i="17"/>
  <c r="AS1022" i="17" s="1"/>
  <c r="X1022" i="17"/>
  <c r="W1022" i="17"/>
  <c r="V1022" i="17"/>
  <c r="U1022" i="17"/>
  <c r="T1022" i="17"/>
  <c r="S1022" i="17"/>
  <c r="R1022" i="17"/>
  <c r="Q1022" i="17"/>
  <c r="K1022" i="17"/>
  <c r="G1022" i="17"/>
  <c r="E1022" i="17"/>
  <c r="AN1021" i="17"/>
  <c r="AM1021" i="17"/>
  <c r="AL1021" i="17"/>
  <c r="AK1021" i="17"/>
  <c r="AJ1021" i="17"/>
  <c r="AI1021" i="17"/>
  <c r="AH1021" i="17"/>
  <c r="AG1021" i="17"/>
  <c r="AF1021" i="17"/>
  <c r="AE1021" i="17"/>
  <c r="AD1021" i="17"/>
  <c r="AC1021" i="17"/>
  <c r="AA1021" i="17"/>
  <c r="Y1021" i="17"/>
  <c r="AQ1021" i="17" s="1"/>
  <c r="X1021" i="17"/>
  <c r="W1021" i="17"/>
  <c r="V1021" i="17"/>
  <c r="U1021" i="17"/>
  <c r="T1021" i="17"/>
  <c r="S1021" i="17"/>
  <c r="R1021" i="17"/>
  <c r="Q1021" i="17"/>
  <c r="K1021" i="17"/>
  <c r="G1021" i="17"/>
  <c r="E1021" i="17"/>
  <c r="AN1020" i="17"/>
  <c r="AM1020" i="17"/>
  <c r="AL1020" i="17"/>
  <c r="AK1020" i="17"/>
  <c r="AJ1020" i="17"/>
  <c r="AI1020" i="17"/>
  <c r="AH1020" i="17"/>
  <c r="AG1020" i="17"/>
  <c r="AF1020" i="17"/>
  <c r="AE1020" i="17"/>
  <c r="AD1020" i="17"/>
  <c r="AC1020" i="17"/>
  <c r="AA1020" i="17"/>
  <c r="Y1020" i="17"/>
  <c r="AR1020" i="17" s="1"/>
  <c r="X1020" i="17"/>
  <c r="W1020" i="17"/>
  <c r="V1020" i="17"/>
  <c r="U1020" i="17"/>
  <c r="T1020" i="17"/>
  <c r="S1020" i="17"/>
  <c r="R1020" i="17"/>
  <c r="Q1020" i="17"/>
  <c r="K1020" i="17"/>
  <c r="G1020" i="17"/>
  <c r="E1020" i="17"/>
  <c r="AN1019" i="17"/>
  <c r="AM1019" i="17"/>
  <c r="AL1019" i="17"/>
  <c r="AK1019" i="17"/>
  <c r="AJ1019" i="17"/>
  <c r="AI1019" i="17"/>
  <c r="AH1019" i="17"/>
  <c r="AG1019" i="17"/>
  <c r="AF1019" i="17"/>
  <c r="AE1019" i="17"/>
  <c r="AD1019" i="17"/>
  <c r="AC1019" i="17"/>
  <c r="AA1019" i="17"/>
  <c r="Y1019" i="17"/>
  <c r="AQ1019" i="17" s="1"/>
  <c r="X1019" i="17"/>
  <c r="W1019" i="17"/>
  <c r="V1019" i="17"/>
  <c r="U1019" i="17"/>
  <c r="T1019" i="17"/>
  <c r="S1019" i="17"/>
  <c r="R1019" i="17"/>
  <c r="Q1019" i="17"/>
  <c r="K1019" i="17"/>
  <c r="G1019" i="17"/>
  <c r="E1019" i="17"/>
  <c r="AN1018" i="17"/>
  <c r="AM1018" i="17"/>
  <c r="AL1018" i="17"/>
  <c r="AK1018" i="17"/>
  <c r="AJ1018" i="17"/>
  <c r="AI1018" i="17"/>
  <c r="AH1018" i="17"/>
  <c r="AG1018" i="17"/>
  <c r="AF1018" i="17"/>
  <c r="AE1018" i="17"/>
  <c r="AD1018" i="17"/>
  <c r="AC1018" i="17"/>
  <c r="AA1018" i="17"/>
  <c r="Y1018" i="17"/>
  <c r="AS1018" i="17" s="1"/>
  <c r="X1018" i="17"/>
  <c r="W1018" i="17"/>
  <c r="V1018" i="17"/>
  <c r="U1018" i="17"/>
  <c r="T1018" i="17"/>
  <c r="S1018" i="17"/>
  <c r="R1018" i="17"/>
  <c r="Q1018" i="17"/>
  <c r="K1018" i="17"/>
  <c r="G1018" i="17"/>
  <c r="E1018" i="17"/>
  <c r="AN1017" i="17"/>
  <c r="AM1017" i="17"/>
  <c r="AL1017" i="17"/>
  <c r="AK1017" i="17"/>
  <c r="AJ1017" i="17"/>
  <c r="AI1017" i="17"/>
  <c r="AH1017" i="17"/>
  <c r="AG1017" i="17"/>
  <c r="AF1017" i="17"/>
  <c r="AE1017" i="17"/>
  <c r="AD1017" i="17"/>
  <c r="AC1017" i="17"/>
  <c r="AA1017" i="17"/>
  <c r="Y1017" i="17"/>
  <c r="X1017" i="17"/>
  <c r="W1017" i="17"/>
  <c r="V1017" i="17"/>
  <c r="U1017" i="17"/>
  <c r="T1017" i="17"/>
  <c r="S1017" i="17"/>
  <c r="R1017" i="17"/>
  <c r="Q1017" i="17"/>
  <c r="K1017" i="17"/>
  <c r="G1017" i="17"/>
  <c r="E1017" i="17"/>
  <c r="AN1016" i="17"/>
  <c r="AM1016" i="17"/>
  <c r="AL1016" i="17"/>
  <c r="AK1016" i="17"/>
  <c r="AJ1016" i="17"/>
  <c r="AI1016" i="17"/>
  <c r="AH1016" i="17"/>
  <c r="AG1016" i="17"/>
  <c r="AF1016" i="17"/>
  <c r="AE1016" i="17"/>
  <c r="AD1016" i="17"/>
  <c r="AC1016" i="17"/>
  <c r="AA1016" i="17"/>
  <c r="Y1016" i="17"/>
  <c r="AU1016" i="17" s="1"/>
  <c r="X1016" i="17"/>
  <c r="W1016" i="17"/>
  <c r="V1016" i="17"/>
  <c r="U1016" i="17"/>
  <c r="T1016" i="17"/>
  <c r="S1016" i="17"/>
  <c r="R1016" i="17"/>
  <c r="Q1016" i="17"/>
  <c r="K1016" i="17"/>
  <c r="G1016" i="17"/>
  <c r="E1016" i="17"/>
  <c r="AN1015" i="17"/>
  <c r="AM1015" i="17"/>
  <c r="AL1015" i="17"/>
  <c r="AK1015" i="17"/>
  <c r="AJ1015" i="17"/>
  <c r="AI1015" i="17"/>
  <c r="AH1015" i="17"/>
  <c r="AG1015" i="17"/>
  <c r="AF1015" i="17"/>
  <c r="AE1015" i="17"/>
  <c r="AD1015" i="17"/>
  <c r="AC1015" i="17"/>
  <c r="AA1015" i="17"/>
  <c r="Y1015" i="17"/>
  <c r="AT1015" i="17" s="1"/>
  <c r="X1015" i="17"/>
  <c r="W1015" i="17"/>
  <c r="V1015" i="17"/>
  <c r="U1015" i="17"/>
  <c r="T1015" i="17"/>
  <c r="S1015" i="17"/>
  <c r="R1015" i="17"/>
  <c r="Q1015" i="17"/>
  <c r="K1015" i="17"/>
  <c r="G1015" i="17"/>
  <c r="E1015" i="17"/>
  <c r="AN1014" i="17"/>
  <c r="AM1014" i="17"/>
  <c r="AL1014" i="17"/>
  <c r="AK1014" i="17"/>
  <c r="AJ1014" i="17"/>
  <c r="AI1014" i="17"/>
  <c r="AH1014" i="17"/>
  <c r="AG1014" i="17"/>
  <c r="AF1014" i="17"/>
  <c r="AE1014" i="17"/>
  <c r="AD1014" i="17"/>
  <c r="AC1014" i="17"/>
  <c r="AA1014" i="17"/>
  <c r="Y1014" i="17"/>
  <c r="AR1014" i="17" s="1"/>
  <c r="X1014" i="17"/>
  <c r="W1014" i="17"/>
  <c r="V1014" i="17"/>
  <c r="U1014" i="17"/>
  <c r="T1014" i="17"/>
  <c r="S1014" i="17"/>
  <c r="R1014" i="17"/>
  <c r="Q1014" i="17"/>
  <c r="K1014" i="17"/>
  <c r="G1014" i="17"/>
  <c r="E1014" i="17"/>
  <c r="AN1013" i="17"/>
  <c r="AM1013" i="17"/>
  <c r="AL1013" i="17"/>
  <c r="AK1013" i="17"/>
  <c r="AJ1013" i="17"/>
  <c r="AI1013" i="17"/>
  <c r="AH1013" i="17"/>
  <c r="AG1013" i="17"/>
  <c r="AF1013" i="17"/>
  <c r="AE1013" i="17"/>
  <c r="AD1013" i="17"/>
  <c r="AC1013" i="17"/>
  <c r="AA1013" i="17"/>
  <c r="Y1013" i="17"/>
  <c r="X1013" i="17"/>
  <c r="W1013" i="17"/>
  <c r="V1013" i="17"/>
  <c r="U1013" i="17"/>
  <c r="T1013" i="17"/>
  <c r="S1013" i="17"/>
  <c r="R1013" i="17"/>
  <c r="Q1013" i="17"/>
  <c r="K1013" i="17"/>
  <c r="G1013" i="17"/>
  <c r="E1013" i="17"/>
  <c r="AN1012" i="17"/>
  <c r="AM1012" i="17"/>
  <c r="AL1012" i="17"/>
  <c r="AK1012" i="17"/>
  <c r="AJ1012" i="17"/>
  <c r="AI1012" i="17"/>
  <c r="AH1012" i="17"/>
  <c r="AG1012" i="17"/>
  <c r="AF1012" i="17"/>
  <c r="AE1012" i="17"/>
  <c r="AD1012" i="17"/>
  <c r="AC1012" i="17"/>
  <c r="AA1012" i="17"/>
  <c r="Y1012" i="17"/>
  <c r="AU1012" i="17" s="1"/>
  <c r="X1012" i="17"/>
  <c r="W1012" i="17"/>
  <c r="V1012" i="17"/>
  <c r="U1012" i="17"/>
  <c r="T1012" i="17"/>
  <c r="S1012" i="17"/>
  <c r="R1012" i="17"/>
  <c r="Q1012" i="17"/>
  <c r="K1012" i="17"/>
  <c r="G1012" i="17"/>
  <c r="E1012" i="17"/>
  <c r="AN1011" i="17"/>
  <c r="AM1011" i="17"/>
  <c r="AL1011" i="17"/>
  <c r="AK1011" i="17"/>
  <c r="AJ1011" i="17"/>
  <c r="AI1011" i="17"/>
  <c r="AH1011" i="17"/>
  <c r="AG1011" i="17"/>
  <c r="AF1011" i="17"/>
  <c r="AE1011" i="17"/>
  <c r="AD1011" i="17"/>
  <c r="AC1011" i="17"/>
  <c r="AA1011" i="17"/>
  <c r="Y1011" i="17"/>
  <c r="AT1011" i="17" s="1"/>
  <c r="X1011" i="17"/>
  <c r="W1011" i="17"/>
  <c r="V1011" i="17"/>
  <c r="U1011" i="17"/>
  <c r="T1011" i="17"/>
  <c r="S1011" i="17"/>
  <c r="R1011" i="17"/>
  <c r="Q1011" i="17"/>
  <c r="K1011" i="17"/>
  <c r="G1011" i="17"/>
  <c r="E1011" i="17"/>
  <c r="AN1010" i="17"/>
  <c r="AM1010" i="17"/>
  <c r="AL1010" i="17"/>
  <c r="AK1010" i="17"/>
  <c r="AJ1010" i="17"/>
  <c r="AI1010" i="17"/>
  <c r="AH1010" i="17"/>
  <c r="AG1010" i="17"/>
  <c r="AF1010" i="17"/>
  <c r="AE1010" i="17"/>
  <c r="AD1010" i="17"/>
  <c r="AC1010" i="17"/>
  <c r="AA1010" i="17"/>
  <c r="Y1010" i="17"/>
  <c r="AR1010" i="17" s="1"/>
  <c r="X1010" i="17"/>
  <c r="W1010" i="17"/>
  <c r="V1010" i="17"/>
  <c r="U1010" i="17"/>
  <c r="T1010" i="17"/>
  <c r="S1010" i="17"/>
  <c r="R1010" i="17"/>
  <c r="Q1010" i="17"/>
  <c r="K1010" i="17"/>
  <c r="G1010" i="17"/>
  <c r="E1010" i="17"/>
  <c r="AN1009" i="17"/>
  <c r="AM1009" i="17"/>
  <c r="AL1009" i="17"/>
  <c r="AK1009" i="17"/>
  <c r="AJ1009" i="17"/>
  <c r="AI1009" i="17"/>
  <c r="AH1009" i="17"/>
  <c r="AG1009" i="17"/>
  <c r="AF1009" i="17"/>
  <c r="AE1009" i="17"/>
  <c r="AD1009" i="17"/>
  <c r="AC1009" i="17"/>
  <c r="AA1009" i="17"/>
  <c r="Y1009" i="17"/>
  <c r="AQ1009" i="17" s="1"/>
  <c r="X1009" i="17"/>
  <c r="W1009" i="17"/>
  <c r="V1009" i="17"/>
  <c r="U1009" i="17"/>
  <c r="T1009" i="17"/>
  <c r="S1009" i="17"/>
  <c r="R1009" i="17"/>
  <c r="Q1009" i="17"/>
  <c r="K1009" i="17"/>
  <c r="G1009" i="17"/>
  <c r="E1009" i="17"/>
  <c r="AN1008" i="17"/>
  <c r="AM1008" i="17"/>
  <c r="AL1008" i="17"/>
  <c r="AK1008" i="17"/>
  <c r="AJ1008" i="17"/>
  <c r="AI1008" i="17"/>
  <c r="AH1008" i="17"/>
  <c r="AG1008" i="17"/>
  <c r="AF1008" i="17"/>
  <c r="AE1008" i="17"/>
  <c r="AD1008" i="17"/>
  <c r="AC1008" i="17"/>
  <c r="AA1008" i="17"/>
  <c r="Y1008" i="17"/>
  <c r="X1008" i="17"/>
  <c r="W1008" i="17"/>
  <c r="V1008" i="17"/>
  <c r="U1008" i="17"/>
  <c r="T1008" i="17"/>
  <c r="S1008" i="17"/>
  <c r="R1008" i="17"/>
  <c r="Q1008" i="17"/>
  <c r="K1008" i="17"/>
  <c r="G1008" i="17"/>
  <c r="E1008" i="17"/>
  <c r="AN1007" i="17"/>
  <c r="AM1007" i="17"/>
  <c r="AL1007" i="17"/>
  <c r="AK1007" i="17"/>
  <c r="AJ1007" i="17"/>
  <c r="AI1007" i="17"/>
  <c r="AH1007" i="17"/>
  <c r="AG1007" i="17"/>
  <c r="AF1007" i="17"/>
  <c r="AE1007" i="17"/>
  <c r="AD1007" i="17"/>
  <c r="AC1007" i="17"/>
  <c r="AA1007" i="17"/>
  <c r="Y1007" i="17"/>
  <c r="AS1007" i="17" s="1"/>
  <c r="X1007" i="17"/>
  <c r="W1007" i="17"/>
  <c r="V1007" i="17"/>
  <c r="U1007" i="17"/>
  <c r="T1007" i="17"/>
  <c r="S1007" i="17"/>
  <c r="R1007" i="17"/>
  <c r="Q1007" i="17"/>
  <c r="K1007" i="17"/>
  <c r="G1007" i="17"/>
  <c r="E1007" i="17"/>
  <c r="AN1006" i="17"/>
  <c r="AM1006" i="17"/>
  <c r="AL1006" i="17"/>
  <c r="AK1006" i="17"/>
  <c r="AJ1006" i="17"/>
  <c r="AI1006" i="17"/>
  <c r="AH1006" i="17"/>
  <c r="AG1006" i="17"/>
  <c r="AF1006" i="17"/>
  <c r="AE1006" i="17"/>
  <c r="AD1006" i="17"/>
  <c r="AC1006" i="17"/>
  <c r="AA1006" i="17"/>
  <c r="Y1006" i="17"/>
  <c r="AU1006" i="17" s="1"/>
  <c r="X1006" i="17"/>
  <c r="W1006" i="17"/>
  <c r="V1006" i="17"/>
  <c r="U1006" i="17"/>
  <c r="T1006" i="17"/>
  <c r="S1006" i="17"/>
  <c r="R1006" i="17"/>
  <c r="Q1006" i="17"/>
  <c r="K1006" i="17"/>
  <c r="G1006" i="17"/>
  <c r="E1006" i="17"/>
  <c r="AN1005" i="17"/>
  <c r="AM1005" i="17"/>
  <c r="AL1005" i="17"/>
  <c r="AK1005" i="17"/>
  <c r="AJ1005" i="17"/>
  <c r="AI1005" i="17"/>
  <c r="AH1005" i="17"/>
  <c r="AG1005" i="17"/>
  <c r="AF1005" i="17"/>
  <c r="AE1005" i="17"/>
  <c r="AD1005" i="17"/>
  <c r="AC1005" i="17"/>
  <c r="AA1005" i="17"/>
  <c r="Y1005" i="17"/>
  <c r="AU1005" i="17" s="1"/>
  <c r="X1005" i="17"/>
  <c r="W1005" i="17"/>
  <c r="V1005" i="17"/>
  <c r="U1005" i="17"/>
  <c r="T1005" i="17"/>
  <c r="S1005" i="17"/>
  <c r="R1005" i="17"/>
  <c r="Q1005" i="17"/>
  <c r="K1005" i="17"/>
  <c r="G1005" i="17"/>
  <c r="E1005" i="17"/>
  <c r="AN1004" i="17"/>
  <c r="AM1004" i="17"/>
  <c r="AL1004" i="17"/>
  <c r="AK1004" i="17"/>
  <c r="AJ1004" i="17"/>
  <c r="AI1004" i="17"/>
  <c r="AH1004" i="17"/>
  <c r="AG1004" i="17"/>
  <c r="AF1004" i="17"/>
  <c r="AE1004" i="17"/>
  <c r="AD1004" i="17"/>
  <c r="AC1004" i="17"/>
  <c r="AA1004" i="17"/>
  <c r="Y1004" i="17"/>
  <c r="AR1004" i="17" s="1"/>
  <c r="X1004" i="17"/>
  <c r="W1004" i="17"/>
  <c r="V1004" i="17"/>
  <c r="U1004" i="17"/>
  <c r="T1004" i="17"/>
  <c r="S1004" i="17"/>
  <c r="R1004" i="17"/>
  <c r="Q1004" i="17"/>
  <c r="K1004" i="17"/>
  <c r="G1004" i="17"/>
  <c r="E1004" i="17"/>
  <c r="AN1003" i="17"/>
  <c r="AM1003" i="17"/>
  <c r="AL1003" i="17"/>
  <c r="AK1003" i="17"/>
  <c r="AJ1003" i="17"/>
  <c r="AI1003" i="17"/>
  <c r="AH1003" i="17"/>
  <c r="AG1003" i="17"/>
  <c r="AF1003" i="17"/>
  <c r="AE1003" i="17"/>
  <c r="AD1003" i="17"/>
  <c r="AC1003" i="17"/>
  <c r="AA1003" i="17"/>
  <c r="Y1003" i="17"/>
  <c r="AS1003" i="17" s="1"/>
  <c r="X1003" i="17"/>
  <c r="W1003" i="17"/>
  <c r="V1003" i="17"/>
  <c r="U1003" i="17"/>
  <c r="T1003" i="17"/>
  <c r="S1003" i="17"/>
  <c r="R1003" i="17"/>
  <c r="Q1003" i="17"/>
  <c r="K1003" i="17"/>
  <c r="G1003" i="17"/>
  <c r="E1003" i="17"/>
  <c r="AN1002" i="17"/>
  <c r="AM1002" i="17"/>
  <c r="AL1002" i="17"/>
  <c r="AK1002" i="17"/>
  <c r="AJ1002" i="17"/>
  <c r="AI1002" i="17"/>
  <c r="AH1002" i="17"/>
  <c r="AG1002" i="17"/>
  <c r="AF1002" i="17"/>
  <c r="AE1002" i="17"/>
  <c r="AD1002" i="17"/>
  <c r="AC1002" i="17"/>
  <c r="AA1002" i="17"/>
  <c r="Y1002" i="17"/>
  <c r="AU1002" i="17" s="1"/>
  <c r="X1002" i="17"/>
  <c r="W1002" i="17"/>
  <c r="V1002" i="17"/>
  <c r="U1002" i="17"/>
  <c r="T1002" i="17"/>
  <c r="S1002" i="17"/>
  <c r="R1002" i="17"/>
  <c r="Q1002" i="17"/>
  <c r="K1002" i="17"/>
  <c r="G1002" i="17"/>
  <c r="E1002" i="17"/>
  <c r="AN1001" i="17"/>
  <c r="AM1001" i="17"/>
  <c r="AL1001" i="17"/>
  <c r="AK1001" i="17"/>
  <c r="AJ1001" i="17"/>
  <c r="AI1001" i="17"/>
  <c r="AH1001" i="17"/>
  <c r="AG1001" i="17"/>
  <c r="AF1001" i="17"/>
  <c r="AE1001" i="17"/>
  <c r="AD1001" i="17"/>
  <c r="AC1001" i="17"/>
  <c r="AA1001" i="17"/>
  <c r="Y1001" i="17"/>
  <c r="AU1001" i="17" s="1"/>
  <c r="X1001" i="17"/>
  <c r="W1001" i="17"/>
  <c r="V1001" i="17"/>
  <c r="U1001" i="17"/>
  <c r="T1001" i="17"/>
  <c r="S1001" i="17"/>
  <c r="R1001" i="17"/>
  <c r="Q1001" i="17"/>
  <c r="K1001" i="17"/>
  <c r="G1001" i="17"/>
  <c r="E1001" i="17"/>
  <c r="AN1000" i="17"/>
  <c r="AM1000" i="17"/>
  <c r="AL1000" i="17"/>
  <c r="AK1000" i="17"/>
  <c r="AJ1000" i="17"/>
  <c r="AI1000" i="17"/>
  <c r="AH1000" i="17"/>
  <c r="AG1000" i="17"/>
  <c r="AF1000" i="17"/>
  <c r="AE1000" i="17"/>
  <c r="AD1000" i="17"/>
  <c r="AC1000" i="17"/>
  <c r="AA1000" i="17"/>
  <c r="Y1000" i="17"/>
  <c r="AS1000" i="17" s="1"/>
  <c r="X1000" i="17"/>
  <c r="W1000" i="17"/>
  <c r="V1000" i="17"/>
  <c r="U1000" i="17"/>
  <c r="T1000" i="17"/>
  <c r="S1000" i="17"/>
  <c r="R1000" i="17"/>
  <c r="Q1000" i="17"/>
  <c r="K1000" i="17"/>
  <c r="G1000" i="17"/>
  <c r="E1000" i="17"/>
  <c r="AN999" i="17"/>
  <c r="AM999" i="17"/>
  <c r="AL999" i="17"/>
  <c r="AK999" i="17"/>
  <c r="AJ999" i="17"/>
  <c r="AI999" i="17"/>
  <c r="AH999" i="17"/>
  <c r="AG999" i="17"/>
  <c r="AF999" i="17"/>
  <c r="AE999" i="17"/>
  <c r="AD999" i="17"/>
  <c r="AC999" i="17"/>
  <c r="AA999" i="17"/>
  <c r="Y999" i="17"/>
  <c r="AS999" i="17" s="1"/>
  <c r="X999" i="17"/>
  <c r="W999" i="17"/>
  <c r="V999" i="17"/>
  <c r="U999" i="17"/>
  <c r="T999" i="17"/>
  <c r="S999" i="17"/>
  <c r="R999" i="17"/>
  <c r="Q999" i="17"/>
  <c r="K999" i="17"/>
  <c r="G999" i="17"/>
  <c r="E999" i="17"/>
  <c r="AN998" i="17"/>
  <c r="AM998" i="17"/>
  <c r="AL998" i="17"/>
  <c r="AK998" i="17"/>
  <c r="AJ998" i="17"/>
  <c r="AI998" i="17"/>
  <c r="AH998" i="17"/>
  <c r="AG998" i="17"/>
  <c r="AF998" i="17"/>
  <c r="AE998" i="17"/>
  <c r="AD998" i="17"/>
  <c r="AC998" i="17"/>
  <c r="AA998" i="17"/>
  <c r="Y998" i="17"/>
  <c r="AU998" i="17" s="1"/>
  <c r="X998" i="17"/>
  <c r="W998" i="17"/>
  <c r="V998" i="17"/>
  <c r="U998" i="17"/>
  <c r="T998" i="17"/>
  <c r="S998" i="17"/>
  <c r="R998" i="17"/>
  <c r="Q998" i="17"/>
  <c r="K998" i="17"/>
  <c r="G998" i="17"/>
  <c r="E998" i="17"/>
  <c r="AN997" i="17"/>
  <c r="AM997" i="17"/>
  <c r="AL997" i="17"/>
  <c r="AK997" i="17"/>
  <c r="AJ997" i="17"/>
  <c r="AI997" i="17"/>
  <c r="AH997" i="17"/>
  <c r="AG997" i="17"/>
  <c r="AF997" i="17"/>
  <c r="AE997" i="17"/>
  <c r="AD997" i="17"/>
  <c r="AC997" i="17"/>
  <c r="AA997" i="17"/>
  <c r="Y997" i="17"/>
  <c r="AU997" i="17" s="1"/>
  <c r="X997" i="17"/>
  <c r="W997" i="17"/>
  <c r="V997" i="17"/>
  <c r="U997" i="17"/>
  <c r="T997" i="17"/>
  <c r="S997" i="17"/>
  <c r="R997" i="17"/>
  <c r="Q997" i="17"/>
  <c r="K997" i="17"/>
  <c r="G997" i="17"/>
  <c r="E997" i="17"/>
  <c r="AN996" i="17"/>
  <c r="AM996" i="17"/>
  <c r="AL996" i="17"/>
  <c r="AK996" i="17"/>
  <c r="AJ996" i="17"/>
  <c r="AI996" i="17"/>
  <c r="AH996" i="17"/>
  <c r="AG996" i="17"/>
  <c r="AF996" i="17"/>
  <c r="AE996" i="17"/>
  <c r="AD996" i="17"/>
  <c r="AC996" i="17"/>
  <c r="AA996" i="17"/>
  <c r="Y996" i="17"/>
  <c r="AS996" i="17" s="1"/>
  <c r="X996" i="17"/>
  <c r="W996" i="17"/>
  <c r="V996" i="17"/>
  <c r="U996" i="17"/>
  <c r="T996" i="17"/>
  <c r="S996" i="17"/>
  <c r="R996" i="17"/>
  <c r="Q996" i="17"/>
  <c r="K996" i="17"/>
  <c r="G996" i="17"/>
  <c r="E996" i="17"/>
  <c r="AN995" i="17"/>
  <c r="AM995" i="17"/>
  <c r="AL995" i="17"/>
  <c r="AK995" i="17"/>
  <c r="AJ995" i="17"/>
  <c r="AI995" i="17"/>
  <c r="AH995" i="17"/>
  <c r="AG995" i="17"/>
  <c r="AF995" i="17"/>
  <c r="AE995" i="17"/>
  <c r="AD995" i="17"/>
  <c r="AC995" i="17"/>
  <c r="AA995" i="17"/>
  <c r="Y995" i="17"/>
  <c r="AS995" i="17" s="1"/>
  <c r="X995" i="17"/>
  <c r="W995" i="17"/>
  <c r="V995" i="17"/>
  <c r="U995" i="17"/>
  <c r="T995" i="17"/>
  <c r="S995" i="17"/>
  <c r="R995" i="17"/>
  <c r="Q995" i="17"/>
  <c r="K995" i="17"/>
  <c r="G995" i="17"/>
  <c r="E995" i="17"/>
  <c r="AN994" i="17"/>
  <c r="AM994" i="17"/>
  <c r="AL994" i="17"/>
  <c r="AK994" i="17"/>
  <c r="AJ994" i="17"/>
  <c r="AI994" i="17"/>
  <c r="AH994" i="17"/>
  <c r="AG994" i="17"/>
  <c r="AF994" i="17"/>
  <c r="AE994" i="17"/>
  <c r="AD994" i="17"/>
  <c r="AC994" i="17"/>
  <c r="AA994" i="17"/>
  <c r="Y994" i="17"/>
  <c r="AU994" i="17" s="1"/>
  <c r="X994" i="17"/>
  <c r="W994" i="17"/>
  <c r="V994" i="17"/>
  <c r="U994" i="17"/>
  <c r="T994" i="17"/>
  <c r="S994" i="17"/>
  <c r="R994" i="17"/>
  <c r="Q994" i="17"/>
  <c r="K994" i="17"/>
  <c r="G994" i="17"/>
  <c r="E994" i="17"/>
  <c r="AN993" i="17"/>
  <c r="AM993" i="17"/>
  <c r="AL993" i="17"/>
  <c r="AK993" i="17"/>
  <c r="AJ993" i="17"/>
  <c r="AI993" i="17"/>
  <c r="AH993" i="17"/>
  <c r="AG993" i="17"/>
  <c r="AF993" i="17"/>
  <c r="AE993" i="17"/>
  <c r="AD993" i="17"/>
  <c r="AC993" i="17"/>
  <c r="AA993" i="17"/>
  <c r="Y993" i="17"/>
  <c r="AU993" i="17" s="1"/>
  <c r="X993" i="17"/>
  <c r="W993" i="17"/>
  <c r="V993" i="17"/>
  <c r="U993" i="17"/>
  <c r="T993" i="17"/>
  <c r="S993" i="17"/>
  <c r="R993" i="17"/>
  <c r="Q993" i="17"/>
  <c r="K993" i="17"/>
  <c r="G993" i="17"/>
  <c r="E993" i="17"/>
  <c r="AN992" i="17"/>
  <c r="AM992" i="17"/>
  <c r="AL992" i="17"/>
  <c r="AK992" i="17"/>
  <c r="AJ992" i="17"/>
  <c r="AI992" i="17"/>
  <c r="AH992" i="17"/>
  <c r="AG992" i="17"/>
  <c r="AF992" i="17"/>
  <c r="AE992" i="17"/>
  <c r="AD992" i="17"/>
  <c r="AC992" i="17"/>
  <c r="AA992" i="17"/>
  <c r="Y992" i="17"/>
  <c r="AS992" i="17" s="1"/>
  <c r="X992" i="17"/>
  <c r="W992" i="17"/>
  <c r="V992" i="17"/>
  <c r="U992" i="17"/>
  <c r="T992" i="17"/>
  <c r="S992" i="17"/>
  <c r="R992" i="17"/>
  <c r="Q992" i="17"/>
  <c r="K992" i="17"/>
  <c r="G992" i="17"/>
  <c r="E992" i="17"/>
  <c r="AN991" i="17"/>
  <c r="AM991" i="17"/>
  <c r="AL991" i="17"/>
  <c r="AK991" i="17"/>
  <c r="AJ991" i="17"/>
  <c r="AI991" i="17"/>
  <c r="AH991" i="17"/>
  <c r="AG991" i="17"/>
  <c r="AF991" i="17"/>
  <c r="AE991" i="17"/>
  <c r="AD991" i="17"/>
  <c r="AC991" i="17"/>
  <c r="AA991" i="17"/>
  <c r="Y991" i="17"/>
  <c r="AS991" i="17" s="1"/>
  <c r="X991" i="17"/>
  <c r="W991" i="17"/>
  <c r="V991" i="17"/>
  <c r="U991" i="17"/>
  <c r="T991" i="17"/>
  <c r="S991" i="17"/>
  <c r="R991" i="17"/>
  <c r="Q991" i="17"/>
  <c r="K991" i="17"/>
  <c r="G991" i="17"/>
  <c r="E991" i="17"/>
  <c r="AN990" i="17"/>
  <c r="AM990" i="17"/>
  <c r="AL990" i="17"/>
  <c r="AK990" i="17"/>
  <c r="AJ990" i="17"/>
  <c r="AI990" i="17"/>
  <c r="AH990" i="17"/>
  <c r="AG990" i="17"/>
  <c r="AF990" i="17"/>
  <c r="AE990" i="17"/>
  <c r="AD990" i="17"/>
  <c r="AC990" i="17"/>
  <c r="AA990" i="17"/>
  <c r="Y990" i="17"/>
  <c r="AU990" i="17" s="1"/>
  <c r="X990" i="17"/>
  <c r="W990" i="17"/>
  <c r="V990" i="17"/>
  <c r="U990" i="17"/>
  <c r="T990" i="17"/>
  <c r="S990" i="17"/>
  <c r="R990" i="17"/>
  <c r="Q990" i="17"/>
  <c r="K990" i="17"/>
  <c r="G990" i="17"/>
  <c r="E990" i="17"/>
  <c r="AN989" i="17"/>
  <c r="AM989" i="17"/>
  <c r="AL989" i="17"/>
  <c r="AK989" i="17"/>
  <c r="AJ989" i="17"/>
  <c r="AI989" i="17"/>
  <c r="AH989" i="17"/>
  <c r="AG989" i="17"/>
  <c r="AF989" i="17"/>
  <c r="AE989" i="17"/>
  <c r="AD989" i="17"/>
  <c r="AC989" i="17"/>
  <c r="AA989" i="17"/>
  <c r="Y989" i="17"/>
  <c r="AU989" i="17" s="1"/>
  <c r="X989" i="17"/>
  <c r="W989" i="17"/>
  <c r="V989" i="17"/>
  <c r="U989" i="17"/>
  <c r="T989" i="17"/>
  <c r="S989" i="17"/>
  <c r="R989" i="17"/>
  <c r="Q989" i="17"/>
  <c r="K989" i="17"/>
  <c r="G989" i="17"/>
  <c r="E989" i="17"/>
  <c r="AN988" i="17"/>
  <c r="AM988" i="17"/>
  <c r="AL988" i="17"/>
  <c r="AK988" i="17"/>
  <c r="AJ988" i="17"/>
  <c r="AI988" i="17"/>
  <c r="AH988" i="17"/>
  <c r="AG988" i="17"/>
  <c r="AF988" i="17"/>
  <c r="AE988" i="17"/>
  <c r="AD988" i="17"/>
  <c r="AC988" i="17"/>
  <c r="AA988" i="17"/>
  <c r="Y988" i="17"/>
  <c r="AS988" i="17" s="1"/>
  <c r="X988" i="17"/>
  <c r="W988" i="17"/>
  <c r="V988" i="17"/>
  <c r="U988" i="17"/>
  <c r="T988" i="17"/>
  <c r="S988" i="17"/>
  <c r="R988" i="17"/>
  <c r="Q988" i="17"/>
  <c r="K988" i="17"/>
  <c r="G988" i="17"/>
  <c r="E988" i="17"/>
  <c r="AN987" i="17"/>
  <c r="AM987" i="17"/>
  <c r="AL987" i="17"/>
  <c r="AK987" i="17"/>
  <c r="AJ987" i="17"/>
  <c r="AI987" i="17"/>
  <c r="AH987" i="17"/>
  <c r="AG987" i="17"/>
  <c r="AF987" i="17"/>
  <c r="AE987" i="17"/>
  <c r="AD987" i="17"/>
  <c r="AC987" i="17"/>
  <c r="AA987" i="17"/>
  <c r="Y987" i="17"/>
  <c r="AS987" i="17" s="1"/>
  <c r="X987" i="17"/>
  <c r="W987" i="17"/>
  <c r="V987" i="17"/>
  <c r="U987" i="17"/>
  <c r="T987" i="17"/>
  <c r="S987" i="17"/>
  <c r="R987" i="17"/>
  <c r="Q987" i="17"/>
  <c r="L987" i="17"/>
  <c r="K987" i="17"/>
  <c r="G987" i="17"/>
  <c r="E987" i="17"/>
  <c r="AN986" i="17"/>
  <c r="AM986" i="17"/>
  <c r="AL986" i="17"/>
  <c r="AK986" i="17"/>
  <c r="AJ986" i="17"/>
  <c r="AI986" i="17"/>
  <c r="AH986" i="17"/>
  <c r="AG986" i="17"/>
  <c r="AF986" i="17"/>
  <c r="AE986" i="17"/>
  <c r="AD986" i="17"/>
  <c r="AC986" i="17"/>
  <c r="AA986" i="17"/>
  <c r="Y986" i="17"/>
  <c r="AU986" i="17" s="1"/>
  <c r="X986" i="17"/>
  <c r="W986" i="17"/>
  <c r="V986" i="17"/>
  <c r="U986" i="17"/>
  <c r="T986" i="17"/>
  <c r="S986" i="17"/>
  <c r="R986" i="17"/>
  <c r="Q986" i="17"/>
  <c r="K986" i="17"/>
  <c r="G986" i="17"/>
  <c r="E986" i="17"/>
  <c r="AN985" i="17"/>
  <c r="AM985" i="17"/>
  <c r="AL985" i="17"/>
  <c r="AK985" i="17"/>
  <c r="AJ985" i="17"/>
  <c r="AI985" i="17"/>
  <c r="AH985" i="17"/>
  <c r="AG985" i="17"/>
  <c r="AF985" i="17"/>
  <c r="AE985" i="17"/>
  <c r="AD985" i="17"/>
  <c r="AC985" i="17"/>
  <c r="AA985" i="17"/>
  <c r="Y985" i="17"/>
  <c r="AU985" i="17" s="1"/>
  <c r="X985" i="17"/>
  <c r="W985" i="17"/>
  <c r="V985" i="17"/>
  <c r="U985" i="17"/>
  <c r="T985" i="17"/>
  <c r="S985" i="17"/>
  <c r="R985" i="17"/>
  <c r="Q985" i="17"/>
  <c r="K985" i="17"/>
  <c r="G985" i="17"/>
  <c r="E985" i="17"/>
  <c r="AN984" i="17"/>
  <c r="AM984" i="17"/>
  <c r="AL984" i="17"/>
  <c r="AK984" i="17"/>
  <c r="AJ984" i="17"/>
  <c r="AI984" i="17"/>
  <c r="AH984" i="17"/>
  <c r="AG984" i="17"/>
  <c r="AF984" i="17"/>
  <c r="AE984" i="17"/>
  <c r="AD984" i="17"/>
  <c r="AC984" i="17"/>
  <c r="AA984" i="17"/>
  <c r="Y984" i="17"/>
  <c r="AS984" i="17" s="1"/>
  <c r="X984" i="17"/>
  <c r="W984" i="17"/>
  <c r="V984" i="17"/>
  <c r="U984" i="17"/>
  <c r="T984" i="17"/>
  <c r="S984" i="17"/>
  <c r="R984" i="17"/>
  <c r="Q984" i="17"/>
  <c r="K984" i="17"/>
  <c r="G984" i="17"/>
  <c r="E984" i="17"/>
  <c r="AN983" i="17"/>
  <c r="AM983" i="17"/>
  <c r="AL983" i="17"/>
  <c r="AK983" i="17"/>
  <c r="AJ983" i="17"/>
  <c r="AI983" i="17"/>
  <c r="AH983" i="17"/>
  <c r="AG983" i="17"/>
  <c r="AF983" i="17"/>
  <c r="AE983" i="17"/>
  <c r="AD983" i="17"/>
  <c r="AC983" i="17"/>
  <c r="AA983" i="17"/>
  <c r="Y983" i="17"/>
  <c r="AU983" i="17" s="1"/>
  <c r="X983" i="17"/>
  <c r="W983" i="17"/>
  <c r="V983" i="17"/>
  <c r="U983" i="17"/>
  <c r="T983" i="17"/>
  <c r="S983" i="17"/>
  <c r="R983" i="17"/>
  <c r="Q983" i="17"/>
  <c r="K983" i="17"/>
  <c r="G983" i="17"/>
  <c r="E983" i="17"/>
  <c r="AN982" i="17"/>
  <c r="AM982" i="17"/>
  <c r="AL982" i="17"/>
  <c r="AK982" i="17"/>
  <c r="AJ982" i="17"/>
  <c r="AI982" i="17"/>
  <c r="AH982" i="17"/>
  <c r="AG982" i="17"/>
  <c r="AF982" i="17"/>
  <c r="AE982" i="17"/>
  <c r="AD982" i="17"/>
  <c r="AC982" i="17"/>
  <c r="AA982" i="17"/>
  <c r="Y982" i="17"/>
  <c r="AR982" i="17" s="1"/>
  <c r="X982" i="17"/>
  <c r="W982" i="17"/>
  <c r="V982" i="17"/>
  <c r="U982" i="17"/>
  <c r="T982" i="17"/>
  <c r="S982" i="17"/>
  <c r="R982" i="17"/>
  <c r="Q982" i="17"/>
  <c r="K982" i="17"/>
  <c r="G982" i="17"/>
  <c r="E982" i="17"/>
  <c r="AN981" i="17"/>
  <c r="AM981" i="17"/>
  <c r="AL981" i="17"/>
  <c r="AK981" i="17"/>
  <c r="AJ981" i="17"/>
  <c r="AI981" i="17"/>
  <c r="AH981" i="17"/>
  <c r="AG981" i="17"/>
  <c r="AF981" i="17"/>
  <c r="AE981" i="17"/>
  <c r="AD981" i="17"/>
  <c r="AC981" i="17"/>
  <c r="AA981" i="17"/>
  <c r="Y981" i="17"/>
  <c r="AR981" i="17" s="1"/>
  <c r="X981" i="17"/>
  <c r="W981" i="17"/>
  <c r="V981" i="17"/>
  <c r="U981" i="17"/>
  <c r="T981" i="17"/>
  <c r="S981" i="17"/>
  <c r="R981" i="17"/>
  <c r="Q981" i="17"/>
  <c r="K981" i="17"/>
  <c r="G981" i="17"/>
  <c r="E981" i="17"/>
  <c r="AN980" i="17"/>
  <c r="AM980" i="17"/>
  <c r="AL980" i="17"/>
  <c r="AK980" i="17"/>
  <c r="AJ980" i="17"/>
  <c r="AI980" i="17"/>
  <c r="AH980" i="17"/>
  <c r="AG980" i="17"/>
  <c r="AF980" i="17"/>
  <c r="AE980" i="17"/>
  <c r="AD980" i="17"/>
  <c r="AC980" i="17"/>
  <c r="AA980" i="17"/>
  <c r="Y980" i="17"/>
  <c r="X980" i="17"/>
  <c r="W980" i="17"/>
  <c r="V980" i="17"/>
  <c r="U980" i="17"/>
  <c r="T980" i="17"/>
  <c r="S980" i="17"/>
  <c r="R980" i="17"/>
  <c r="Q980" i="17"/>
  <c r="K980" i="17"/>
  <c r="G980" i="17"/>
  <c r="E980" i="17"/>
  <c r="AN979" i="17"/>
  <c r="AM979" i="17"/>
  <c r="AL979" i="17"/>
  <c r="AK979" i="17"/>
  <c r="AJ979" i="17"/>
  <c r="AI979" i="17"/>
  <c r="AH979" i="17"/>
  <c r="AG979" i="17"/>
  <c r="AF979" i="17"/>
  <c r="AE979" i="17"/>
  <c r="AD979" i="17"/>
  <c r="AC979" i="17"/>
  <c r="AA979" i="17"/>
  <c r="Y979" i="17"/>
  <c r="L979" i="17" s="1"/>
  <c r="X979" i="17"/>
  <c r="W979" i="17"/>
  <c r="V979" i="17"/>
  <c r="U979" i="17"/>
  <c r="T979" i="17"/>
  <c r="S979" i="17"/>
  <c r="R979" i="17"/>
  <c r="Q979" i="17"/>
  <c r="K979" i="17"/>
  <c r="G979" i="17"/>
  <c r="E979" i="17"/>
  <c r="AN978" i="17"/>
  <c r="AM978" i="17"/>
  <c r="AL978" i="17"/>
  <c r="AK978" i="17"/>
  <c r="AJ978" i="17"/>
  <c r="AI978" i="17"/>
  <c r="AH978" i="17"/>
  <c r="AG978" i="17"/>
  <c r="AF978" i="17"/>
  <c r="AE978" i="17"/>
  <c r="AD978" i="17"/>
  <c r="AC978" i="17"/>
  <c r="AA978" i="17"/>
  <c r="Y978" i="17"/>
  <c r="AR978" i="17" s="1"/>
  <c r="X978" i="17"/>
  <c r="W978" i="17"/>
  <c r="V978" i="17"/>
  <c r="U978" i="17"/>
  <c r="T978" i="17"/>
  <c r="S978" i="17"/>
  <c r="R978" i="17"/>
  <c r="Q978" i="17"/>
  <c r="K978" i="17"/>
  <c r="G978" i="17"/>
  <c r="E978" i="17"/>
  <c r="AN977" i="17"/>
  <c r="AM977" i="17"/>
  <c r="AL977" i="17"/>
  <c r="AK977" i="17"/>
  <c r="AJ977" i="17"/>
  <c r="AI977" i="17"/>
  <c r="AH977" i="17"/>
  <c r="AG977" i="17"/>
  <c r="AF977" i="17"/>
  <c r="AE977" i="17"/>
  <c r="AD977" i="17"/>
  <c r="AC977" i="17"/>
  <c r="AA977" i="17"/>
  <c r="Y977" i="17"/>
  <c r="AP977" i="17" s="1"/>
  <c r="X977" i="17"/>
  <c r="W977" i="17"/>
  <c r="V977" i="17"/>
  <c r="U977" i="17"/>
  <c r="T977" i="17"/>
  <c r="S977" i="17"/>
  <c r="R977" i="17"/>
  <c r="Q977" i="17"/>
  <c r="K977" i="17"/>
  <c r="G977" i="17"/>
  <c r="E977" i="17"/>
  <c r="AN976" i="17"/>
  <c r="AM976" i="17"/>
  <c r="AL976" i="17"/>
  <c r="AK976" i="17"/>
  <c r="AJ976" i="17"/>
  <c r="AI976" i="17"/>
  <c r="AH976" i="17"/>
  <c r="AG976" i="17"/>
  <c r="AF976" i="17"/>
  <c r="AE976" i="17"/>
  <c r="AD976" i="17"/>
  <c r="AC976" i="17"/>
  <c r="AA976" i="17"/>
  <c r="Y976" i="17"/>
  <c r="AU976" i="17" s="1"/>
  <c r="X976" i="17"/>
  <c r="W976" i="17"/>
  <c r="V976" i="17"/>
  <c r="U976" i="17"/>
  <c r="T976" i="17"/>
  <c r="S976" i="17"/>
  <c r="R976" i="17"/>
  <c r="Q976" i="17"/>
  <c r="K976" i="17"/>
  <c r="G976" i="17"/>
  <c r="E976" i="17"/>
  <c r="AN975" i="17"/>
  <c r="AM975" i="17"/>
  <c r="AL975" i="17"/>
  <c r="AK975" i="17"/>
  <c r="AJ975" i="17"/>
  <c r="AI975" i="17"/>
  <c r="AH975" i="17"/>
  <c r="AG975" i="17"/>
  <c r="AF975" i="17"/>
  <c r="AE975" i="17"/>
  <c r="AD975" i="17"/>
  <c r="AC975" i="17"/>
  <c r="AA975" i="17"/>
  <c r="Y975" i="17"/>
  <c r="AU975" i="17" s="1"/>
  <c r="X975" i="17"/>
  <c r="W975" i="17"/>
  <c r="V975" i="17"/>
  <c r="U975" i="17"/>
  <c r="T975" i="17"/>
  <c r="S975" i="17"/>
  <c r="R975" i="17"/>
  <c r="Q975" i="17"/>
  <c r="K975" i="17"/>
  <c r="G975" i="17"/>
  <c r="E975" i="17"/>
  <c r="AN974" i="17"/>
  <c r="AM974" i="17"/>
  <c r="AL974" i="17"/>
  <c r="AK974" i="17"/>
  <c r="AJ974" i="17"/>
  <c r="AI974" i="17"/>
  <c r="AH974" i="17"/>
  <c r="AG974" i="17"/>
  <c r="AF974" i="17"/>
  <c r="AE974" i="17"/>
  <c r="AD974" i="17"/>
  <c r="AC974" i="17"/>
  <c r="AA974" i="17"/>
  <c r="Y974" i="17"/>
  <c r="AR974" i="17" s="1"/>
  <c r="X974" i="17"/>
  <c r="W974" i="17"/>
  <c r="V974" i="17"/>
  <c r="U974" i="17"/>
  <c r="T974" i="17"/>
  <c r="S974" i="17"/>
  <c r="R974" i="17"/>
  <c r="Q974" i="17"/>
  <c r="K974" i="17"/>
  <c r="G974" i="17"/>
  <c r="E974" i="17"/>
  <c r="AN973" i="17"/>
  <c r="AM973" i="17"/>
  <c r="AL973" i="17"/>
  <c r="AK973" i="17"/>
  <c r="AJ973" i="17"/>
  <c r="AI973" i="17"/>
  <c r="AH973" i="17"/>
  <c r="AG973" i="17"/>
  <c r="AF973" i="17"/>
  <c r="AE973" i="17"/>
  <c r="AD973" i="17"/>
  <c r="AC973" i="17"/>
  <c r="AA973" i="17"/>
  <c r="Y973" i="17"/>
  <c r="AR973" i="17" s="1"/>
  <c r="X973" i="17"/>
  <c r="W973" i="17"/>
  <c r="V973" i="17"/>
  <c r="U973" i="17"/>
  <c r="T973" i="17"/>
  <c r="S973" i="17"/>
  <c r="R973" i="17"/>
  <c r="Q973" i="17"/>
  <c r="K973" i="17"/>
  <c r="G973" i="17"/>
  <c r="E973" i="17"/>
  <c r="AN972" i="17"/>
  <c r="AM972" i="17"/>
  <c r="AL972" i="17"/>
  <c r="AK972" i="17"/>
  <c r="AJ972" i="17"/>
  <c r="AI972" i="17"/>
  <c r="AH972" i="17"/>
  <c r="AG972" i="17"/>
  <c r="AF972" i="17"/>
  <c r="AE972" i="17"/>
  <c r="AD972" i="17"/>
  <c r="AC972" i="17"/>
  <c r="AA972" i="17"/>
  <c r="Y972" i="17"/>
  <c r="X972" i="17"/>
  <c r="W972" i="17"/>
  <c r="V972" i="17"/>
  <c r="U972" i="17"/>
  <c r="T972" i="17"/>
  <c r="S972" i="17"/>
  <c r="R972" i="17"/>
  <c r="Q972" i="17"/>
  <c r="K972" i="17"/>
  <c r="G972" i="17"/>
  <c r="E972" i="17"/>
  <c r="AN971" i="17"/>
  <c r="AM971" i="17"/>
  <c r="AL971" i="17"/>
  <c r="AK971" i="17"/>
  <c r="AJ971" i="17"/>
  <c r="AI971" i="17"/>
  <c r="AH971" i="17"/>
  <c r="AG971" i="17"/>
  <c r="AF971" i="17"/>
  <c r="AE971" i="17"/>
  <c r="AD971" i="17"/>
  <c r="AC971" i="17"/>
  <c r="AA971" i="17"/>
  <c r="Y971" i="17"/>
  <c r="AU971" i="17" s="1"/>
  <c r="X971" i="17"/>
  <c r="W971" i="17"/>
  <c r="V971" i="17"/>
  <c r="U971" i="17"/>
  <c r="T971" i="17"/>
  <c r="S971" i="17"/>
  <c r="R971" i="17"/>
  <c r="Q971" i="17"/>
  <c r="K971" i="17"/>
  <c r="G971" i="17"/>
  <c r="E971" i="17"/>
  <c r="AN970" i="17"/>
  <c r="AM970" i="17"/>
  <c r="AL970" i="17"/>
  <c r="AK970" i="17"/>
  <c r="AJ970" i="17"/>
  <c r="AI970" i="17"/>
  <c r="AH970" i="17"/>
  <c r="AG970" i="17"/>
  <c r="AF970" i="17"/>
  <c r="AE970" i="17"/>
  <c r="AD970" i="17"/>
  <c r="AC970" i="17"/>
  <c r="AA970" i="17"/>
  <c r="Y970" i="17"/>
  <c r="AR970" i="17" s="1"/>
  <c r="X970" i="17"/>
  <c r="W970" i="17"/>
  <c r="V970" i="17"/>
  <c r="U970" i="17"/>
  <c r="T970" i="17"/>
  <c r="S970" i="17"/>
  <c r="R970" i="17"/>
  <c r="Q970" i="17"/>
  <c r="K970" i="17"/>
  <c r="G970" i="17"/>
  <c r="E970" i="17"/>
  <c r="AN969" i="17"/>
  <c r="AM969" i="17"/>
  <c r="AL969" i="17"/>
  <c r="AK969" i="17"/>
  <c r="AJ969" i="17"/>
  <c r="AI969" i="17"/>
  <c r="AH969" i="17"/>
  <c r="AG969" i="17"/>
  <c r="AF969" i="17"/>
  <c r="AE969" i="17"/>
  <c r="AD969" i="17"/>
  <c r="AC969" i="17"/>
  <c r="AA969" i="17"/>
  <c r="Y969" i="17"/>
  <c r="AU969" i="17" s="1"/>
  <c r="X969" i="17"/>
  <c r="W969" i="17"/>
  <c r="V969" i="17"/>
  <c r="U969" i="17"/>
  <c r="T969" i="17"/>
  <c r="S969" i="17"/>
  <c r="R969" i="17"/>
  <c r="Q969" i="17"/>
  <c r="K969" i="17"/>
  <c r="G969" i="17"/>
  <c r="E969" i="17"/>
  <c r="AN968" i="17"/>
  <c r="AM968" i="17"/>
  <c r="AL968" i="17"/>
  <c r="AK968" i="17"/>
  <c r="AJ968" i="17"/>
  <c r="AI968" i="17"/>
  <c r="AH968" i="17"/>
  <c r="AG968" i="17"/>
  <c r="AF968" i="17"/>
  <c r="AE968" i="17"/>
  <c r="AD968" i="17"/>
  <c r="AC968" i="17"/>
  <c r="AA968" i="17"/>
  <c r="Y968" i="17"/>
  <c r="AU968" i="17" s="1"/>
  <c r="X968" i="17"/>
  <c r="W968" i="17"/>
  <c r="V968" i="17"/>
  <c r="U968" i="17"/>
  <c r="T968" i="17"/>
  <c r="S968" i="17"/>
  <c r="R968" i="17"/>
  <c r="Q968" i="17"/>
  <c r="K968" i="17"/>
  <c r="G968" i="17"/>
  <c r="E968" i="17"/>
  <c r="AN967" i="17"/>
  <c r="AM967" i="17"/>
  <c r="AL967" i="17"/>
  <c r="AK967" i="17"/>
  <c r="AJ967" i="17"/>
  <c r="AI967" i="17"/>
  <c r="AH967" i="17"/>
  <c r="AG967" i="17"/>
  <c r="AF967" i="17"/>
  <c r="AE967" i="17"/>
  <c r="AD967" i="17"/>
  <c r="AC967" i="17"/>
  <c r="AA967" i="17"/>
  <c r="Y967" i="17"/>
  <c r="AU967" i="17" s="1"/>
  <c r="X967" i="17"/>
  <c r="W967" i="17"/>
  <c r="V967" i="17"/>
  <c r="U967" i="17"/>
  <c r="T967" i="17"/>
  <c r="S967" i="17"/>
  <c r="R967" i="17"/>
  <c r="Q967" i="17"/>
  <c r="K967" i="17"/>
  <c r="G967" i="17"/>
  <c r="E967" i="17"/>
  <c r="AN966" i="17"/>
  <c r="AM966" i="17"/>
  <c r="AL966" i="17"/>
  <c r="AK966" i="17"/>
  <c r="AJ966" i="17"/>
  <c r="AI966" i="17"/>
  <c r="AH966" i="17"/>
  <c r="AG966" i="17"/>
  <c r="AF966" i="17"/>
  <c r="AE966" i="17"/>
  <c r="AD966" i="17"/>
  <c r="AC966" i="17"/>
  <c r="AA966" i="17"/>
  <c r="Y966" i="17"/>
  <c r="AR966" i="17" s="1"/>
  <c r="X966" i="17"/>
  <c r="W966" i="17"/>
  <c r="V966" i="17"/>
  <c r="U966" i="17"/>
  <c r="T966" i="17"/>
  <c r="S966" i="17"/>
  <c r="R966" i="17"/>
  <c r="Q966" i="17"/>
  <c r="K966" i="17"/>
  <c r="G966" i="17"/>
  <c r="E966" i="17"/>
  <c r="AN965" i="17"/>
  <c r="AM965" i="17"/>
  <c r="AL965" i="17"/>
  <c r="AK965" i="17"/>
  <c r="AJ965" i="17"/>
  <c r="AI965" i="17"/>
  <c r="AH965" i="17"/>
  <c r="AG965" i="17"/>
  <c r="AF965" i="17"/>
  <c r="AE965" i="17"/>
  <c r="AD965" i="17"/>
  <c r="AC965" i="17"/>
  <c r="AA965" i="17"/>
  <c r="Y965" i="17"/>
  <c r="AU965" i="17" s="1"/>
  <c r="X965" i="17"/>
  <c r="W965" i="17"/>
  <c r="V965" i="17"/>
  <c r="U965" i="17"/>
  <c r="T965" i="17"/>
  <c r="S965" i="17"/>
  <c r="R965" i="17"/>
  <c r="Q965" i="17"/>
  <c r="K965" i="17"/>
  <c r="G965" i="17"/>
  <c r="E965" i="17"/>
  <c r="AN964" i="17"/>
  <c r="AM964" i="17"/>
  <c r="AL964" i="17"/>
  <c r="AK964" i="17"/>
  <c r="AJ964" i="17"/>
  <c r="AI964" i="17"/>
  <c r="AH964" i="17"/>
  <c r="AG964" i="17"/>
  <c r="AF964" i="17"/>
  <c r="AE964" i="17"/>
  <c r="AD964" i="17"/>
  <c r="AC964" i="17"/>
  <c r="AA964" i="17"/>
  <c r="Y964" i="17"/>
  <c r="X964" i="17"/>
  <c r="W964" i="17"/>
  <c r="V964" i="17"/>
  <c r="U964" i="17"/>
  <c r="T964" i="17"/>
  <c r="S964" i="17"/>
  <c r="R964" i="17"/>
  <c r="Q964" i="17"/>
  <c r="K964" i="17"/>
  <c r="G964" i="17"/>
  <c r="E964" i="17"/>
  <c r="AN963" i="17"/>
  <c r="AM963" i="17"/>
  <c r="AL963" i="17"/>
  <c r="AK963" i="17"/>
  <c r="AJ963" i="17"/>
  <c r="AI963" i="17"/>
  <c r="AH963" i="17"/>
  <c r="AG963" i="17"/>
  <c r="AF963" i="17"/>
  <c r="AE963" i="17"/>
  <c r="AD963" i="17"/>
  <c r="AC963" i="17"/>
  <c r="AA963" i="17"/>
  <c r="Y963" i="17"/>
  <c r="AU963" i="17" s="1"/>
  <c r="X963" i="17"/>
  <c r="W963" i="17"/>
  <c r="V963" i="17"/>
  <c r="U963" i="17"/>
  <c r="T963" i="17"/>
  <c r="S963" i="17"/>
  <c r="R963" i="17"/>
  <c r="Q963" i="17"/>
  <c r="K963" i="17"/>
  <c r="G963" i="17"/>
  <c r="E963" i="17"/>
  <c r="AN962" i="17"/>
  <c r="AM962" i="17"/>
  <c r="AL962" i="17"/>
  <c r="AK962" i="17"/>
  <c r="AJ962" i="17"/>
  <c r="AI962" i="17"/>
  <c r="AH962" i="17"/>
  <c r="AG962" i="17"/>
  <c r="AF962" i="17"/>
  <c r="AE962" i="17"/>
  <c r="AD962" i="17"/>
  <c r="AC962" i="17"/>
  <c r="AA962" i="17"/>
  <c r="Y962" i="17"/>
  <c r="AR962" i="17" s="1"/>
  <c r="X962" i="17"/>
  <c r="W962" i="17"/>
  <c r="V962" i="17"/>
  <c r="U962" i="17"/>
  <c r="T962" i="17"/>
  <c r="S962" i="17"/>
  <c r="R962" i="17"/>
  <c r="Q962" i="17"/>
  <c r="K962" i="17"/>
  <c r="G962" i="17"/>
  <c r="E962" i="17"/>
  <c r="AN961" i="17"/>
  <c r="AM961" i="17"/>
  <c r="AL961" i="17"/>
  <c r="AK961" i="17"/>
  <c r="AJ961" i="17"/>
  <c r="AI961" i="17"/>
  <c r="AH961" i="17"/>
  <c r="AG961" i="17"/>
  <c r="AF961" i="17"/>
  <c r="AE961" i="17"/>
  <c r="AD961" i="17"/>
  <c r="AC961" i="17"/>
  <c r="AA961" i="17"/>
  <c r="Y961" i="17"/>
  <c r="AU961" i="17" s="1"/>
  <c r="X961" i="17"/>
  <c r="W961" i="17"/>
  <c r="V961" i="17"/>
  <c r="U961" i="17"/>
  <c r="T961" i="17"/>
  <c r="S961" i="17"/>
  <c r="R961" i="17"/>
  <c r="Q961" i="17"/>
  <c r="K961" i="17"/>
  <c r="G961" i="17"/>
  <c r="E961" i="17"/>
  <c r="AN960" i="17"/>
  <c r="AM960" i="17"/>
  <c r="AL960" i="17"/>
  <c r="AK960" i="17"/>
  <c r="AJ960" i="17"/>
  <c r="AI960" i="17"/>
  <c r="AH960" i="17"/>
  <c r="AG960" i="17"/>
  <c r="AF960" i="17"/>
  <c r="AE960" i="17"/>
  <c r="AD960" i="17"/>
  <c r="AC960" i="17"/>
  <c r="AA960" i="17"/>
  <c r="Y960" i="17"/>
  <c r="AU960" i="17" s="1"/>
  <c r="X960" i="17"/>
  <c r="W960" i="17"/>
  <c r="V960" i="17"/>
  <c r="U960" i="17"/>
  <c r="T960" i="17"/>
  <c r="S960" i="17"/>
  <c r="R960" i="17"/>
  <c r="Q960" i="17"/>
  <c r="K960" i="17"/>
  <c r="G960" i="17"/>
  <c r="E960" i="17"/>
  <c r="AN959" i="17"/>
  <c r="AM959" i="17"/>
  <c r="AL959" i="17"/>
  <c r="AK959" i="17"/>
  <c r="AJ959" i="17"/>
  <c r="AI959" i="17"/>
  <c r="AH959" i="17"/>
  <c r="AG959" i="17"/>
  <c r="AF959" i="17"/>
  <c r="AE959" i="17"/>
  <c r="AD959" i="17"/>
  <c r="AC959" i="17"/>
  <c r="AA959" i="17"/>
  <c r="Y959" i="17"/>
  <c r="AU959" i="17" s="1"/>
  <c r="X959" i="17"/>
  <c r="W959" i="17"/>
  <c r="V959" i="17"/>
  <c r="U959" i="17"/>
  <c r="T959" i="17"/>
  <c r="S959" i="17"/>
  <c r="R959" i="17"/>
  <c r="Q959" i="17"/>
  <c r="K959" i="17"/>
  <c r="G959" i="17"/>
  <c r="E959" i="17"/>
  <c r="AN958" i="17"/>
  <c r="AM958" i="17"/>
  <c r="AL958" i="17"/>
  <c r="AK958" i="17"/>
  <c r="AJ958" i="17"/>
  <c r="AI958" i="17"/>
  <c r="AH958" i="17"/>
  <c r="AG958" i="17"/>
  <c r="AF958" i="17"/>
  <c r="AE958" i="17"/>
  <c r="AD958" i="17"/>
  <c r="AC958" i="17"/>
  <c r="AA958" i="17"/>
  <c r="Y958" i="17"/>
  <c r="AR958" i="17" s="1"/>
  <c r="X958" i="17"/>
  <c r="W958" i="17"/>
  <c r="V958" i="17"/>
  <c r="U958" i="17"/>
  <c r="T958" i="17"/>
  <c r="S958" i="17"/>
  <c r="R958" i="17"/>
  <c r="Q958" i="17"/>
  <c r="K958" i="17"/>
  <c r="G958" i="17"/>
  <c r="E958" i="17"/>
  <c r="AN957" i="17"/>
  <c r="AM957" i="17"/>
  <c r="AL957" i="17"/>
  <c r="AK957" i="17"/>
  <c r="AJ957" i="17"/>
  <c r="AI957" i="17"/>
  <c r="AH957" i="17"/>
  <c r="AG957" i="17"/>
  <c r="AF957" i="17"/>
  <c r="AE957" i="17"/>
  <c r="AD957" i="17"/>
  <c r="AC957" i="17"/>
  <c r="AA957" i="17"/>
  <c r="Y957" i="17"/>
  <c r="AU957" i="17" s="1"/>
  <c r="X957" i="17"/>
  <c r="W957" i="17"/>
  <c r="V957" i="17"/>
  <c r="U957" i="17"/>
  <c r="T957" i="17"/>
  <c r="S957" i="17"/>
  <c r="R957" i="17"/>
  <c r="Q957" i="17"/>
  <c r="K957" i="17"/>
  <c r="G957" i="17"/>
  <c r="E957" i="17"/>
  <c r="AN956" i="17"/>
  <c r="AM956" i="17"/>
  <c r="AL956" i="17"/>
  <c r="AK956" i="17"/>
  <c r="AJ956" i="17"/>
  <c r="AI956" i="17"/>
  <c r="AH956" i="17"/>
  <c r="AG956" i="17"/>
  <c r="AF956" i="17"/>
  <c r="AE956" i="17"/>
  <c r="AD956" i="17"/>
  <c r="AC956" i="17"/>
  <c r="AA956" i="17"/>
  <c r="Y956" i="17"/>
  <c r="X956" i="17"/>
  <c r="W956" i="17"/>
  <c r="V956" i="17"/>
  <c r="U956" i="17"/>
  <c r="T956" i="17"/>
  <c r="S956" i="17"/>
  <c r="R956" i="17"/>
  <c r="Q956" i="17"/>
  <c r="K956" i="17"/>
  <c r="G956" i="17"/>
  <c r="E956" i="17"/>
  <c r="AN955" i="17"/>
  <c r="AM955" i="17"/>
  <c r="AL955" i="17"/>
  <c r="AK955" i="17"/>
  <c r="AJ955" i="17"/>
  <c r="AI955" i="17"/>
  <c r="AH955" i="17"/>
  <c r="AG955" i="17"/>
  <c r="AF955" i="17"/>
  <c r="AE955" i="17"/>
  <c r="AD955" i="17"/>
  <c r="AC955" i="17"/>
  <c r="AA955" i="17"/>
  <c r="Y955" i="17"/>
  <c r="AU955" i="17" s="1"/>
  <c r="X955" i="17"/>
  <c r="W955" i="17"/>
  <c r="V955" i="17"/>
  <c r="U955" i="17"/>
  <c r="T955" i="17"/>
  <c r="S955" i="17"/>
  <c r="R955" i="17"/>
  <c r="Q955" i="17"/>
  <c r="K955" i="17"/>
  <c r="G955" i="17"/>
  <c r="E955" i="17"/>
  <c r="AN954" i="17"/>
  <c r="AM954" i="17"/>
  <c r="AL954" i="17"/>
  <c r="AK954" i="17"/>
  <c r="AJ954" i="17"/>
  <c r="AI954" i="17"/>
  <c r="AH954" i="17"/>
  <c r="AG954" i="17"/>
  <c r="AF954" i="17"/>
  <c r="AE954" i="17"/>
  <c r="AD954" i="17"/>
  <c r="AC954" i="17"/>
  <c r="AA954" i="17"/>
  <c r="Y954" i="17"/>
  <c r="AR954" i="17" s="1"/>
  <c r="X954" i="17"/>
  <c r="W954" i="17"/>
  <c r="V954" i="17"/>
  <c r="U954" i="17"/>
  <c r="T954" i="17"/>
  <c r="S954" i="17"/>
  <c r="R954" i="17"/>
  <c r="Q954" i="17"/>
  <c r="K954" i="17"/>
  <c r="G954" i="17"/>
  <c r="E954" i="17"/>
  <c r="AP953" i="17"/>
  <c r="AN953" i="17"/>
  <c r="AM953" i="17"/>
  <c r="AL953" i="17"/>
  <c r="AK953" i="17"/>
  <c r="AJ953" i="17"/>
  <c r="AI953" i="17"/>
  <c r="AH953" i="17"/>
  <c r="AG953" i="17"/>
  <c r="AF953" i="17"/>
  <c r="AE953" i="17"/>
  <c r="AD953" i="17"/>
  <c r="AC953" i="17"/>
  <c r="AA953" i="17"/>
  <c r="Y953" i="17"/>
  <c r="AU953" i="17" s="1"/>
  <c r="X953" i="17"/>
  <c r="W953" i="17"/>
  <c r="V953" i="17"/>
  <c r="U953" i="17"/>
  <c r="T953" i="17"/>
  <c r="S953" i="17"/>
  <c r="R953" i="17"/>
  <c r="Q953" i="17"/>
  <c r="L953" i="17"/>
  <c r="K953" i="17"/>
  <c r="G953" i="17"/>
  <c r="E953" i="17"/>
  <c r="AN952" i="17"/>
  <c r="AM952" i="17"/>
  <c r="AL952" i="17"/>
  <c r="AK952" i="17"/>
  <c r="AJ952" i="17"/>
  <c r="AI952" i="17"/>
  <c r="AH952" i="17"/>
  <c r="AG952" i="17"/>
  <c r="AF952" i="17"/>
  <c r="AE952" i="17"/>
  <c r="AD952" i="17"/>
  <c r="AC952" i="17"/>
  <c r="AA952" i="17"/>
  <c r="Y952" i="17"/>
  <c r="AU952" i="17" s="1"/>
  <c r="X952" i="17"/>
  <c r="W952" i="17"/>
  <c r="V952" i="17"/>
  <c r="U952" i="17"/>
  <c r="T952" i="17"/>
  <c r="S952" i="17"/>
  <c r="R952" i="17"/>
  <c r="Q952" i="17"/>
  <c r="K952" i="17"/>
  <c r="G952" i="17"/>
  <c r="E952" i="17"/>
  <c r="AP951" i="17"/>
  <c r="AN951" i="17"/>
  <c r="AM951" i="17"/>
  <c r="AL951" i="17"/>
  <c r="AK951" i="17"/>
  <c r="AJ951" i="17"/>
  <c r="AI951" i="17"/>
  <c r="AH951" i="17"/>
  <c r="AG951" i="17"/>
  <c r="AF951" i="17"/>
  <c r="AE951" i="17"/>
  <c r="AD951" i="17"/>
  <c r="AC951" i="17"/>
  <c r="AA951" i="17"/>
  <c r="Y951" i="17"/>
  <c r="AU951" i="17" s="1"/>
  <c r="X951" i="17"/>
  <c r="W951" i="17"/>
  <c r="V951" i="17"/>
  <c r="U951" i="17"/>
  <c r="T951" i="17"/>
  <c r="S951" i="17"/>
  <c r="R951" i="17"/>
  <c r="Q951" i="17"/>
  <c r="L951" i="17"/>
  <c r="K951" i="17"/>
  <c r="G951" i="17"/>
  <c r="E951" i="17"/>
  <c r="AN950" i="17"/>
  <c r="AM950" i="17"/>
  <c r="AL950" i="17"/>
  <c r="AK950" i="17"/>
  <c r="AJ950" i="17"/>
  <c r="AI950" i="17"/>
  <c r="AH950" i="17"/>
  <c r="AG950" i="17"/>
  <c r="AF950" i="17"/>
  <c r="AE950" i="17"/>
  <c r="AD950" i="17"/>
  <c r="AC950" i="17"/>
  <c r="AA950" i="17"/>
  <c r="Y950" i="17"/>
  <c r="AR950" i="17" s="1"/>
  <c r="X950" i="17"/>
  <c r="W950" i="17"/>
  <c r="V950" i="17"/>
  <c r="U950" i="17"/>
  <c r="T950" i="17"/>
  <c r="S950" i="17"/>
  <c r="R950" i="17"/>
  <c r="Q950" i="17"/>
  <c r="K950" i="17"/>
  <c r="G950" i="17"/>
  <c r="E950" i="17"/>
  <c r="AN949" i="17"/>
  <c r="AM949" i="17"/>
  <c r="AL949" i="17"/>
  <c r="AK949" i="17"/>
  <c r="AJ949" i="17"/>
  <c r="AI949" i="17"/>
  <c r="AH949" i="17"/>
  <c r="AG949" i="17"/>
  <c r="AF949" i="17"/>
  <c r="AE949" i="17"/>
  <c r="AD949" i="17"/>
  <c r="AC949" i="17"/>
  <c r="AA949" i="17"/>
  <c r="Y949" i="17"/>
  <c r="AU949" i="17" s="1"/>
  <c r="X949" i="17"/>
  <c r="W949" i="17"/>
  <c r="V949" i="17"/>
  <c r="U949" i="17"/>
  <c r="T949" i="17"/>
  <c r="S949" i="17"/>
  <c r="R949" i="17"/>
  <c r="Q949" i="17"/>
  <c r="K949" i="17"/>
  <c r="G949" i="17"/>
  <c r="E949" i="17"/>
  <c r="AN948" i="17"/>
  <c r="AM948" i="17"/>
  <c r="AL948" i="17"/>
  <c r="AK948" i="17"/>
  <c r="AJ948" i="17"/>
  <c r="AI948" i="17"/>
  <c r="AH948" i="17"/>
  <c r="AG948" i="17"/>
  <c r="AF948" i="17"/>
  <c r="AE948" i="17"/>
  <c r="AD948" i="17"/>
  <c r="AC948" i="17"/>
  <c r="AA948" i="17"/>
  <c r="Y948" i="17"/>
  <c r="X948" i="17"/>
  <c r="W948" i="17"/>
  <c r="V948" i="17"/>
  <c r="U948" i="17"/>
  <c r="T948" i="17"/>
  <c r="S948" i="17"/>
  <c r="R948" i="17"/>
  <c r="Q948" i="17"/>
  <c r="K948" i="17"/>
  <c r="G948" i="17"/>
  <c r="E948" i="17"/>
  <c r="AN947" i="17"/>
  <c r="AM947" i="17"/>
  <c r="AL947" i="17"/>
  <c r="AK947" i="17"/>
  <c r="AJ947" i="17"/>
  <c r="AI947" i="17"/>
  <c r="AH947" i="17"/>
  <c r="AG947" i="17"/>
  <c r="AF947" i="17"/>
  <c r="AE947" i="17"/>
  <c r="AD947" i="17"/>
  <c r="AC947" i="17"/>
  <c r="AA947" i="17"/>
  <c r="Y947" i="17"/>
  <c r="AU947" i="17" s="1"/>
  <c r="X947" i="17"/>
  <c r="W947" i="17"/>
  <c r="V947" i="17"/>
  <c r="U947" i="17"/>
  <c r="T947" i="17"/>
  <c r="S947" i="17"/>
  <c r="R947" i="17"/>
  <c r="Q947" i="17"/>
  <c r="K947" i="17"/>
  <c r="G947" i="17"/>
  <c r="E947" i="17"/>
  <c r="AN946" i="17"/>
  <c r="AM946" i="17"/>
  <c r="AL946" i="17"/>
  <c r="AK946" i="17"/>
  <c r="AJ946" i="17"/>
  <c r="AI946" i="17"/>
  <c r="AH946" i="17"/>
  <c r="AG946" i="17"/>
  <c r="AF946" i="17"/>
  <c r="AE946" i="17"/>
  <c r="AD946" i="17"/>
  <c r="AC946" i="17"/>
  <c r="AA946" i="17"/>
  <c r="Y946" i="17"/>
  <c r="AU946" i="17" s="1"/>
  <c r="X946" i="17"/>
  <c r="W946" i="17"/>
  <c r="V946" i="17"/>
  <c r="U946" i="17"/>
  <c r="T946" i="17"/>
  <c r="S946" i="17"/>
  <c r="R946" i="17"/>
  <c r="Q946" i="17"/>
  <c r="K946" i="17"/>
  <c r="G946" i="17"/>
  <c r="E946" i="17"/>
  <c r="AN945" i="17"/>
  <c r="AM945" i="17"/>
  <c r="AL945" i="17"/>
  <c r="AK945" i="17"/>
  <c r="AJ945" i="17"/>
  <c r="AI945" i="17"/>
  <c r="AH945" i="17"/>
  <c r="AG945" i="17"/>
  <c r="AF945" i="17"/>
  <c r="AE945" i="17"/>
  <c r="AD945" i="17"/>
  <c r="AC945" i="17"/>
  <c r="AA945" i="17"/>
  <c r="Y945" i="17"/>
  <c r="AU945" i="17" s="1"/>
  <c r="X945" i="17"/>
  <c r="W945" i="17"/>
  <c r="V945" i="17"/>
  <c r="U945" i="17"/>
  <c r="T945" i="17"/>
  <c r="S945" i="17"/>
  <c r="R945" i="17"/>
  <c r="Q945" i="17"/>
  <c r="K945" i="17"/>
  <c r="G945" i="17"/>
  <c r="E945" i="17"/>
  <c r="AN944" i="17"/>
  <c r="AM944" i="17"/>
  <c r="AL944" i="17"/>
  <c r="AK944" i="17"/>
  <c r="AJ944" i="17"/>
  <c r="AI944" i="17"/>
  <c r="AH944" i="17"/>
  <c r="AG944" i="17"/>
  <c r="AF944" i="17"/>
  <c r="AE944" i="17"/>
  <c r="AD944" i="17"/>
  <c r="AC944" i="17"/>
  <c r="AA944" i="17"/>
  <c r="Y944" i="17"/>
  <c r="AQ944" i="17" s="1"/>
  <c r="X944" i="17"/>
  <c r="W944" i="17"/>
  <c r="V944" i="17"/>
  <c r="U944" i="17"/>
  <c r="T944" i="17"/>
  <c r="S944" i="17"/>
  <c r="R944" i="17"/>
  <c r="Q944" i="17"/>
  <c r="K944" i="17"/>
  <c r="G944" i="17"/>
  <c r="E944" i="17"/>
  <c r="AN943" i="17"/>
  <c r="AM943" i="17"/>
  <c r="AL943" i="17"/>
  <c r="AK943" i="17"/>
  <c r="AJ943" i="17"/>
  <c r="AI943" i="17"/>
  <c r="AH943" i="17"/>
  <c r="AG943" i="17"/>
  <c r="AF943" i="17"/>
  <c r="AE943" i="17"/>
  <c r="AD943" i="17"/>
  <c r="AC943" i="17"/>
  <c r="AA943" i="17"/>
  <c r="Y943" i="17"/>
  <c r="AU943" i="17" s="1"/>
  <c r="X943" i="17"/>
  <c r="W943" i="17"/>
  <c r="V943" i="17"/>
  <c r="U943" i="17"/>
  <c r="T943" i="17"/>
  <c r="S943" i="17"/>
  <c r="R943" i="17"/>
  <c r="Q943" i="17"/>
  <c r="K943" i="17"/>
  <c r="G943" i="17"/>
  <c r="E943" i="17"/>
  <c r="AN942" i="17"/>
  <c r="AM942" i="17"/>
  <c r="AL942" i="17"/>
  <c r="AK942" i="17"/>
  <c r="AJ942" i="17"/>
  <c r="AI942" i="17"/>
  <c r="AH942" i="17"/>
  <c r="AG942" i="17"/>
  <c r="AF942" i="17"/>
  <c r="AE942" i="17"/>
  <c r="AD942" i="17"/>
  <c r="AC942" i="17"/>
  <c r="AA942" i="17"/>
  <c r="Y942" i="17"/>
  <c r="AU942" i="17" s="1"/>
  <c r="X942" i="17"/>
  <c r="W942" i="17"/>
  <c r="V942" i="17"/>
  <c r="U942" i="17"/>
  <c r="T942" i="17"/>
  <c r="S942" i="17"/>
  <c r="R942" i="17"/>
  <c r="Q942" i="17"/>
  <c r="K942" i="17"/>
  <c r="G942" i="17"/>
  <c r="E942" i="17"/>
  <c r="AN941" i="17"/>
  <c r="AM941" i="17"/>
  <c r="AL941" i="17"/>
  <c r="AK941" i="17"/>
  <c r="AJ941" i="17"/>
  <c r="AI941" i="17"/>
  <c r="AH941" i="17"/>
  <c r="AG941" i="17"/>
  <c r="AF941" i="17"/>
  <c r="AE941" i="17"/>
  <c r="AD941" i="17"/>
  <c r="AC941" i="17"/>
  <c r="AA941" i="17"/>
  <c r="Y941" i="17"/>
  <c r="AU941" i="17" s="1"/>
  <c r="X941" i="17"/>
  <c r="W941" i="17"/>
  <c r="V941" i="17"/>
  <c r="U941" i="17"/>
  <c r="T941" i="17"/>
  <c r="S941" i="17"/>
  <c r="R941" i="17"/>
  <c r="Q941" i="17"/>
  <c r="K941" i="17"/>
  <c r="G941" i="17"/>
  <c r="E941" i="17"/>
  <c r="AN940" i="17"/>
  <c r="AM940" i="17"/>
  <c r="AL940" i="17"/>
  <c r="AK940" i="17"/>
  <c r="AJ940" i="17"/>
  <c r="AI940" i="17"/>
  <c r="AH940" i="17"/>
  <c r="AG940" i="17"/>
  <c r="AF940" i="17"/>
  <c r="AE940" i="17"/>
  <c r="AD940" i="17"/>
  <c r="AC940" i="17"/>
  <c r="AA940" i="17"/>
  <c r="Y940" i="17"/>
  <c r="AU940" i="17" s="1"/>
  <c r="X940" i="17"/>
  <c r="W940" i="17"/>
  <c r="V940" i="17"/>
  <c r="U940" i="17"/>
  <c r="T940" i="17"/>
  <c r="S940" i="17"/>
  <c r="R940" i="17"/>
  <c r="Q940" i="17"/>
  <c r="K940" i="17"/>
  <c r="G940" i="17"/>
  <c r="E940" i="17"/>
  <c r="AN939" i="17"/>
  <c r="AM939" i="17"/>
  <c r="AL939" i="17"/>
  <c r="AK939" i="17"/>
  <c r="AJ939" i="17"/>
  <c r="AI939" i="17"/>
  <c r="AH939" i="17"/>
  <c r="AG939" i="17"/>
  <c r="AF939" i="17"/>
  <c r="AE939" i="17"/>
  <c r="AD939" i="17"/>
  <c r="AC939" i="17"/>
  <c r="AA939" i="17"/>
  <c r="Y939" i="17"/>
  <c r="AU939" i="17" s="1"/>
  <c r="X939" i="17"/>
  <c r="W939" i="17"/>
  <c r="V939" i="17"/>
  <c r="U939" i="17"/>
  <c r="T939" i="17"/>
  <c r="S939" i="17"/>
  <c r="R939" i="17"/>
  <c r="Q939" i="17"/>
  <c r="K939" i="17"/>
  <c r="G939" i="17"/>
  <c r="E939" i="17"/>
  <c r="AN938" i="17"/>
  <c r="AM938" i="17"/>
  <c r="AL938" i="17"/>
  <c r="AK938" i="17"/>
  <c r="AJ938" i="17"/>
  <c r="AI938" i="17"/>
  <c r="AH938" i="17"/>
  <c r="AG938" i="17"/>
  <c r="AF938" i="17"/>
  <c r="AE938" i="17"/>
  <c r="AD938" i="17"/>
  <c r="AC938" i="17"/>
  <c r="AA938" i="17"/>
  <c r="Y938" i="17"/>
  <c r="AU938" i="17" s="1"/>
  <c r="X938" i="17"/>
  <c r="W938" i="17"/>
  <c r="V938" i="17"/>
  <c r="U938" i="17"/>
  <c r="T938" i="17"/>
  <c r="S938" i="17"/>
  <c r="R938" i="17"/>
  <c r="Q938" i="17"/>
  <c r="K938" i="17"/>
  <c r="G938" i="17"/>
  <c r="E938" i="17"/>
  <c r="AN937" i="17"/>
  <c r="AM937" i="17"/>
  <c r="AL937" i="17"/>
  <c r="AK937" i="17"/>
  <c r="AJ937" i="17"/>
  <c r="AI937" i="17"/>
  <c r="AH937" i="17"/>
  <c r="AG937" i="17"/>
  <c r="AF937" i="17"/>
  <c r="AE937" i="17"/>
  <c r="AD937" i="17"/>
  <c r="AC937" i="17"/>
  <c r="AA937" i="17"/>
  <c r="Y937" i="17"/>
  <c r="AU937" i="17" s="1"/>
  <c r="X937" i="17"/>
  <c r="W937" i="17"/>
  <c r="V937" i="17"/>
  <c r="U937" i="17"/>
  <c r="T937" i="17"/>
  <c r="S937" i="17"/>
  <c r="R937" i="17"/>
  <c r="Q937" i="17"/>
  <c r="K937" i="17"/>
  <c r="G937" i="17"/>
  <c r="E937" i="17"/>
  <c r="AN936" i="17"/>
  <c r="AM936" i="17"/>
  <c r="AL936" i="17"/>
  <c r="AK936" i="17"/>
  <c r="AJ936" i="17"/>
  <c r="AI936" i="17"/>
  <c r="AH936" i="17"/>
  <c r="AG936" i="17"/>
  <c r="AF936" i="17"/>
  <c r="AE936" i="17"/>
  <c r="AD936" i="17"/>
  <c r="AC936" i="17"/>
  <c r="AA936" i="17"/>
  <c r="Y936" i="17"/>
  <c r="AU936" i="17" s="1"/>
  <c r="X936" i="17"/>
  <c r="W936" i="17"/>
  <c r="V936" i="17"/>
  <c r="U936" i="17"/>
  <c r="T936" i="17"/>
  <c r="S936" i="17"/>
  <c r="R936" i="17"/>
  <c r="Q936" i="17"/>
  <c r="K936" i="17"/>
  <c r="G936" i="17"/>
  <c r="E936" i="17"/>
  <c r="AN935" i="17"/>
  <c r="AM935" i="17"/>
  <c r="AL935" i="17"/>
  <c r="AK935" i="17"/>
  <c r="AJ935" i="17"/>
  <c r="AI935" i="17"/>
  <c r="AH935" i="17"/>
  <c r="AG935" i="17"/>
  <c r="AF935" i="17"/>
  <c r="AE935" i="17"/>
  <c r="AD935" i="17"/>
  <c r="AC935" i="17"/>
  <c r="AA935" i="17"/>
  <c r="Y935" i="17"/>
  <c r="AU935" i="17" s="1"/>
  <c r="X935" i="17"/>
  <c r="W935" i="17"/>
  <c r="V935" i="17"/>
  <c r="U935" i="17"/>
  <c r="T935" i="17"/>
  <c r="S935" i="17"/>
  <c r="R935" i="17"/>
  <c r="Q935" i="17"/>
  <c r="K935" i="17"/>
  <c r="G935" i="17"/>
  <c r="E935" i="17"/>
  <c r="AN934" i="17"/>
  <c r="AM934" i="17"/>
  <c r="AL934" i="17"/>
  <c r="AK934" i="17"/>
  <c r="AJ934" i="17"/>
  <c r="AI934" i="17"/>
  <c r="AH934" i="17"/>
  <c r="AG934" i="17"/>
  <c r="AF934" i="17"/>
  <c r="AE934" i="17"/>
  <c r="AD934" i="17"/>
  <c r="AC934" i="17"/>
  <c r="AA934" i="17"/>
  <c r="Y934" i="17"/>
  <c r="AU934" i="17" s="1"/>
  <c r="X934" i="17"/>
  <c r="W934" i="17"/>
  <c r="V934" i="17"/>
  <c r="U934" i="17"/>
  <c r="T934" i="17"/>
  <c r="S934" i="17"/>
  <c r="R934" i="17"/>
  <c r="Q934" i="17"/>
  <c r="K934" i="17"/>
  <c r="G934" i="17"/>
  <c r="E934" i="17"/>
  <c r="AN933" i="17"/>
  <c r="AM933" i="17"/>
  <c r="AL933" i="17"/>
  <c r="AK933" i="17"/>
  <c r="AJ933" i="17"/>
  <c r="AI933" i="17"/>
  <c r="AH933" i="17"/>
  <c r="AG933" i="17"/>
  <c r="AF933" i="17"/>
  <c r="AE933" i="17"/>
  <c r="AD933" i="17"/>
  <c r="AC933" i="17"/>
  <c r="AA933" i="17"/>
  <c r="Y933" i="17"/>
  <c r="AU933" i="17" s="1"/>
  <c r="X933" i="17"/>
  <c r="W933" i="17"/>
  <c r="V933" i="17"/>
  <c r="U933" i="17"/>
  <c r="T933" i="17"/>
  <c r="S933" i="17"/>
  <c r="R933" i="17"/>
  <c r="Q933" i="17"/>
  <c r="K933" i="17"/>
  <c r="G933" i="17"/>
  <c r="E933" i="17"/>
  <c r="AN932" i="17"/>
  <c r="AM932" i="17"/>
  <c r="AL932" i="17"/>
  <c r="AK932" i="17"/>
  <c r="AJ932" i="17"/>
  <c r="AI932" i="17"/>
  <c r="AH932" i="17"/>
  <c r="AG932" i="17"/>
  <c r="AF932" i="17"/>
  <c r="AE932" i="17"/>
  <c r="AD932" i="17"/>
  <c r="AC932" i="17"/>
  <c r="AA932" i="17"/>
  <c r="Y932" i="17"/>
  <c r="X932" i="17"/>
  <c r="W932" i="17"/>
  <c r="V932" i="17"/>
  <c r="U932" i="17"/>
  <c r="T932" i="17"/>
  <c r="S932" i="17"/>
  <c r="R932" i="17"/>
  <c r="Q932" i="17"/>
  <c r="K932" i="17"/>
  <c r="G932" i="17"/>
  <c r="E932" i="17"/>
  <c r="AN931" i="17"/>
  <c r="AM931" i="17"/>
  <c r="AL931" i="17"/>
  <c r="AK931" i="17"/>
  <c r="AJ931" i="17"/>
  <c r="AI931" i="17"/>
  <c r="AH931" i="17"/>
  <c r="AG931" i="17"/>
  <c r="AF931" i="17"/>
  <c r="AE931" i="17"/>
  <c r="AD931" i="17"/>
  <c r="AC931" i="17"/>
  <c r="AA931" i="17"/>
  <c r="Y931" i="17"/>
  <c r="AQ931" i="17" s="1"/>
  <c r="X931" i="17"/>
  <c r="W931" i="17"/>
  <c r="V931" i="17"/>
  <c r="U931" i="17"/>
  <c r="T931" i="17"/>
  <c r="S931" i="17"/>
  <c r="R931" i="17"/>
  <c r="Q931" i="17"/>
  <c r="K931" i="17"/>
  <c r="G931" i="17"/>
  <c r="E931" i="17"/>
  <c r="AN930" i="17"/>
  <c r="AM930" i="17"/>
  <c r="AL930" i="17"/>
  <c r="AK930" i="17"/>
  <c r="AJ930" i="17"/>
  <c r="AI930" i="17"/>
  <c r="AH930" i="17"/>
  <c r="AG930" i="17"/>
  <c r="AF930" i="17"/>
  <c r="AE930" i="17"/>
  <c r="AD930" i="17"/>
  <c r="AC930" i="17"/>
  <c r="AA930" i="17"/>
  <c r="Y930" i="17"/>
  <c r="AU930" i="17" s="1"/>
  <c r="X930" i="17"/>
  <c r="W930" i="17"/>
  <c r="V930" i="17"/>
  <c r="U930" i="17"/>
  <c r="T930" i="17"/>
  <c r="S930" i="17"/>
  <c r="R930" i="17"/>
  <c r="Q930" i="17"/>
  <c r="K930" i="17"/>
  <c r="G930" i="17"/>
  <c r="E930" i="17"/>
  <c r="AN929" i="17"/>
  <c r="AM929" i="17"/>
  <c r="AL929" i="17"/>
  <c r="AK929" i="17"/>
  <c r="AJ929" i="17"/>
  <c r="AI929" i="17"/>
  <c r="AH929" i="17"/>
  <c r="AG929" i="17"/>
  <c r="AF929" i="17"/>
  <c r="AE929" i="17"/>
  <c r="AD929" i="17"/>
  <c r="AC929" i="17"/>
  <c r="AA929" i="17"/>
  <c r="Y929" i="17"/>
  <c r="AU929" i="17" s="1"/>
  <c r="X929" i="17"/>
  <c r="W929" i="17"/>
  <c r="V929" i="17"/>
  <c r="U929" i="17"/>
  <c r="T929" i="17"/>
  <c r="S929" i="17"/>
  <c r="R929" i="17"/>
  <c r="Q929" i="17"/>
  <c r="K929" i="17"/>
  <c r="G929" i="17"/>
  <c r="E929" i="17"/>
  <c r="AN928" i="17"/>
  <c r="AM928" i="17"/>
  <c r="AL928" i="17"/>
  <c r="AK928" i="17"/>
  <c r="AJ928" i="17"/>
  <c r="AI928" i="17"/>
  <c r="AH928" i="17"/>
  <c r="AG928" i="17"/>
  <c r="AF928" i="17"/>
  <c r="AE928" i="17"/>
  <c r="AD928" i="17"/>
  <c r="AC928" i="17"/>
  <c r="AA928" i="17"/>
  <c r="Y928" i="17"/>
  <c r="AQ928" i="17" s="1"/>
  <c r="X928" i="17"/>
  <c r="W928" i="17"/>
  <c r="V928" i="17"/>
  <c r="U928" i="17"/>
  <c r="T928" i="17"/>
  <c r="S928" i="17"/>
  <c r="R928" i="17"/>
  <c r="Q928" i="17"/>
  <c r="K928" i="17"/>
  <c r="G928" i="17"/>
  <c r="E928" i="17"/>
  <c r="AN927" i="17"/>
  <c r="AM927" i="17"/>
  <c r="AL927" i="17"/>
  <c r="AK927" i="17"/>
  <c r="AJ927" i="17"/>
  <c r="AI927" i="17"/>
  <c r="AH927" i="17"/>
  <c r="AG927" i="17"/>
  <c r="AF927" i="17"/>
  <c r="AE927" i="17"/>
  <c r="AD927" i="17"/>
  <c r="AC927" i="17"/>
  <c r="AA927" i="17"/>
  <c r="Y927" i="17"/>
  <c r="X927" i="17"/>
  <c r="W927" i="17"/>
  <c r="V927" i="17"/>
  <c r="U927" i="17"/>
  <c r="T927" i="17"/>
  <c r="S927" i="17"/>
  <c r="R927" i="17"/>
  <c r="Q927" i="17"/>
  <c r="K927" i="17"/>
  <c r="G927" i="17"/>
  <c r="E927" i="17"/>
  <c r="AN926" i="17"/>
  <c r="AM926" i="17"/>
  <c r="AL926" i="17"/>
  <c r="AK926" i="17"/>
  <c r="AJ926" i="17"/>
  <c r="AI926" i="17"/>
  <c r="AH926" i="17"/>
  <c r="AG926" i="17"/>
  <c r="AF926" i="17"/>
  <c r="AE926" i="17"/>
  <c r="AD926" i="17"/>
  <c r="AC926" i="17"/>
  <c r="AA926" i="17"/>
  <c r="Y926" i="17"/>
  <c r="AU926" i="17" s="1"/>
  <c r="X926" i="17"/>
  <c r="W926" i="17"/>
  <c r="V926" i="17"/>
  <c r="U926" i="17"/>
  <c r="T926" i="17"/>
  <c r="S926" i="17"/>
  <c r="R926" i="17"/>
  <c r="Q926" i="17"/>
  <c r="K926" i="17"/>
  <c r="G926" i="17"/>
  <c r="E926" i="17"/>
  <c r="AN925" i="17"/>
  <c r="AM925" i="17"/>
  <c r="AL925" i="17"/>
  <c r="AK925" i="17"/>
  <c r="AJ925" i="17"/>
  <c r="AI925" i="17"/>
  <c r="AH925" i="17"/>
  <c r="AG925" i="17"/>
  <c r="AF925" i="17"/>
  <c r="AE925" i="17"/>
  <c r="AD925" i="17"/>
  <c r="AC925" i="17"/>
  <c r="AA925" i="17"/>
  <c r="Y925" i="17"/>
  <c r="AU925" i="17" s="1"/>
  <c r="X925" i="17"/>
  <c r="W925" i="17"/>
  <c r="V925" i="17"/>
  <c r="U925" i="17"/>
  <c r="T925" i="17"/>
  <c r="S925" i="17"/>
  <c r="R925" i="17"/>
  <c r="Q925" i="17"/>
  <c r="K925" i="17"/>
  <c r="G925" i="17"/>
  <c r="E925" i="17"/>
  <c r="AN924" i="17"/>
  <c r="AM924" i="17"/>
  <c r="AL924" i="17"/>
  <c r="AK924" i="17"/>
  <c r="AJ924" i="17"/>
  <c r="AI924" i="17"/>
  <c r="AH924" i="17"/>
  <c r="AG924" i="17"/>
  <c r="AF924" i="17"/>
  <c r="AE924" i="17"/>
  <c r="AD924" i="17"/>
  <c r="AC924" i="17"/>
  <c r="AA924" i="17"/>
  <c r="Y924" i="17"/>
  <c r="X924" i="17"/>
  <c r="W924" i="17"/>
  <c r="V924" i="17"/>
  <c r="U924" i="17"/>
  <c r="T924" i="17"/>
  <c r="S924" i="17"/>
  <c r="R924" i="17"/>
  <c r="Q924" i="17"/>
  <c r="K924" i="17"/>
  <c r="G924" i="17"/>
  <c r="E924" i="17"/>
  <c r="AN923" i="17"/>
  <c r="AM923" i="17"/>
  <c r="AL923" i="17"/>
  <c r="AK923" i="17"/>
  <c r="AJ923" i="17"/>
  <c r="AI923" i="17"/>
  <c r="AH923" i="17"/>
  <c r="AG923" i="17"/>
  <c r="AF923" i="17"/>
  <c r="AE923" i="17"/>
  <c r="AD923" i="17"/>
  <c r="AC923" i="17"/>
  <c r="AA923" i="17"/>
  <c r="Y923" i="17"/>
  <c r="AQ923" i="17" s="1"/>
  <c r="X923" i="17"/>
  <c r="W923" i="17"/>
  <c r="V923" i="17"/>
  <c r="U923" i="17"/>
  <c r="T923" i="17"/>
  <c r="S923" i="17"/>
  <c r="R923" i="17"/>
  <c r="Q923" i="17"/>
  <c r="K923" i="17"/>
  <c r="G923" i="17"/>
  <c r="E923" i="17"/>
  <c r="AN922" i="17"/>
  <c r="AM922" i="17"/>
  <c r="AL922" i="17"/>
  <c r="AK922" i="17"/>
  <c r="AJ922" i="17"/>
  <c r="AI922" i="17"/>
  <c r="AH922" i="17"/>
  <c r="AG922" i="17"/>
  <c r="AF922" i="17"/>
  <c r="AE922" i="17"/>
  <c r="AD922" i="17"/>
  <c r="AC922" i="17"/>
  <c r="AA922" i="17"/>
  <c r="Y922" i="17"/>
  <c r="AU922" i="17" s="1"/>
  <c r="X922" i="17"/>
  <c r="W922" i="17"/>
  <c r="V922" i="17"/>
  <c r="U922" i="17"/>
  <c r="T922" i="17"/>
  <c r="S922" i="17"/>
  <c r="R922" i="17"/>
  <c r="Q922" i="17"/>
  <c r="K922" i="17"/>
  <c r="G922" i="17"/>
  <c r="E922" i="17"/>
  <c r="AT921" i="17"/>
  <c r="AN921" i="17"/>
  <c r="AM921" i="17"/>
  <c r="AL921" i="17"/>
  <c r="AK921" i="17"/>
  <c r="AJ921" i="17"/>
  <c r="AI921" i="17"/>
  <c r="AH921" i="17"/>
  <c r="AG921" i="17"/>
  <c r="AF921" i="17"/>
  <c r="AE921" i="17"/>
  <c r="AD921" i="17"/>
  <c r="AC921" i="17"/>
  <c r="AA921" i="17"/>
  <c r="Y921" i="17"/>
  <c r="AU921" i="17" s="1"/>
  <c r="X921" i="17"/>
  <c r="W921" i="17"/>
  <c r="V921" i="17"/>
  <c r="U921" i="17"/>
  <c r="T921" i="17"/>
  <c r="S921" i="17"/>
  <c r="R921" i="17"/>
  <c r="Q921" i="17"/>
  <c r="K921" i="17"/>
  <c r="G921" i="17"/>
  <c r="E921" i="17"/>
  <c r="AN920" i="17"/>
  <c r="AM920" i="17"/>
  <c r="AL920" i="17"/>
  <c r="AK920" i="17"/>
  <c r="AJ920" i="17"/>
  <c r="AI920" i="17"/>
  <c r="AH920" i="17"/>
  <c r="AG920" i="17"/>
  <c r="AF920" i="17"/>
  <c r="AE920" i="17"/>
  <c r="AD920" i="17"/>
  <c r="AC920" i="17"/>
  <c r="AA920" i="17"/>
  <c r="Y920" i="17"/>
  <c r="AQ920" i="17" s="1"/>
  <c r="X920" i="17"/>
  <c r="W920" i="17"/>
  <c r="V920" i="17"/>
  <c r="U920" i="17"/>
  <c r="T920" i="17"/>
  <c r="S920" i="17"/>
  <c r="R920" i="17"/>
  <c r="Q920" i="17"/>
  <c r="K920" i="17"/>
  <c r="G920" i="17"/>
  <c r="E920" i="17"/>
  <c r="AN919" i="17"/>
  <c r="AM919" i="17"/>
  <c r="AL919" i="17"/>
  <c r="AK919" i="17"/>
  <c r="AJ919" i="17"/>
  <c r="AI919" i="17"/>
  <c r="AH919" i="17"/>
  <c r="AG919" i="17"/>
  <c r="AF919" i="17"/>
  <c r="AE919" i="17"/>
  <c r="AD919" i="17"/>
  <c r="AC919" i="17"/>
  <c r="AA919" i="17"/>
  <c r="Y919" i="17"/>
  <c r="X919" i="17"/>
  <c r="W919" i="17"/>
  <c r="V919" i="17"/>
  <c r="U919" i="17"/>
  <c r="T919" i="17"/>
  <c r="S919" i="17"/>
  <c r="R919" i="17"/>
  <c r="Q919" i="17"/>
  <c r="K919" i="17"/>
  <c r="G919" i="17"/>
  <c r="E919" i="17"/>
  <c r="AN918" i="17"/>
  <c r="AM918" i="17"/>
  <c r="AL918" i="17"/>
  <c r="AK918" i="17"/>
  <c r="AJ918" i="17"/>
  <c r="AI918" i="17"/>
  <c r="AH918" i="17"/>
  <c r="AG918" i="17"/>
  <c r="AF918" i="17"/>
  <c r="AE918" i="17"/>
  <c r="AD918" i="17"/>
  <c r="AC918" i="17"/>
  <c r="AA918" i="17"/>
  <c r="Y918" i="17"/>
  <c r="AU918" i="17" s="1"/>
  <c r="X918" i="17"/>
  <c r="W918" i="17"/>
  <c r="V918" i="17"/>
  <c r="U918" i="17"/>
  <c r="T918" i="17"/>
  <c r="S918" i="17"/>
  <c r="R918" i="17"/>
  <c r="Q918" i="17"/>
  <c r="K918" i="17"/>
  <c r="G918" i="17"/>
  <c r="E918" i="17"/>
  <c r="AN917" i="17"/>
  <c r="AM917" i="17"/>
  <c r="AL917" i="17"/>
  <c r="AK917" i="17"/>
  <c r="AJ917" i="17"/>
  <c r="AI917" i="17"/>
  <c r="AH917" i="17"/>
  <c r="AG917" i="17"/>
  <c r="AF917" i="17"/>
  <c r="AE917" i="17"/>
  <c r="AD917" i="17"/>
  <c r="AC917" i="17"/>
  <c r="AA917" i="17"/>
  <c r="Y917" i="17"/>
  <c r="AU917" i="17" s="1"/>
  <c r="X917" i="17"/>
  <c r="W917" i="17"/>
  <c r="V917" i="17"/>
  <c r="U917" i="17"/>
  <c r="T917" i="17"/>
  <c r="S917" i="17"/>
  <c r="R917" i="17"/>
  <c r="Q917" i="17"/>
  <c r="K917" i="17"/>
  <c r="G917" i="17"/>
  <c r="E917" i="17"/>
  <c r="AN916" i="17"/>
  <c r="AM916" i="17"/>
  <c r="AL916" i="17"/>
  <c r="AK916" i="17"/>
  <c r="AJ916" i="17"/>
  <c r="AI916" i="17"/>
  <c r="AH916" i="17"/>
  <c r="AG916" i="17"/>
  <c r="AF916" i="17"/>
  <c r="AE916" i="17"/>
  <c r="AD916" i="17"/>
  <c r="AC916" i="17"/>
  <c r="AA916" i="17"/>
  <c r="Y916" i="17"/>
  <c r="X916" i="17"/>
  <c r="W916" i="17"/>
  <c r="V916" i="17"/>
  <c r="U916" i="17"/>
  <c r="T916" i="17"/>
  <c r="S916" i="17"/>
  <c r="R916" i="17"/>
  <c r="Q916" i="17"/>
  <c r="K916" i="17"/>
  <c r="G916" i="17"/>
  <c r="E916" i="17"/>
  <c r="AN915" i="17"/>
  <c r="AM915" i="17"/>
  <c r="AL915" i="17"/>
  <c r="AK915" i="17"/>
  <c r="AJ915" i="17"/>
  <c r="AI915" i="17"/>
  <c r="AH915" i="17"/>
  <c r="AG915" i="17"/>
  <c r="AF915" i="17"/>
  <c r="AE915" i="17"/>
  <c r="AD915" i="17"/>
  <c r="AC915" i="17"/>
  <c r="AA915" i="17"/>
  <c r="Y915" i="17"/>
  <c r="AQ915" i="17" s="1"/>
  <c r="X915" i="17"/>
  <c r="W915" i="17"/>
  <c r="V915" i="17"/>
  <c r="U915" i="17"/>
  <c r="T915" i="17"/>
  <c r="S915" i="17"/>
  <c r="R915" i="17"/>
  <c r="Q915" i="17"/>
  <c r="K915" i="17"/>
  <c r="G915" i="17"/>
  <c r="E915" i="17"/>
  <c r="AR914" i="17"/>
  <c r="AN914" i="17"/>
  <c r="AM914" i="17"/>
  <c r="AL914" i="17"/>
  <c r="AK914" i="17"/>
  <c r="AJ914" i="17"/>
  <c r="AI914" i="17"/>
  <c r="AH914" i="17"/>
  <c r="AG914" i="17"/>
  <c r="AF914" i="17"/>
  <c r="AE914" i="17"/>
  <c r="AD914" i="17"/>
  <c r="AC914" i="17"/>
  <c r="AA914" i="17"/>
  <c r="Y914" i="17"/>
  <c r="AU914" i="17" s="1"/>
  <c r="X914" i="17"/>
  <c r="W914" i="17"/>
  <c r="V914" i="17"/>
  <c r="U914" i="17"/>
  <c r="T914" i="17"/>
  <c r="S914" i="17"/>
  <c r="R914" i="17"/>
  <c r="Q914" i="17"/>
  <c r="K914" i="17"/>
  <c r="G914" i="17"/>
  <c r="E914" i="17"/>
  <c r="AN913" i="17"/>
  <c r="AM913" i="17"/>
  <c r="AL913" i="17"/>
  <c r="AK913" i="17"/>
  <c r="AJ913" i="17"/>
  <c r="AI913" i="17"/>
  <c r="AH913" i="17"/>
  <c r="AG913" i="17"/>
  <c r="AF913" i="17"/>
  <c r="AE913" i="17"/>
  <c r="AD913" i="17"/>
  <c r="AC913" i="17"/>
  <c r="AA913" i="17"/>
  <c r="Y913" i="17"/>
  <c r="AU913" i="17" s="1"/>
  <c r="X913" i="17"/>
  <c r="W913" i="17"/>
  <c r="V913" i="17"/>
  <c r="U913" i="17"/>
  <c r="T913" i="17"/>
  <c r="S913" i="17"/>
  <c r="R913" i="17"/>
  <c r="Q913" i="17"/>
  <c r="K913" i="17"/>
  <c r="G913" i="17"/>
  <c r="E913" i="17"/>
  <c r="AN912" i="17"/>
  <c r="AM912" i="17"/>
  <c r="AL912" i="17"/>
  <c r="AK912" i="17"/>
  <c r="AJ912" i="17"/>
  <c r="AI912" i="17"/>
  <c r="AH912" i="17"/>
  <c r="AG912" i="17"/>
  <c r="AF912" i="17"/>
  <c r="AE912" i="17"/>
  <c r="AD912" i="17"/>
  <c r="AC912" i="17"/>
  <c r="AA912" i="17"/>
  <c r="Y912" i="17"/>
  <c r="AQ912" i="17" s="1"/>
  <c r="X912" i="17"/>
  <c r="W912" i="17"/>
  <c r="V912" i="17"/>
  <c r="U912" i="17"/>
  <c r="T912" i="17"/>
  <c r="S912" i="17"/>
  <c r="R912" i="17"/>
  <c r="Q912" i="17"/>
  <c r="K912" i="17"/>
  <c r="G912" i="17"/>
  <c r="E912" i="17"/>
  <c r="AN911" i="17"/>
  <c r="AM911" i="17"/>
  <c r="AL911" i="17"/>
  <c r="AK911" i="17"/>
  <c r="AJ911" i="17"/>
  <c r="AI911" i="17"/>
  <c r="AH911" i="17"/>
  <c r="AG911" i="17"/>
  <c r="AF911" i="17"/>
  <c r="AE911" i="17"/>
  <c r="AD911" i="17"/>
  <c r="AC911" i="17"/>
  <c r="AA911" i="17"/>
  <c r="Y911" i="17"/>
  <c r="X911" i="17"/>
  <c r="W911" i="17"/>
  <c r="V911" i="17"/>
  <c r="U911" i="17"/>
  <c r="T911" i="17"/>
  <c r="S911" i="17"/>
  <c r="R911" i="17"/>
  <c r="Q911" i="17"/>
  <c r="K911" i="17"/>
  <c r="G911" i="17"/>
  <c r="E911" i="17"/>
  <c r="AN910" i="17"/>
  <c r="AM910" i="17"/>
  <c r="AL910" i="17"/>
  <c r="AK910" i="17"/>
  <c r="AJ910" i="17"/>
  <c r="AI910" i="17"/>
  <c r="AH910" i="17"/>
  <c r="AG910" i="17"/>
  <c r="AF910" i="17"/>
  <c r="AE910" i="17"/>
  <c r="AD910" i="17"/>
  <c r="AC910" i="17"/>
  <c r="AA910" i="17"/>
  <c r="Y910" i="17"/>
  <c r="AS910" i="17" s="1"/>
  <c r="X910" i="17"/>
  <c r="W910" i="17"/>
  <c r="V910" i="17"/>
  <c r="U910" i="17"/>
  <c r="T910" i="17"/>
  <c r="S910" i="17"/>
  <c r="R910" i="17"/>
  <c r="Q910" i="17"/>
  <c r="K910" i="17"/>
  <c r="G910" i="17"/>
  <c r="E910" i="17"/>
  <c r="AN909" i="17"/>
  <c r="AM909" i="17"/>
  <c r="AL909" i="17"/>
  <c r="AK909" i="17"/>
  <c r="AJ909" i="17"/>
  <c r="AI909" i="17"/>
  <c r="AH909" i="17"/>
  <c r="AG909" i="17"/>
  <c r="AF909" i="17"/>
  <c r="AE909" i="17"/>
  <c r="AD909" i="17"/>
  <c r="AC909" i="17"/>
  <c r="AA909" i="17"/>
  <c r="Y909" i="17"/>
  <c r="AU909" i="17" s="1"/>
  <c r="X909" i="17"/>
  <c r="W909" i="17"/>
  <c r="V909" i="17"/>
  <c r="U909" i="17"/>
  <c r="T909" i="17"/>
  <c r="S909" i="17"/>
  <c r="R909" i="17"/>
  <c r="Q909" i="17"/>
  <c r="K909" i="17"/>
  <c r="G909" i="17"/>
  <c r="E909" i="17"/>
  <c r="AN908" i="17"/>
  <c r="AM908" i="17"/>
  <c r="AL908" i="17"/>
  <c r="AK908" i="17"/>
  <c r="AJ908" i="17"/>
  <c r="AI908" i="17"/>
  <c r="AH908" i="17"/>
  <c r="AG908" i="17"/>
  <c r="AF908" i="17"/>
  <c r="AE908" i="17"/>
  <c r="AD908" i="17"/>
  <c r="AC908" i="17"/>
  <c r="AA908" i="17"/>
  <c r="Y908" i="17"/>
  <c r="X908" i="17"/>
  <c r="W908" i="17"/>
  <c r="V908" i="17"/>
  <c r="U908" i="17"/>
  <c r="T908" i="17"/>
  <c r="S908" i="17"/>
  <c r="R908" i="17"/>
  <c r="Q908" i="17"/>
  <c r="K908" i="17"/>
  <c r="G908" i="17"/>
  <c r="E908" i="17"/>
  <c r="AN907" i="17"/>
  <c r="AM907" i="17"/>
  <c r="AL907" i="17"/>
  <c r="AK907" i="17"/>
  <c r="AJ907" i="17"/>
  <c r="AI907" i="17"/>
  <c r="AH907" i="17"/>
  <c r="AG907" i="17"/>
  <c r="AF907" i="17"/>
  <c r="AE907" i="17"/>
  <c r="AD907" i="17"/>
  <c r="AC907" i="17"/>
  <c r="AA907" i="17"/>
  <c r="Y907" i="17"/>
  <c r="X907" i="17"/>
  <c r="W907" i="17"/>
  <c r="V907" i="17"/>
  <c r="U907" i="17"/>
  <c r="T907" i="17"/>
  <c r="S907" i="17"/>
  <c r="R907" i="17"/>
  <c r="Q907" i="17"/>
  <c r="K907" i="17"/>
  <c r="G907" i="17"/>
  <c r="E907" i="17"/>
  <c r="AN906" i="17"/>
  <c r="AM906" i="17"/>
  <c r="AL906" i="17"/>
  <c r="AK906" i="17"/>
  <c r="AJ906" i="17"/>
  <c r="AI906" i="17"/>
  <c r="AH906" i="17"/>
  <c r="AG906" i="17"/>
  <c r="AF906" i="17"/>
  <c r="AE906" i="17"/>
  <c r="AD906" i="17"/>
  <c r="AC906" i="17"/>
  <c r="AA906" i="17"/>
  <c r="Y906" i="17"/>
  <c r="X906" i="17"/>
  <c r="W906" i="17"/>
  <c r="V906" i="17"/>
  <c r="U906" i="17"/>
  <c r="T906" i="17"/>
  <c r="S906" i="17"/>
  <c r="R906" i="17"/>
  <c r="Q906" i="17"/>
  <c r="K906" i="17"/>
  <c r="G906" i="17"/>
  <c r="E906" i="17"/>
  <c r="AN905" i="17"/>
  <c r="AM905" i="17"/>
  <c r="AL905" i="17"/>
  <c r="AK905" i="17"/>
  <c r="AJ905" i="17"/>
  <c r="AI905" i="17"/>
  <c r="AH905" i="17"/>
  <c r="AG905" i="17"/>
  <c r="AF905" i="17"/>
  <c r="AE905" i="17"/>
  <c r="AD905" i="17"/>
  <c r="AC905" i="17"/>
  <c r="AA905" i="17"/>
  <c r="Y905" i="17"/>
  <c r="AP905" i="17" s="1"/>
  <c r="X905" i="17"/>
  <c r="W905" i="17"/>
  <c r="V905" i="17"/>
  <c r="U905" i="17"/>
  <c r="T905" i="17"/>
  <c r="S905" i="17"/>
  <c r="R905" i="17"/>
  <c r="Q905" i="17"/>
  <c r="K905" i="17"/>
  <c r="G905" i="17"/>
  <c r="E905" i="17"/>
  <c r="AN904" i="17"/>
  <c r="AM904" i="17"/>
  <c r="AL904" i="17"/>
  <c r="AK904" i="17"/>
  <c r="AJ904" i="17"/>
  <c r="AI904" i="17"/>
  <c r="AH904" i="17"/>
  <c r="AG904" i="17"/>
  <c r="AF904" i="17"/>
  <c r="AE904" i="17"/>
  <c r="AD904" i="17"/>
  <c r="AC904" i="17"/>
  <c r="AA904" i="17"/>
  <c r="Y904" i="17"/>
  <c r="X904" i="17"/>
  <c r="W904" i="17"/>
  <c r="V904" i="17"/>
  <c r="U904" i="17"/>
  <c r="T904" i="17"/>
  <c r="S904" i="17"/>
  <c r="R904" i="17"/>
  <c r="Q904" i="17"/>
  <c r="K904" i="17"/>
  <c r="G904" i="17"/>
  <c r="E904" i="17"/>
  <c r="AN903" i="17"/>
  <c r="AM903" i="17"/>
  <c r="AL903" i="17"/>
  <c r="AK903" i="17"/>
  <c r="AJ903" i="17"/>
  <c r="AI903" i="17"/>
  <c r="AH903" i="17"/>
  <c r="AG903" i="17"/>
  <c r="AF903" i="17"/>
  <c r="AE903" i="17"/>
  <c r="AD903" i="17"/>
  <c r="AC903" i="17"/>
  <c r="AA903" i="17"/>
  <c r="Y903" i="17"/>
  <c r="AU903" i="17" s="1"/>
  <c r="X903" i="17"/>
  <c r="W903" i="17"/>
  <c r="V903" i="17"/>
  <c r="U903" i="17"/>
  <c r="T903" i="17"/>
  <c r="S903" i="17"/>
  <c r="R903" i="17"/>
  <c r="Q903" i="17"/>
  <c r="K903" i="17"/>
  <c r="G903" i="17"/>
  <c r="E903" i="17"/>
  <c r="AN902" i="17"/>
  <c r="AM902" i="17"/>
  <c r="AL902" i="17"/>
  <c r="AK902" i="17"/>
  <c r="AJ902" i="17"/>
  <c r="AI902" i="17"/>
  <c r="AH902" i="17"/>
  <c r="AG902" i="17"/>
  <c r="AF902" i="17"/>
  <c r="AE902" i="17"/>
  <c r="AD902" i="17"/>
  <c r="AC902" i="17"/>
  <c r="AA902" i="17"/>
  <c r="Y902" i="17"/>
  <c r="AU902" i="17" s="1"/>
  <c r="X902" i="17"/>
  <c r="W902" i="17"/>
  <c r="V902" i="17"/>
  <c r="U902" i="17"/>
  <c r="T902" i="17"/>
  <c r="S902" i="17"/>
  <c r="R902" i="17"/>
  <c r="Q902" i="17"/>
  <c r="K902" i="17"/>
  <c r="G902" i="17"/>
  <c r="E902" i="17"/>
  <c r="AN901" i="17"/>
  <c r="AM901" i="17"/>
  <c r="AL901" i="17"/>
  <c r="AK901" i="17"/>
  <c r="AJ901" i="17"/>
  <c r="AI901" i="17"/>
  <c r="AH901" i="17"/>
  <c r="AG901" i="17"/>
  <c r="AF901" i="17"/>
  <c r="AE901" i="17"/>
  <c r="AD901" i="17"/>
  <c r="AC901" i="17"/>
  <c r="AA901" i="17"/>
  <c r="Y901" i="17"/>
  <c r="AS901" i="17" s="1"/>
  <c r="X901" i="17"/>
  <c r="W901" i="17"/>
  <c r="V901" i="17"/>
  <c r="U901" i="17"/>
  <c r="T901" i="17"/>
  <c r="S901" i="17"/>
  <c r="R901" i="17"/>
  <c r="Q901" i="17"/>
  <c r="K901" i="17"/>
  <c r="G901" i="17"/>
  <c r="E901" i="17"/>
  <c r="AN900" i="17"/>
  <c r="AM900" i="17"/>
  <c r="AL900" i="17"/>
  <c r="AK900" i="17"/>
  <c r="AJ900" i="17"/>
  <c r="AI900" i="17"/>
  <c r="AH900" i="17"/>
  <c r="AG900" i="17"/>
  <c r="AF900" i="17"/>
  <c r="AE900" i="17"/>
  <c r="AD900" i="17"/>
  <c r="AC900" i="17"/>
  <c r="AA900" i="17"/>
  <c r="Y900" i="17"/>
  <c r="Z900" i="17" s="1"/>
  <c r="X900" i="17"/>
  <c r="W900" i="17"/>
  <c r="V900" i="17"/>
  <c r="U900" i="17"/>
  <c r="T900" i="17"/>
  <c r="S900" i="17"/>
  <c r="R900" i="17"/>
  <c r="Q900" i="17"/>
  <c r="K900" i="17"/>
  <c r="G900" i="17"/>
  <c r="E900" i="17"/>
  <c r="AN899" i="17"/>
  <c r="AM899" i="17"/>
  <c r="AL899" i="17"/>
  <c r="AK899" i="17"/>
  <c r="AJ899" i="17"/>
  <c r="AI899" i="17"/>
  <c r="AH899" i="17"/>
  <c r="AG899" i="17"/>
  <c r="AF899" i="17"/>
  <c r="AE899" i="17"/>
  <c r="AD899" i="17"/>
  <c r="AC899" i="17"/>
  <c r="AA899" i="17"/>
  <c r="Y899" i="17"/>
  <c r="AU899" i="17" s="1"/>
  <c r="X899" i="17"/>
  <c r="W899" i="17"/>
  <c r="V899" i="17"/>
  <c r="U899" i="17"/>
  <c r="T899" i="17"/>
  <c r="S899" i="17"/>
  <c r="R899" i="17"/>
  <c r="Q899" i="17"/>
  <c r="K899" i="17"/>
  <c r="G899" i="17"/>
  <c r="E899" i="17"/>
  <c r="AN898" i="17"/>
  <c r="AM898" i="17"/>
  <c r="AL898" i="17"/>
  <c r="AK898" i="17"/>
  <c r="AJ898" i="17"/>
  <c r="AI898" i="17"/>
  <c r="AH898" i="17"/>
  <c r="AG898" i="17"/>
  <c r="AF898" i="17"/>
  <c r="AE898" i="17"/>
  <c r="AD898" i="17"/>
  <c r="AC898" i="17"/>
  <c r="AA898" i="17"/>
  <c r="Y898" i="17"/>
  <c r="X898" i="17"/>
  <c r="W898" i="17"/>
  <c r="V898" i="17"/>
  <c r="U898" i="17"/>
  <c r="T898" i="17"/>
  <c r="S898" i="17"/>
  <c r="R898" i="17"/>
  <c r="Q898" i="17"/>
  <c r="K898" i="17"/>
  <c r="G898" i="17"/>
  <c r="E898" i="17"/>
  <c r="AN897" i="17"/>
  <c r="AM897" i="17"/>
  <c r="AL897" i="17"/>
  <c r="AK897" i="17"/>
  <c r="AJ897" i="17"/>
  <c r="AI897" i="17"/>
  <c r="AH897" i="17"/>
  <c r="AG897" i="17"/>
  <c r="AF897" i="17"/>
  <c r="AE897" i="17"/>
  <c r="AD897" i="17"/>
  <c r="AC897" i="17"/>
  <c r="AA897" i="17"/>
  <c r="Y897" i="17"/>
  <c r="AP897" i="17" s="1"/>
  <c r="X897" i="17"/>
  <c r="W897" i="17"/>
  <c r="V897" i="17"/>
  <c r="U897" i="17"/>
  <c r="T897" i="17"/>
  <c r="S897" i="17"/>
  <c r="R897" i="17"/>
  <c r="Q897" i="17"/>
  <c r="K897" i="17"/>
  <c r="G897" i="17"/>
  <c r="E897" i="17"/>
  <c r="AN896" i="17"/>
  <c r="AM896" i="17"/>
  <c r="AL896" i="17"/>
  <c r="AK896" i="17"/>
  <c r="AJ896" i="17"/>
  <c r="AI896" i="17"/>
  <c r="AH896" i="17"/>
  <c r="AG896" i="17"/>
  <c r="AF896" i="17"/>
  <c r="AE896" i="17"/>
  <c r="AD896" i="17"/>
  <c r="AC896" i="17"/>
  <c r="AA896" i="17"/>
  <c r="Y896" i="17"/>
  <c r="AQ896" i="17" s="1"/>
  <c r="X896" i="17"/>
  <c r="W896" i="17"/>
  <c r="V896" i="17"/>
  <c r="U896" i="17"/>
  <c r="T896" i="17"/>
  <c r="S896" i="17"/>
  <c r="R896" i="17"/>
  <c r="Q896" i="17"/>
  <c r="K896" i="17"/>
  <c r="G896" i="17"/>
  <c r="E896" i="17"/>
  <c r="AN895" i="17"/>
  <c r="AM895" i="17"/>
  <c r="AL895" i="17"/>
  <c r="AK895" i="17"/>
  <c r="AJ895" i="17"/>
  <c r="AI895" i="17"/>
  <c r="AH895" i="17"/>
  <c r="AG895" i="17"/>
  <c r="AF895" i="17"/>
  <c r="AE895" i="17"/>
  <c r="AD895" i="17"/>
  <c r="AC895" i="17"/>
  <c r="AA895" i="17"/>
  <c r="Y895" i="17"/>
  <c r="AU895" i="17" s="1"/>
  <c r="X895" i="17"/>
  <c r="W895" i="17"/>
  <c r="V895" i="17"/>
  <c r="U895" i="17"/>
  <c r="T895" i="17"/>
  <c r="S895" i="17"/>
  <c r="R895" i="17"/>
  <c r="Q895" i="17"/>
  <c r="K895" i="17"/>
  <c r="G895" i="17"/>
  <c r="E895" i="17"/>
  <c r="AN894" i="17"/>
  <c r="AM894" i="17"/>
  <c r="AL894" i="17"/>
  <c r="AK894" i="17"/>
  <c r="AJ894" i="17"/>
  <c r="AI894" i="17"/>
  <c r="AH894" i="17"/>
  <c r="AG894" i="17"/>
  <c r="AF894" i="17"/>
  <c r="AE894" i="17"/>
  <c r="AD894" i="17"/>
  <c r="AC894" i="17"/>
  <c r="AA894" i="17"/>
  <c r="Y894" i="17"/>
  <c r="AU894" i="17" s="1"/>
  <c r="X894" i="17"/>
  <c r="W894" i="17"/>
  <c r="V894" i="17"/>
  <c r="U894" i="17"/>
  <c r="T894" i="17"/>
  <c r="S894" i="17"/>
  <c r="R894" i="17"/>
  <c r="Q894" i="17"/>
  <c r="K894" i="17"/>
  <c r="G894" i="17"/>
  <c r="E894" i="17"/>
  <c r="AN893" i="17"/>
  <c r="AM893" i="17"/>
  <c r="AL893" i="17"/>
  <c r="AK893" i="17"/>
  <c r="AJ893" i="17"/>
  <c r="AI893" i="17"/>
  <c r="AH893" i="17"/>
  <c r="AG893" i="17"/>
  <c r="AF893" i="17"/>
  <c r="AE893" i="17"/>
  <c r="AD893" i="17"/>
  <c r="AC893" i="17"/>
  <c r="AA893" i="17"/>
  <c r="Y893" i="17"/>
  <c r="AP893" i="17" s="1"/>
  <c r="X893" i="17"/>
  <c r="W893" i="17"/>
  <c r="V893" i="17"/>
  <c r="U893" i="17"/>
  <c r="T893" i="17"/>
  <c r="S893" i="17"/>
  <c r="R893" i="17"/>
  <c r="Q893" i="17"/>
  <c r="K893" i="17"/>
  <c r="G893" i="17"/>
  <c r="E893" i="17"/>
  <c r="AN892" i="17"/>
  <c r="AM892" i="17"/>
  <c r="AL892" i="17"/>
  <c r="AK892" i="17"/>
  <c r="AJ892" i="17"/>
  <c r="AI892" i="17"/>
  <c r="AH892" i="17"/>
  <c r="AG892" i="17"/>
  <c r="AF892" i="17"/>
  <c r="AE892" i="17"/>
  <c r="AD892" i="17"/>
  <c r="AC892" i="17"/>
  <c r="AA892" i="17"/>
  <c r="Y892" i="17"/>
  <c r="X892" i="17"/>
  <c r="W892" i="17"/>
  <c r="V892" i="17"/>
  <c r="U892" i="17"/>
  <c r="T892" i="17"/>
  <c r="S892" i="17"/>
  <c r="R892" i="17"/>
  <c r="Q892" i="17"/>
  <c r="K892" i="17"/>
  <c r="G892" i="17"/>
  <c r="E892" i="17"/>
  <c r="AN891" i="17"/>
  <c r="AM891" i="17"/>
  <c r="AL891" i="17"/>
  <c r="AK891" i="17"/>
  <c r="AJ891" i="17"/>
  <c r="AI891" i="17"/>
  <c r="AH891" i="17"/>
  <c r="AG891" i="17"/>
  <c r="AF891" i="17"/>
  <c r="AE891" i="17"/>
  <c r="AD891" i="17"/>
  <c r="AC891" i="17"/>
  <c r="AA891" i="17"/>
  <c r="Y891" i="17"/>
  <c r="AQ891" i="17" s="1"/>
  <c r="X891" i="17"/>
  <c r="W891" i="17"/>
  <c r="V891" i="17"/>
  <c r="U891" i="17"/>
  <c r="T891" i="17"/>
  <c r="S891" i="17"/>
  <c r="R891" i="17"/>
  <c r="Q891" i="17"/>
  <c r="K891" i="17"/>
  <c r="G891" i="17"/>
  <c r="E891" i="17"/>
  <c r="AN890" i="17"/>
  <c r="AM890" i="17"/>
  <c r="AL890" i="17"/>
  <c r="AK890" i="17"/>
  <c r="AJ890" i="17"/>
  <c r="AI890" i="17"/>
  <c r="AH890" i="17"/>
  <c r="AG890" i="17"/>
  <c r="AF890" i="17"/>
  <c r="AE890" i="17"/>
  <c r="AD890" i="17"/>
  <c r="AC890" i="17"/>
  <c r="AA890" i="17"/>
  <c r="Y890" i="17"/>
  <c r="AT890" i="17" s="1"/>
  <c r="X890" i="17"/>
  <c r="W890" i="17"/>
  <c r="V890" i="17"/>
  <c r="U890" i="17"/>
  <c r="T890" i="17"/>
  <c r="S890" i="17"/>
  <c r="R890" i="17"/>
  <c r="Q890" i="17"/>
  <c r="K890" i="17"/>
  <c r="G890" i="17"/>
  <c r="E890" i="17"/>
  <c r="AN889" i="17"/>
  <c r="AM889" i="17"/>
  <c r="AL889" i="17"/>
  <c r="AK889" i="17"/>
  <c r="AJ889" i="17"/>
  <c r="AI889" i="17"/>
  <c r="AH889" i="17"/>
  <c r="AG889" i="17"/>
  <c r="AF889" i="17"/>
  <c r="AE889" i="17"/>
  <c r="AD889" i="17"/>
  <c r="AC889" i="17"/>
  <c r="AA889" i="17"/>
  <c r="Y889" i="17"/>
  <c r="AP889" i="17" s="1"/>
  <c r="X889" i="17"/>
  <c r="W889" i="17"/>
  <c r="V889" i="17"/>
  <c r="U889" i="17"/>
  <c r="T889" i="17"/>
  <c r="S889" i="17"/>
  <c r="R889" i="17"/>
  <c r="Q889" i="17"/>
  <c r="K889" i="17"/>
  <c r="G889" i="17"/>
  <c r="E889" i="17"/>
  <c r="AN888" i="17"/>
  <c r="AM888" i="17"/>
  <c r="AL888" i="17"/>
  <c r="AK888" i="17"/>
  <c r="AJ888" i="17"/>
  <c r="AI888" i="17"/>
  <c r="AH888" i="17"/>
  <c r="AG888" i="17"/>
  <c r="AF888" i="17"/>
  <c r="AE888" i="17"/>
  <c r="AD888" i="17"/>
  <c r="AC888" i="17"/>
  <c r="AA888" i="17"/>
  <c r="Y888" i="17"/>
  <c r="AS888" i="17" s="1"/>
  <c r="X888" i="17"/>
  <c r="W888" i="17"/>
  <c r="V888" i="17"/>
  <c r="U888" i="17"/>
  <c r="T888" i="17"/>
  <c r="S888" i="17"/>
  <c r="R888" i="17"/>
  <c r="Q888" i="17"/>
  <c r="K888" i="17"/>
  <c r="G888" i="17"/>
  <c r="E888" i="17"/>
  <c r="AN887" i="17"/>
  <c r="AM887" i="17"/>
  <c r="AL887" i="17"/>
  <c r="AK887" i="17"/>
  <c r="AJ887" i="17"/>
  <c r="AI887" i="17"/>
  <c r="AH887" i="17"/>
  <c r="AG887" i="17"/>
  <c r="AF887" i="17"/>
  <c r="AE887" i="17"/>
  <c r="AD887" i="17"/>
  <c r="AC887" i="17"/>
  <c r="AA887" i="17"/>
  <c r="Y887" i="17"/>
  <c r="AU887" i="17" s="1"/>
  <c r="X887" i="17"/>
  <c r="W887" i="17"/>
  <c r="V887" i="17"/>
  <c r="U887" i="17"/>
  <c r="T887" i="17"/>
  <c r="S887" i="17"/>
  <c r="R887" i="17"/>
  <c r="Q887" i="17"/>
  <c r="K887" i="17"/>
  <c r="G887" i="17"/>
  <c r="E887" i="17"/>
  <c r="AN886" i="17"/>
  <c r="AM886" i="17"/>
  <c r="AL886" i="17"/>
  <c r="AK886" i="17"/>
  <c r="AJ886" i="17"/>
  <c r="AI886" i="17"/>
  <c r="AH886" i="17"/>
  <c r="AG886" i="17"/>
  <c r="AF886" i="17"/>
  <c r="AE886" i="17"/>
  <c r="AD886" i="17"/>
  <c r="AC886" i="17"/>
  <c r="AA886" i="17"/>
  <c r="Y886" i="17"/>
  <c r="AU886" i="17" s="1"/>
  <c r="X886" i="17"/>
  <c r="W886" i="17"/>
  <c r="V886" i="17"/>
  <c r="U886" i="17"/>
  <c r="T886" i="17"/>
  <c r="S886" i="17"/>
  <c r="R886" i="17"/>
  <c r="Q886" i="17"/>
  <c r="K886" i="17"/>
  <c r="G886" i="17"/>
  <c r="E886" i="17"/>
  <c r="AN885" i="17"/>
  <c r="AM885" i="17"/>
  <c r="AL885" i="17"/>
  <c r="AK885" i="17"/>
  <c r="AJ885" i="17"/>
  <c r="AI885" i="17"/>
  <c r="AH885" i="17"/>
  <c r="AG885" i="17"/>
  <c r="AF885" i="17"/>
  <c r="AE885" i="17"/>
  <c r="AD885" i="17"/>
  <c r="AC885" i="17"/>
  <c r="AA885" i="17"/>
  <c r="Y885" i="17"/>
  <c r="X885" i="17"/>
  <c r="W885" i="17"/>
  <c r="V885" i="17"/>
  <c r="U885" i="17"/>
  <c r="T885" i="17"/>
  <c r="S885" i="17"/>
  <c r="R885" i="17"/>
  <c r="Q885" i="17"/>
  <c r="K885" i="17"/>
  <c r="G885" i="17"/>
  <c r="E885" i="17"/>
  <c r="AN884" i="17"/>
  <c r="AM884" i="17"/>
  <c r="AL884" i="17"/>
  <c r="AK884" i="17"/>
  <c r="AJ884" i="17"/>
  <c r="AI884" i="17"/>
  <c r="AH884" i="17"/>
  <c r="AG884" i="17"/>
  <c r="AF884" i="17"/>
  <c r="AE884" i="17"/>
  <c r="AD884" i="17"/>
  <c r="AC884" i="17"/>
  <c r="AA884" i="17"/>
  <c r="Y884" i="17"/>
  <c r="AS884" i="17" s="1"/>
  <c r="X884" i="17"/>
  <c r="W884" i="17"/>
  <c r="V884" i="17"/>
  <c r="U884" i="17"/>
  <c r="T884" i="17"/>
  <c r="S884" i="17"/>
  <c r="R884" i="17"/>
  <c r="Q884" i="17"/>
  <c r="K884" i="17"/>
  <c r="G884" i="17"/>
  <c r="E884" i="17"/>
  <c r="AN883" i="17"/>
  <c r="AM883" i="17"/>
  <c r="AL883" i="17"/>
  <c r="AK883" i="17"/>
  <c r="AJ883" i="17"/>
  <c r="AI883" i="17"/>
  <c r="AH883" i="17"/>
  <c r="AG883" i="17"/>
  <c r="AF883" i="17"/>
  <c r="AE883" i="17"/>
  <c r="AD883" i="17"/>
  <c r="AC883" i="17"/>
  <c r="AA883" i="17"/>
  <c r="Y883" i="17"/>
  <c r="AQ883" i="17" s="1"/>
  <c r="X883" i="17"/>
  <c r="W883" i="17"/>
  <c r="V883" i="17"/>
  <c r="U883" i="17"/>
  <c r="T883" i="17"/>
  <c r="S883" i="17"/>
  <c r="R883" i="17"/>
  <c r="Q883" i="17"/>
  <c r="K883" i="17"/>
  <c r="G883" i="17"/>
  <c r="E883" i="17"/>
  <c r="AN882" i="17"/>
  <c r="AM882" i="17"/>
  <c r="AL882" i="17"/>
  <c r="AK882" i="17"/>
  <c r="AJ882" i="17"/>
  <c r="AI882" i="17"/>
  <c r="AH882" i="17"/>
  <c r="AG882" i="17"/>
  <c r="AF882" i="17"/>
  <c r="AE882" i="17"/>
  <c r="AD882" i="17"/>
  <c r="AC882" i="17"/>
  <c r="AA882" i="17"/>
  <c r="Y882" i="17"/>
  <c r="AU882" i="17" s="1"/>
  <c r="X882" i="17"/>
  <c r="W882" i="17"/>
  <c r="V882" i="17"/>
  <c r="U882" i="17"/>
  <c r="T882" i="17"/>
  <c r="S882" i="17"/>
  <c r="R882" i="17"/>
  <c r="Q882" i="17"/>
  <c r="K882" i="17"/>
  <c r="G882" i="17"/>
  <c r="E882" i="17"/>
  <c r="AN881" i="17"/>
  <c r="AM881" i="17"/>
  <c r="AL881" i="17"/>
  <c r="AK881" i="17"/>
  <c r="AJ881" i="17"/>
  <c r="AI881" i="17"/>
  <c r="AH881" i="17"/>
  <c r="AG881" i="17"/>
  <c r="AF881" i="17"/>
  <c r="AE881" i="17"/>
  <c r="AD881" i="17"/>
  <c r="AC881" i="17"/>
  <c r="AA881" i="17"/>
  <c r="Y881" i="17"/>
  <c r="AS881" i="17" s="1"/>
  <c r="X881" i="17"/>
  <c r="W881" i="17"/>
  <c r="V881" i="17"/>
  <c r="U881" i="17"/>
  <c r="T881" i="17"/>
  <c r="S881" i="17"/>
  <c r="R881" i="17"/>
  <c r="Q881" i="17"/>
  <c r="K881" i="17"/>
  <c r="G881" i="17"/>
  <c r="E881" i="17"/>
  <c r="AN880" i="17"/>
  <c r="AM880" i="17"/>
  <c r="AL880" i="17"/>
  <c r="AK880" i="17"/>
  <c r="AJ880" i="17"/>
  <c r="AI880" i="17"/>
  <c r="AH880" i="17"/>
  <c r="AG880" i="17"/>
  <c r="AF880" i="17"/>
  <c r="AE880" i="17"/>
  <c r="AD880" i="17"/>
  <c r="AC880" i="17"/>
  <c r="AA880" i="17"/>
  <c r="Y880" i="17"/>
  <c r="X880" i="17"/>
  <c r="W880" i="17"/>
  <c r="V880" i="17"/>
  <c r="U880" i="17"/>
  <c r="T880" i="17"/>
  <c r="S880" i="17"/>
  <c r="R880" i="17"/>
  <c r="Q880" i="17"/>
  <c r="K880" i="17"/>
  <c r="G880" i="17"/>
  <c r="E880" i="17"/>
  <c r="AN879" i="17"/>
  <c r="AM879" i="17"/>
  <c r="AL879" i="17"/>
  <c r="AK879" i="17"/>
  <c r="AJ879" i="17"/>
  <c r="AI879" i="17"/>
  <c r="AH879" i="17"/>
  <c r="AG879" i="17"/>
  <c r="AF879" i="17"/>
  <c r="AE879" i="17"/>
  <c r="AD879" i="17"/>
  <c r="AC879" i="17"/>
  <c r="AA879" i="17"/>
  <c r="Y879" i="17"/>
  <c r="AU879" i="17" s="1"/>
  <c r="X879" i="17"/>
  <c r="W879" i="17"/>
  <c r="V879" i="17"/>
  <c r="U879" i="17"/>
  <c r="T879" i="17"/>
  <c r="S879" i="17"/>
  <c r="R879" i="17"/>
  <c r="Q879" i="17"/>
  <c r="K879" i="17"/>
  <c r="G879" i="17"/>
  <c r="E879" i="17"/>
  <c r="AN878" i="17"/>
  <c r="AM878" i="17"/>
  <c r="AL878" i="17"/>
  <c r="AK878" i="17"/>
  <c r="AJ878" i="17"/>
  <c r="AI878" i="17"/>
  <c r="AH878" i="17"/>
  <c r="AG878" i="17"/>
  <c r="AF878" i="17"/>
  <c r="AE878" i="17"/>
  <c r="AD878" i="17"/>
  <c r="AC878" i="17"/>
  <c r="AA878" i="17"/>
  <c r="Y878" i="17"/>
  <c r="AU878" i="17" s="1"/>
  <c r="X878" i="17"/>
  <c r="W878" i="17"/>
  <c r="V878" i="17"/>
  <c r="U878" i="17"/>
  <c r="T878" i="17"/>
  <c r="S878" i="17"/>
  <c r="R878" i="17"/>
  <c r="Q878" i="17"/>
  <c r="K878" i="17"/>
  <c r="G878" i="17"/>
  <c r="E878" i="17"/>
  <c r="AN877" i="17"/>
  <c r="AM877" i="17"/>
  <c r="AL877" i="17"/>
  <c r="AK877" i="17"/>
  <c r="AJ877" i="17"/>
  <c r="AI877" i="17"/>
  <c r="AH877" i="17"/>
  <c r="AG877" i="17"/>
  <c r="AF877" i="17"/>
  <c r="AE877" i="17"/>
  <c r="AD877" i="17"/>
  <c r="AC877" i="17"/>
  <c r="AA877" i="17"/>
  <c r="Y877" i="17"/>
  <c r="AS877" i="17" s="1"/>
  <c r="X877" i="17"/>
  <c r="W877" i="17"/>
  <c r="V877" i="17"/>
  <c r="U877" i="17"/>
  <c r="T877" i="17"/>
  <c r="S877" i="17"/>
  <c r="R877" i="17"/>
  <c r="Q877" i="17"/>
  <c r="K877" i="17"/>
  <c r="G877" i="17"/>
  <c r="E877" i="17"/>
  <c r="AN876" i="17"/>
  <c r="AM876" i="17"/>
  <c r="AL876" i="17"/>
  <c r="AK876" i="17"/>
  <c r="AJ876" i="17"/>
  <c r="AI876" i="17"/>
  <c r="AH876" i="17"/>
  <c r="AG876" i="17"/>
  <c r="AF876" i="17"/>
  <c r="AE876" i="17"/>
  <c r="AD876" i="17"/>
  <c r="AC876" i="17"/>
  <c r="AA876" i="17"/>
  <c r="Y876" i="17"/>
  <c r="X876" i="17"/>
  <c r="W876" i="17"/>
  <c r="V876" i="17"/>
  <c r="U876" i="17"/>
  <c r="T876" i="17"/>
  <c r="S876" i="17"/>
  <c r="R876" i="17"/>
  <c r="Q876" i="17"/>
  <c r="K876" i="17"/>
  <c r="G876" i="17"/>
  <c r="E876" i="17"/>
  <c r="AN875" i="17"/>
  <c r="AM875" i="17"/>
  <c r="AL875" i="17"/>
  <c r="AK875" i="17"/>
  <c r="AJ875" i="17"/>
  <c r="AI875" i="17"/>
  <c r="AH875" i="17"/>
  <c r="AG875" i="17"/>
  <c r="AF875" i="17"/>
  <c r="AE875" i="17"/>
  <c r="AD875" i="17"/>
  <c r="AC875" i="17"/>
  <c r="AA875" i="17"/>
  <c r="Y875" i="17"/>
  <c r="AQ875" i="17" s="1"/>
  <c r="X875" i="17"/>
  <c r="W875" i="17"/>
  <c r="V875" i="17"/>
  <c r="U875" i="17"/>
  <c r="T875" i="17"/>
  <c r="S875" i="17"/>
  <c r="R875" i="17"/>
  <c r="Q875" i="17"/>
  <c r="K875" i="17"/>
  <c r="G875" i="17"/>
  <c r="E875" i="17"/>
  <c r="AN874" i="17"/>
  <c r="AM874" i="17"/>
  <c r="AL874" i="17"/>
  <c r="AK874" i="17"/>
  <c r="AJ874" i="17"/>
  <c r="AI874" i="17"/>
  <c r="AH874" i="17"/>
  <c r="AG874" i="17"/>
  <c r="AF874" i="17"/>
  <c r="AE874" i="17"/>
  <c r="AD874" i="17"/>
  <c r="AC874" i="17"/>
  <c r="AA874" i="17"/>
  <c r="Y874" i="17"/>
  <c r="AU874" i="17" s="1"/>
  <c r="X874" i="17"/>
  <c r="W874" i="17"/>
  <c r="V874" i="17"/>
  <c r="U874" i="17"/>
  <c r="T874" i="17"/>
  <c r="S874" i="17"/>
  <c r="R874" i="17"/>
  <c r="Q874" i="17"/>
  <c r="K874" i="17"/>
  <c r="G874" i="17"/>
  <c r="E874" i="17"/>
  <c r="AN873" i="17"/>
  <c r="AM873" i="17"/>
  <c r="AL873" i="17"/>
  <c r="AK873" i="17"/>
  <c r="AJ873" i="17"/>
  <c r="AI873" i="17"/>
  <c r="AH873" i="17"/>
  <c r="AG873" i="17"/>
  <c r="AF873" i="17"/>
  <c r="AE873" i="17"/>
  <c r="AD873" i="17"/>
  <c r="AC873" i="17"/>
  <c r="AA873" i="17"/>
  <c r="Y873" i="17"/>
  <c r="X873" i="17"/>
  <c r="W873" i="17"/>
  <c r="V873" i="17"/>
  <c r="U873" i="17"/>
  <c r="T873" i="17"/>
  <c r="S873" i="17"/>
  <c r="R873" i="17"/>
  <c r="Q873" i="17"/>
  <c r="K873" i="17"/>
  <c r="G873" i="17"/>
  <c r="E873" i="17"/>
  <c r="AN872" i="17"/>
  <c r="AM872" i="17"/>
  <c r="AL872" i="17"/>
  <c r="AK872" i="17"/>
  <c r="AJ872" i="17"/>
  <c r="AI872" i="17"/>
  <c r="AH872" i="17"/>
  <c r="AG872" i="17"/>
  <c r="AF872" i="17"/>
  <c r="AE872" i="17"/>
  <c r="AD872" i="17"/>
  <c r="AC872" i="17"/>
  <c r="AA872" i="17"/>
  <c r="Y872" i="17"/>
  <c r="AP872" i="17" s="1"/>
  <c r="X872" i="17"/>
  <c r="W872" i="17"/>
  <c r="V872" i="17"/>
  <c r="U872" i="17"/>
  <c r="T872" i="17"/>
  <c r="S872" i="17"/>
  <c r="R872" i="17"/>
  <c r="Q872" i="17"/>
  <c r="K872" i="17"/>
  <c r="G872" i="17"/>
  <c r="E872" i="17"/>
  <c r="AN871" i="17"/>
  <c r="AM871" i="17"/>
  <c r="AL871" i="17"/>
  <c r="AK871" i="17"/>
  <c r="AJ871" i="17"/>
  <c r="AI871" i="17"/>
  <c r="AH871" i="17"/>
  <c r="AG871" i="17"/>
  <c r="AF871" i="17"/>
  <c r="AE871" i="17"/>
  <c r="AD871" i="17"/>
  <c r="AC871" i="17"/>
  <c r="AA871" i="17"/>
  <c r="Y871" i="17"/>
  <c r="X871" i="17"/>
  <c r="W871" i="17"/>
  <c r="V871" i="17"/>
  <c r="U871" i="17"/>
  <c r="T871" i="17"/>
  <c r="S871" i="17"/>
  <c r="R871" i="17"/>
  <c r="Q871" i="17"/>
  <c r="K871" i="17"/>
  <c r="G871" i="17"/>
  <c r="E871" i="17"/>
  <c r="AN870" i="17"/>
  <c r="AM870" i="17"/>
  <c r="AL870" i="17"/>
  <c r="AK870" i="17"/>
  <c r="AJ870" i="17"/>
  <c r="AI870" i="17"/>
  <c r="AH870" i="17"/>
  <c r="AG870" i="17"/>
  <c r="AF870" i="17"/>
  <c r="AE870" i="17"/>
  <c r="AD870" i="17"/>
  <c r="AC870" i="17"/>
  <c r="AA870" i="17"/>
  <c r="Y870" i="17"/>
  <c r="AU870" i="17" s="1"/>
  <c r="X870" i="17"/>
  <c r="W870" i="17"/>
  <c r="V870" i="17"/>
  <c r="U870" i="17"/>
  <c r="T870" i="17"/>
  <c r="S870" i="17"/>
  <c r="R870" i="17"/>
  <c r="Q870" i="17"/>
  <c r="K870" i="17"/>
  <c r="G870" i="17"/>
  <c r="E870" i="17"/>
  <c r="AN869" i="17"/>
  <c r="AM869" i="17"/>
  <c r="AL869" i="17"/>
  <c r="AK869" i="17"/>
  <c r="AJ869" i="17"/>
  <c r="AI869" i="17"/>
  <c r="AH869" i="17"/>
  <c r="AG869" i="17"/>
  <c r="AF869" i="17"/>
  <c r="AE869" i="17"/>
  <c r="AD869" i="17"/>
  <c r="AC869" i="17"/>
  <c r="AA869" i="17"/>
  <c r="Y869" i="17"/>
  <c r="L869" i="17" s="1"/>
  <c r="X869" i="17"/>
  <c r="W869" i="17"/>
  <c r="V869" i="17"/>
  <c r="U869" i="17"/>
  <c r="T869" i="17"/>
  <c r="S869" i="17"/>
  <c r="R869" i="17"/>
  <c r="Q869" i="17"/>
  <c r="K869" i="17"/>
  <c r="G869" i="17"/>
  <c r="E869" i="17"/>
  <c r="AN868" i="17"/>
  <c r="AM868" i="17"/>
  <c r="AL868" i="17"/>
  <c r="AK868" i="17"/>
  <c r="AJ868" i="17"/>
  <c r="AI868" i="17"/>
  <c r="AH868" i="17"/>
  <c r="AG868" i="17"/>
  <c r="AF868" i="17"/>
  <c r="AE868" i="17"/>
  <c r="AD868" i="17"/>
  <c r="AC868" i="17"/>
  <c r="AA868" i="17"/>
  <c r="Y868" i="17"/>
  <c r="AP868" i="17" s="1"/>
  <c r="X868" i="17"/>
  <c r="W868" i="17"/>
  <c r="V868" i="17"/>
  <c r="U868" i="17"/>
  <c r="T868" i="17"/>
  <c r="S868" i="17"/>
  <c r="R868" i="17"/>
  <c r="Q868" i="17"/>
  <c r="K868" i="17"/>
  <c r="G868" i="17"/>
  <c r="E868" i="17"/>
  <c r="AN867" i="17"/>
  <c r="AM867" i="17"/>
  <c r="AL867" i="17"/>
  <c r="AK867" i="17"/>
  <c r="AJ867" i="17"/>
  <c r="AI867" i="17"/>
  <c r="AH867" i="17"/>
  <c r="AG867" i="17"/>
  <c r="AF867" i="17"/>
  <c r="AE867" i="17"/>
  <c r="AD867" i="17"/>
  <c r="AC867" i="17"/>
  <c r="AA867" i="17"/>
  <c r="Y867" i="17"/>
  <c r="AR867" i="17" s="1"/>
  <c r="X867" i="17"/>
  <c r="W867" i="17"/>
  <c r="V867" i="17"/>
  <c r="U867" i="17"/>
  <c r="T867" i="17"/>
  <c r="S867" i="17"/>
  <c r="R867" i="17"/>
  <c r="Q867" i="17"/>
  <c r="K867" i="17"/>
  <c r="G867" i="17"/>
  <c r="E867" i="17"/>
  <c r="AN866" i="17"/>
  <c r="AM866" i="17"/>
  <c r="AL866" i="17"/>
  <c r="AK866" i="17"/>
  <c r="AJ866" i="17"/>
  <c r="AI866" i="17"/>
  <c r="AH866" i="17"/>
  <c r="AG866" i="17"/>
  <c r="AF866" i="17"/>
  <c r="AE866" i="17"/>
  <c r="AD866" i="17"/>
  <c r="AC866" i="17"/>
  <c r="AA866" i="17"/>
  <c r="Y866" i="17"/>
  <c r="X866" i="17"/>
  <c r="W866" i="17"/>
  <c r="V866" i="17"/>
  <c r="U866" i="17"/>
  <c r="T866" i="17"/>
  <c r="S866" i="17"/>
  <c r="R866" i="17"/>
  <c r="Q866" i="17"/>
  <c r="K866" i="17"/>
  <c r="G866" i="17"/>
  <c r="E866" i="17"/>
  <c r="AN865" i="17"/>
  <c r="AM865" i="17"/>
  <c r="AL865" i="17"/>
  <c r="AK865" i="17"/>
  <c r="AJ865" i="17"/>
  <c r="AI865" i="17"/>
  <c r="AH865" i="17"/>
  <c r="AG865" i="17"/>
  <c r="AF865" i="17"/>
  <c r="AE865" i="17"/>
  <c r="AD865" i="17"/>
  <c r="AC865" i="17"/>
  <c r="AA865" i="17"/>
  <c r="Y865" i="17"/>
  <c r="AU865" i="17" s="1"/>
  <c r="X865" i="17"/>
  <c r="W865" i="17"/>
  <c r="V865" i="17"/>
  <c r="U865" i="17"/>
  <c r="T865" i="17"/>
  <c r="S865" i="17"/>
  <c r="R865" i="17"/>
  <c r="Q865" i="17"/>
  <c r="K865" i="17"/>
  <c r="G865" i="17"/>
  <c r="E865" i="17"/>
  <c r="AN864" i="17"/>
  <c r="AM864" i="17"/>
  <c r="AL864" i="17"/>
  <c r="AK864" i="17"/>
  <c r="AJ864" i="17"/>
  <c r="AI864" i="17"/>
  <c r="AH864" i="17"/>
  <c r="AG864" i="17"/>
  <c r="AF864" i="17"/>
  <c r="AE864" i="17"/>
  <c r="AD864" i="17"/>
  <c r="AC864" i="17"/>
  <c r="AA864" i="17"/>
  <c r="Y864" i="17"/>
  <c r="AU864" i="17" s="1"/>
  <c r="X864" i="17"/>
  <c r="W864" i="17"/>
  <c r="V864" i="17"/>
  <c r="U864" i="17"/>
  <c r="T864" i="17"/>
  <c r="S864" i="17"/>
  <c r="R864" i="17"/>
  <c r="Q864" i="17"/>
  <c r="K864" i="17"/>
  <c r="G864" i="17"/>
  <c r="E864" i="17"/>
  <c r="AN863" i="17"/>
  <c r="AM863" i="17"/>
  <c r="AL863" i="17"/>
  <c r="AK863" i="17"/>
  <c r="AJ863" i="17"/>
  <c r="AI863" i="17"/>
  <c r="AH863" i="17"/>
  <c r="AG863" i="17"/>
  <c r="AF863" i="17"/>
  <c r="AE863" i="17"/>
  <c r="AD863" i="17"/>
  <c r="AC863" i="17"/>
  <c r="AA863" i="17"/>
  <c r="Y863" i="17"/>
  <c r="AS863" i="17" s="1"/>
  <c r="X863" i="17"/>
  <c r="W863" i="17"/>
  <c r="V863" i="17"/>
  <c r="U863" i="17"/>
  <c r="T863" i="17"/>
  <c r="S863" i="17"/>
  <c r="R863" i="17"/>
  <c r="Q863" i="17"/>
  <c r="K863" i="17"/>
  <c r="G863" i="17"/>
  <c r="E863" i="17"/>
  <c r="AN862" i="17"/>
  <c r="AM862" i="17"/>
  <c r="AL862" i="17"/>
  <c r="AK862" i="17"/>
  <c r="AJ862" i="17"/>
  <c r="AI862" i="17"/>
  <c r="AH862" i="17"/>
  <c r="AG862" i="17"/>
  <c r="AF862" i="17"/>
  <c r="AE862" i="17"/>
  <c r="AD862" i="17"/>
  <c r="AC862" i="17"/>
  <c r="AA862" i="17"/>
  <c r="Y862" i="17"/>
  <c r="X862" i="17"/>
  <c r="W862" i="17"/>
  <c r="V862" i="17"/>
  <c r="U862" i="17"/>
  <c r="T862" i="17"/>
  <c r="S862" i="17"/>
  <c r="R862" i="17"/>
  <c r="Q862" i="17"/>
  <c r="K862" i="17"/>
  <c r="G862" i="17"/>
  <c r="E862" i="17"/>
  <c r="AN861" i="17"/>
  <c r="AM861" i="17"/>
  <c r="AL861" i="17"/>
  <c r="AK861" i="17"/>
  <c r="AJ861" i="17"/>
  <c r="AI861" i="17"/>
  <c r="AH861" i="17"/>
  <c r="AG861" i="17"/>
  <c r="AF861" i="17"/>
  <c r="AE861" i="17"/>
  <c r="AD861" i="17"/>
  <c r="AC861" i="17"/>
  <c r="AA861" i="17"/>
  <c r="Y861" i="17"/>
  <c r="AU861" i="17" s="1"/>
  <c r="X861" i="17"/>
  <c r="W861" i="17"/>
  <c r="V861" i="17"/>
  <c r="U861" i="17"/>
  <c r="T861" i="17"/>
  <c r="S861" i="17"/>
  <c r="R861" i="17"/>
  <c r="Q861" i="17"/>
  <c r="K861" i="17"/>
  <c r="G861" i="17"/>
  <c r="E861" i="17"/>
  <c r="AN860" i="17"/>
  <c r="AM860" i="17"/>
  <c r="AL860" i="17"/>
  <c r="AK860" i="17"/>
  <c r="AJ860" i="17"/>
  <c r="AI860" i="17"/>
  <c r="AH860" i="17"/>
  <c r="AG860" i="17"/>
  <c r="AF860" i="17"/>
  <c r="AE860" i="17"/>
  <c r="AD860" i="17"/>
  <c r="AC860" i="17"/>
  <c r="AA860" i="17"/>
  <c r="Y860" i="17"/>
  <c r="AT860" i="17" s="1"/>
  <c r="X860" i="17"/>
  <c r="W860" i="17"/>
  <c r="V860" i="17"/>
  <c r="U860" i="17"/>
  <c r="T860" i="17"/>
  <c r="S860" i="17"/>
  <c r="R860" i="17"/>
  <c r="Q860" i="17"/>
  <c r="K860" i="17"/>
  <c r="G860" i="17"/>
  <c r="E860" i="17"/>
  <c r="AU859" i="17"/>
  <c r="AN859" i="17"/>
  <c r="AM859" i="17"/>
  <c r="AL859" i="17"/>
  <c r="AK859" i="17"/>
  <c r="AJ859" i="17"/>
  <c r="AI859" i="17"/>
  <c r="AH859" i="17"/>
  <c r="AG859" i="17"/>
  <c r="AF859" i="17"/>
  <c r="AE859" i="17"/>
  <c r="AD859" i="17"/>
  <c r="AC859" i="17"/>
  <c r="AA859" i="17"/>
  <c r="Y859" i="17"/>
  <c r="AS859" i="17" s="1"/>
  <c r="X859" i="17"/>
  <c r="W859" i="17"/>
  <c r="V859" i="17"/>
  <c r="U859" i="17"/>
  <c r="T859" i="17"/>
  <c r="S859" i="17"/>
  <c r="R859" i="17"/>
  <c r="Q859" i="17"/>
  <c r="K859" i="17"/>
  <c r="G859" i="17"/>
  <c r="E859" i="17"/>
  <c r="AN858" i="17"/>
  <c r="AM858" i="17"/>
  <c r="AL858" i="17"/>
  <c r="AK858" i="17"/>
  <c r="AJ858" i="17"/>
  <c r="AI858" i="17"/>
  <c r="AH858" i="17"/>
  <c r="AG858" i="17"/>
  <c r="AF858" i="17"/>
  <c r="AE858" i="17"/>
  <c r="AD858" i="17"/>
  <c r="AC858" i="17"/>
  <c r="AA858" i="17"/>
  <c r="Y858" i="17"/>
  <c r="X858" i="17"/>
  <c r="W858" i="17"/>
  <c r="V858" i="17"/>
  <c r="U858" i="17"/>
  <c r="T858" i="17"/>
  <c r="S858" i="17"/>
  <c r="R858" i="17"/>
  <c r="Q858" i="17"/>
  <c r="K858" i="17"/>
  <c r="G858" i="17"/>
  <c r="E858" i="17"/>
  <c r="AN857" i="17"/>
  <c r="AM857" i="17"/>
  <c r="AL857" i="17"/>
  <c r="AK857" i="17"/>
  <c r="AJ857" i="17"/>
  <c r="AI857" i="17"/>
  <c r="AH857" i="17"/>
  <c r="AG857" i="17"/>
  <c r="AF857" i="17"/>
  <c r="AE857" i="17"/>
  <c r="AD857" i="17"/>
  <c r="AC857" i="17"/>
  <c r="AA857" i="17"/>
  <c r="Y857" i="17"/>
  <c r="AU857" i="17" s="1"/>
  <c r="X857" i="17"/>
  <c r="W857" i="17"/>
  <c r="V857" i="17"/>
  <c r="U857" i="17"/>
  <c r="T857" i="17"/>
  <c r="S857" i="17"/>
  <c r="R857" i="17"/>
  <c r="Q857" i="17"/>
  <c r="K857" i="17"/>
  <c r="G857" i="17"/>
  <c r="E857" i="17"/>
  <c r="AN856" i="17"/>
  <c r="AM856" i="17"/>
  <c r="AL856" i="17"/>
  <c r="AK856" i="17"/>
  <c r="AJ856" i="17"/>
  <c r="AI856" i="17"/>
  <c r="AH856" i="17"/>
  <c r="AG856" i="17"/>
  <c r="AF856" i="17"/>
  <c r="AE856" i="17"/>
  <c r="AD856" i="17"/>
  <c r="AC856" i="17"/>
  <c r="AA856" i="17"/>
  <c r="Y856" i="17"/>
  <c r="AQ856" i="17" s="1"/>
  <c r="X856" i="17"/>
  <c r="W856" i="17"/>
  <c r="V856" i="17"/>
  <c r="U856" i="17"/>
  <c r="T856" i="17"/>
  <c r="S856" i="17"/>
  <c r="R856" i="17"/>
  <c r="Q856" i="17"/>
  <c r="K856" i="17"/>
  <c r="G856" i="17"/>
  <c r="E856" i="17"/>
  <c r="AN855" i="17"/>
  <c r="AM855" i="17"/>
  <c r="AL855" i="17"/>
  <c r="AK855" i="17"/>
  <c r="AJ855" i="17"/>
  <c r="AI855" i="17"/>
  <c r="AH855" i="17"/>
  <c r="AG855" i="17"/>
  <c r="AF855" i="17"/>
  <c r="AE855" i="17"/>
  <c r="AD855" i="17"/>
  <c r="AC855" i="17"/>
  <c r="AA855" i="17"/>
  <c r="Y855" i="17"/>
  <c r="AS855" i="17" s="1"/>
  <c r="X855" i="17"/>
  <c r="W855" i="17"/>
  <c r="V855" i="17"/>
  <c r="U855" i="17"/>
  <c r="T855" i="17"/>
  <c r="S855" i="17"/>
  <c r="R855" i="17"/>
  <c r="Q855" i="17"/>
  <c r="K855" i="17"/>
  <c r="G855" i="17"/>
  <c r="E855" i="17"/>
  <c r="AN854" i="17"/>
  <c r="AM854" i="17"/>
  <c r="AL854" i="17"/>
  <c r="AK854" i="17"/>
  <c r="AJ854" i="17"/>
  <c r="AI854" i="17"/>
  <c r="AH854" i="17"/>
  <c r="AG854" i="17"/>
  <c r="AF854" i="17"/>
  <c r="AE854" i="17"/>
  <c r="AD854" i="17"/>
  <c r="AC854" i="17"/>
  <c r="AA854" i="17"/>
  <c r="Y854" i="17"/>
  <c r="X854" i="17"/>
  <c r="W854" i="17"/>
  <c r="V854" i="17"/>
  <c r="U854" i="17"/>
  <c r="T854" i="17"/>
  <c r="S854" i="17"/>
  <c r="R854" i="17"/>
  <c r="Q854" i="17"/>
  <c r="K854" i="17"/>
  <c r="G854" i="17"/>
  <c r="E854" i="17"/>
  <c r="AN853" i="17"/>
  <c r="AM853" i="17"/>
  <c r="AL853" i="17"/>
  <c r="AK853" i="17"/>
  <c r="AJ853" i="17"/>
  <c r="AI853" i="17"/>
  <c r="AH853" i="17"/>
  <c r="AG853" i="17"/>
  <c r="AF853" i="17"/>
  <c r="AE853" i="17"/>
  <c r="AD853" i="17"/>
  <c r="AC853" i="17"/>
  <c r="AA853" i="17"/>
  <c r="Y853" i="17"/>
  <c r="AU853" i="17" s="1"/>
  <c r="X853" i="17"/>
  <c r="W853" i="17"/>
  <c r="V853" i="17"/>
  <c r="U853" i="17"/>
  <c r="T853" i="17"/>
  <c r="S853" i="17"/>
  <c r="R853" i="17"/>
  <c r="Q853" i="17"/>
  <c r="K853" i="17"/>
  <c r="G853" i="17"/>
  <c r="E853" i="17"/>
  <c r="AQ852" i="17"/>
  <c r="AN852" i="17"/>
  <c r="AM852" i="17"/>
  <c r="AL852" i="17"/>
  <c r="AK852" i="17"/>
  <c r="AJ852" i="17"/>
  <c r="AI852" i="17"/>
  <c r="AH852" i="17"/>
  <c r="AG852" i="17"/>
  <c r="AF852" i="17"/>
  <c r="AE852" i="17"/>
  <c r="AD852" i="17"/>
  <c r="AC852" i="17"/>
  <c r="AA852" i="17"/>
  <c r="Y852" i="17"/>
  <c r="AT852" i="17" s="1"/>
  <c r="X852" i="17"/>
  <c r="W852" i="17"/>
  <c r="V852" i="17"/>
  <c r="U852" i="17"/>
  <c r="T852" i="17"/>
  <c r="S852" i="17"/>
  <c r="R852" i="17"/>
  <c r="Q852" i="17"/>
  <c r="K852" i="17"/>
  <c r="G852" i="17"/>
  <c r="E852" i="17"/>
  <c r="AN851" i="17"/>
  <c r="AM851" i="17"/>
  <c r="AL851" i="17"/>
  <c r="AK851" i="17"/>
  <c r="AJ851" i="17"/>
  <c r="AI851" i="17"/>
  <c r="AH851" i="17"/>
  <c r="AG851" i="17"/>
  <c r="AF851" i="17"/>
  <c r="AE851" i="17"/>
  <c r="AD851" i="17"/>
  <c r="AC851" i="17"/>
  <c r="AA851" i="17"/>
  <c r="Y851" i="17"/>
  <c r="AS851" i="17" s="1"/>
  <c r="X851" i="17"/>
  <c r="W851" i="17"/>
  <c r="V851" i="17"/>
  <c r="U851" i="17"/>
  <c r="T851" i="17"/>
  <c r="S851" i="17"/>
  <c r="R851" i="17"/>
  <c r="Q851" i="17"/>
  <c r="K851" i="17"/>
  <c r="G851" i="17"/>
  <c r="E851" i="17"/>
  <c r="AN850" i="17"/>
  <c r="AM850" i="17"/>
  <c r="AL850" i="17"/>
  <c r="AK850" i="17"/>
  <c r="AJ850" i="17"/>
  <c r="AI850" i="17"/>
  <c r="AH850" i="17"/>
  <c r="AG850" i="17"/>
  <c r="AF850" i="17"/>
  <c r="AE850" i="17"/>
  <c r="AD850" i="17"/>
  <c r="AC850" i="17"/>
  <c r="AA850" i="17"/>
  <c r="Y850" i="17"/>
  <c r="X850" i="17"/>
  <c r="W850" i="17"/>
  <c r="V850" i="17"/>
  <c r="U850" i="17"/>
  <c r="T850" i="17"/>
  <c r="S850" i="17"/>
  <c r="R850" i="17"/>
  <c r="Q850" i="17"/>
  <c r="K850" i="17"/>
  <c r="G850" i="17"/>
  <c r="E850" i="17"/>
  <c r="AN849" i="17"/>
  <c r="AM849" i="17"/>
  <c r="AL849" i="17"/>
  <c r="AK849" i="17"/>
  <c r="AJ849" i="17"/>
  <c r="AI849" i="17"/>
  <c r="AH849" i="17"/>
  <c r="AG849" i="17"/>
  <c r="AF849" i="17"/>
  <c r="AE849" i="17"/>
  <c r="AD849" i="17"/>
  <c r="AC849" i="17"/>
  <c r="AA849" i="17"/>
  <c r="Y849" i="17"/>
  <c r="AU849" i="17" s="1"/>
  <c r="X849" i="17"/>
  <c r="W849" i="17"/>
  <c r="V849" i="17"/>
  <c r="U849" i="17"/>
  <c r="T849" i="17"/>
  <c r="S849" i="17"/>
  <c r="R849" i="17"/>
  <c r="Q849" i="17"/>
  <c r="K849" i="17"/>
  <c r="G849" i="17"/>
  <c r="E849" i="17"/>
  <c r="AN848" i="17"/>
  <c r="AM848" i="17"/>
  <c r="AL848" i="17"/>
  <c r="AK848" i="17"/>
  <c r="AJ848" i="17"/>
  <c r="AI848" i="17"/>
  <c r="AH848" i="17"/>
  <c r="AG848" i="17"/>
  <c r="AF848" i="17"/>
  <c r="AE848" i="17"/>
  <c r="AD848" i="17"/>
  <c r="AC848" i="17"/>
  <c r="AA848" i="17"/>
  <c r="Y848" i="17"/>
  <c r="AU848" i="17" s="1"/>
  <c r="X848" i="17"/>
  <c r="W848" i="17"/>
  <c r="V848" i="17"/>
  <c r="U848" i="17"/>
  <c r="T848" i="17"/>
  <c r="S848" i="17"/>
  <c r="R848" i="17"/>
  <c r="Q848" i="17"/>
  <c r="K848" i="17"/>
  <c r="G848" i="17"/>
  <c r="E848" i="17"/>
  <c r="AN847" i="17"/>
  <c r="AM847" i="17"/>
  <c r="AL847" i="17"/>
  <c r="AK847" i="17"/>
  <c r="AJ847" i="17"/>
  <c r="AI847" i="17"/>
  <c r="AH847" i="17"/>
  <c r="AG847" i="17"/>
  <c r="AF847" i="17"/>
  <c r="AE847" i="17"/>
  <c r="AD847" i="17"/>
  <c r="AC847" i="17"/>
  <c r="AA847" i="17"/>
  <c r="Y847" i="17"/>
  <c r="AS847" i="17" s="1"/>
  <c r="X847" i="17"/>
  <c r="W847" i="17"/>
  <c r="V847" i="17"/>
  <c r="U847" i="17"/>
  <c r="T847" i="17"/>
  <c r="S847" i="17"/>
  <c r="R847" i="17"/>
  <c r="Q847" i="17"/>
  <c r="K847" i="17"/>
  <c r="G847" i="17"/>
  <c r="E847" i="17"/>
  <c r="AN846" i="17"/>
  <c r="AM846" i="17"/>
  <c r="AL846" i="17"/>
  <c r="AK846" i="17"/>
  <c r="AJ846" i="17"/>
  <c r="AI846" i="17"/>
  <c r="AH846" i="17"/>
  <c r="AG846" i="17"/>
  <c r="AF846" i="17"/>
  <c r="AE846" i="17"/>
  <c r="AD846" i="17"/>
  <c r="AC846" i="17"/>
  <c r="AA846" i="17"/>
  <c r="Y846" i="17"/>
  <c r="X846" i="17"/>
  <c r="W846" i="17"/>
  <c r="V846" i="17"/>
  <c r="U846" i="17"/>
  <c r="T846" i="17"/>
  <c r="S846" i="17"/>
  <c r="R846" i="17"/>
  <c r="Q846" i="17"/>
  <c r="K846" i="17"/>
  <c r="G846" i="17"/>
  <c r="E846" i="17"/>
  <c r="AN845" i="17"/>
  <c r="AM845" i="17"/>
  <c r="AL845" i="17"/>
  <c r="AK845" i="17"/>
  <c r="AJ845" i="17"/>
  <c r="AI845" i="17"/>
  <c r="AH845" i="17"/>
  <c r="AG845" i="17"/>
  <c r="AF845" i="17"/>
  <c r="AE845" i="17"/>
  <c r="AD845" i="17"/>
  <c r="AC845" i="17"/>
  <c r="AA845" i="17"/>
  <c r="Y845" i="17"/>
  <c r="AU845" i="17" s="1"/>
  <c r="X845" i="17"/>
  <c r="W845" i="17"/>
  <c r="V845" i="17"/>
  <c r="U845" i="17"/>
  <c r="T845" i="17"/>
  <c r="S845" i="17"/>
  <c r="R845" i="17"/>
  <c r="Q845" i="17"/>
  <c r="K845" i="17"/>
  <c r="G845" i="17"/>
  <c r="E845" i="17"/>
  <c r="AN844" i="17"/>
  <c r="AM844" i="17"/>
  <c r="AL844" i="17"/>
  <c r="AK844" i="17"/>
  <c r="AJ844" i="17"/>
  <c r="AI844" i="17"/>
  <c r="AH844" i="17"/>
  <c r="AG844" i="17"/>
  <c r="AF844" i="17"/>
  <c r="AE844" i="17"/>
  <c r="AD844" i="17"/>
  <c r="AC844" i="17"/>
  <c r="AA844" i="17"/>
  <c r="Y844" i="17"/>
  <c r="AU844" i="17" s="1"/>
  <c r="X844" i="17"/>
  <c r="W844" i="17"/>
  <c r="V844" i="17"/>
  <c r="U844" i="17"/>
  <c r="T844" i="17"/>
  <c r="S844" i="17"/>
  <c r="R844" i="17"/>
  <c r="Q844" i="17"/>
  <c r="K844" i="17"/>
  <c r="G844" i="17"/>
  <c r="E844" i="17"/>
  <c r="AN843" i="17"/>
  <c r="AM843" i="17"/>
  <c r="AL843" i="17"/>
  <c r="AK843" i="17"/>
  <c r="AJ843" i="17"/>
  <c r="AI843" i="17"/>
  <c r="AH843" i="17"/>
  <c r="AG843" i="17"/>
  <c r="AF843" i="17"/>
  <c r="AE843" i="17"/>
  <c r="AD843" i="17"/>
  <c r="AC843" i="17"/>
  <c r="AA843" i="17"/>
  <c r="Y843" i="17"/>
  <c r="AS843" i="17" s="1"/>
  <c r="X843" i="17"/>
  <c r="W843" i="17"/>
  <c r="V843" i="17"/>
  <c r="U843" i="17"/>
  <c r="T843" i="17"/>
  <c r="S843" i="17"/>
  <c r="R843" i="17"/>
  <c r="Q843" i="17"/>
  <c r="K843" i="17"/>
  <c r="G843" i="17"/>
  <c r="E843" i="17"/>
  <c r="AN842" i="17"/>
  <c r="AM842" i="17"/>
  <c r="AL842" i="17"/>
  <c r="AK842" i="17"/>
  <c r="AJ842" i="17"/>
  <c r="AI842" i="17"/>
  <c r="AH842" i="17"/>
  <c r="AG842" i="17"/>
  <c r="AF842" i="17"/>
  <c r="AE842" i="17"/>
  <c r="AD842" i="17"/>
  <c r="AC842" i="17"/>
  <c r="AA842" i="17"/>
  <c r="Y842" i="17"/>
  <c r="X842" i="17"/>
  <c r="W842" i="17"/>
  <c r="V842" i="17"/>
  <c r="U842" i="17"/>
  <c r="T842" i="17"/>
  <c r="S842" i="17"/>
  <c r="R842" i="17"/>
  <c r="Q842" i="17"/>
  <c r="K842" i="17"/>
  <c r="G842" i="17"/>
  <c r="E842" i="17"/>
  <c r="AN841" i="17"/>
  <c r="AM841" i="17"/>
  <c r="AL841" i="17"/>
  <c r="AK841" i="17"/>
  <c r="AJ841" i="17"/>
  <c r="AI841" i="17"/>
  <c r="AH841" i="17"/>
  <c r="AG841" i="17"/>
  <c r="AF841" i="17"/>
  <c r="AE841" i="17"/>
  <c r="AD841" i="17"/>
  <c r="AC841" i="17"/>
  <c r="AA841" i="17"/>
  <c r="Y841" i="17"/>
  <c r="AU841" i="17" s="1"/>
  <c r="X841" i="17"/>
  <c r="W841" i="17"/>
  <c r="V841" i="17"/>
  <c r="U841" i="17"/>
  <c r="T841" i="17"/>
  <c r="S841" i="17"/>
  <c r="R841" i="17"/>
  <c r="Q841" i="17"/>
  <c r="K841" i="17"/>
  <c r="G841" i="17"/>
  <c r="E841" i="17"/>
  <c r="AN840" i="17"/>
  <c r="AM840" i="17"/>
  <c r="AL840" i="17"/>
  <c r="AK840" i="17"/>
  <c r="AJ840" i="17"/>
  <c r="AI840" i="17"/>
  <c r="AH840" i="17"/>
  <c r="AG840" i="17"/>
  <c r="AF840" i="17"/>
  <c r="AE840" i="17"/>
  <c r="AD840" i="17"/>
  <c r="AC840" i="17"/>
  <c r="AA840" i="17"/>
  <c r="Y840" i="17"/>
  <c r="AU840" i="17" s="1"/>
  <c r="X840" i="17"/>
  <c r="W840" i="17"/>
  <c r="V840" i="17"/>
  <c r="U840" i="17"/>
  <c r="T840" i="17"/>
  <c r="S840" i="17"/>
  <c r="R840" i="17"/>
  <c r="Q840" i="17"/>
  <c r="K840" i="17"/>
  <c r="G840" i="17"/>
  <c r="E840" i="17"/>
  <c r="AN839" i="17"/>
  <c r="AM839" i="17"/>
  <c r="AL839" i="17"/>
  <c r="AK839" i="17"/>
  <c r="AJ839" i="17"/>
  <c r="AI839" i="17"/>
  <c r="AH839" i="17"/>
  <c r="AG839" i="17"/>
  <c r="AF839" i="17"/>
  <c r="AE839" i="17"/>
  <c r="AD839" i="17"/>
  <c r="AC839" i="17"/>
  <c r="AA839" i="17"/>
  <c r="Y839" i="17"/>
  <c r="AS839" i="17" s="1"/>
  <c r="X839" i="17"/>
  <c r="W839" i="17"/>
  <c r="V839" i="17"/>
  <c r="U839" i="17"/>
  <c r="T839" i="17"/>
  <c r="S839" i="17"/>
  <c r="R839" i="17"/>
  <c r="Q839" i="17"/>
  <c r="K839" i="17"/>
  <c r="G839" i="17"/>
  <c r="E839" i="17"/>
  <c r="AN838" i="17"/>
  <c r="AM838" i="17"/>
  <c r="AL838" i="17"/>
  <c r="AK838" i="17"/>
  <c r="AJ838" i="17"/>
  <c r="AI838" i="17"/>
  <c r="AH838" i="17"/>
  <c r="AG838" i="17"/>
  <c r="AF838" i="17"/>
  <c r="AE838" i="17"/>
  <c r="AD838" i="17"/>
  <c r="AC838" i="17"/>
  <c r="AA838" i="17"/>
  <c r="Y838" i="17"/>
  <c r="X838" i="17"/>
  <c r="W838" i="17"/>
  <c r="V838" i="17"/>
  <c r="U838" i="17"/>
  <c r="T838" i="17"/>
  <c r="S838" i="17"/>
  <c r="R838" i="17"/>
  <c r="Q838" i="17"/>
  <c r="K838" i="17"/>
  <c r="G838" i="17"/>
  <c r="E838" i="17"/>
  <c r="AN837" i="17"/>
  <c r="AM837" i="17"/>
  <c r="AL837" i="17"/>
  <c r="AK837" i="17"/>
  <c r="AJ837" i="17"/>
  <c r="AI837" i="17"/>
  <c r="AH837" i="17"/>
  <c r="AG837" i="17"/>
  <c r="AF837" i="17"/>
  <c r="AE837" i="17"/>
  <c r="AD837" i="17"/>
  <c r="AC837" i="17"/>
  <c r="AA837" i="17"/>
  <c r="Y837" i="17"/>
  <c r="AU837" i="17" s="1"/>
  <c r="X837" i="17"/>
  <c r="W837" i="17"/>
  <c r="V837" i="17"/>
  <c r="U837" i="17"/>
  <c r="T837" i="17"/>
  <c r="S837" i="17"/>
  <c r="R837" i="17"/>
  <c r="Q837" i="17"/>
  <c r="K837" i="17"/>
  <c r="G837" i="17"/>
  <c r="E837" i="17"/>
  <c r="AN836" i="17"/>
  <c r="AM836" i="17"/>
  <c r="AL836" i="17"/>
  <c r="AK836" i="17"/>
  <c r="AJ836" i="17"/>
  <c r="AI836" i="17"/>
  <c r="AH836" i="17"/>
  <c r="AG836" i="17"/>
  <c r="AF836" i="17"/>
  <c r="AE836" i="17"/>
  <c r="AD836" i="17"/>
  <c r="AC836" i="17"/>
  <c r="AA836" i="17"/>
  <c r="Y836" i="17"/>
  <c r="X836" i="17"/>
  <c r="W836" i="17"/>
  <c r="V836" i="17"/>
  <c r="U836" i="17"/>
  <c r="T836" i="17"/>
  <c r="S836" i="17"/>
  <c r="R836" i="17"/>
  <c r="Q836" i="17"/>
  <c r="K836" i="17"/>
  <c r="G836" i="17"/>
  <c r="E836" i="17"/>
  <c r="AN835" i="17"/>
  <c r="AM835" i="17"/>
  <c r="AL835" i="17"/>
  <c r="AK835" i="17"/>
  <c r="AJ835" i="17"/>
  <c r="AI835" i="17"/>
  <c r="AH835" i="17"/>
  <c r="AG835" i="17"/>
  <c r="AF835" i="17"/>
  <c r="AE835" i="17"/>
  <c r="AD835" i="17"/>
  <c r="AC835" i="17"/>
  <c r="AA835" i="17"/>
  <c r="Y835" i="17"/>
  <c r="AS835" i="17" s="1"/>
  <c r="X835" i="17"/>
  <c r="W835" i="17"/>
  <c r="V835" i="17"/>
  <c r="U835" i="17"/>
  <c r="T835" i="17"/>
  <c r="S835" i="17"/>
  <c r="R835" i="17"/>
  <c r="Q835" i="17"/>
  <c r="K835" i="17"/>
  <c r="G835" i="17"/>
  <c r="E835" i="17"/>
  <c r="AN834" i="17"/>
  <c r="AM834" i="17"/>
  <c r="AL834" i="17"/>
  <c r="AK834" i="17"/>
  <c r="AJ834" i="17"/>
  <c r="AI834" i="17"/>
  <c r="AH834" i="17"/>
  <c r="AG834" i="17"/>
  <c r="AF834" i="17"/>
  <c r="AE834" i="17"/>
  <c r="AD834" i="17"/>
  <c r="AC834" i="17"/>
  <c r="AA834" i="17"/>
  <c r="Y834" i="17"/>
  <c r="X834" i="17"/>
  <c r="W834" i="17"/>
  <c r="V834" i="17"/>
  <c r="U834" i="17"/>
  <c r="T834" i="17"/>
  <c r="S834" i="17"/>
  <c r="R834" i="17"/>
  <c r="Q834" i="17"/>
  <c r="K834" i="17"/>
  <c r="G834" i="17"/>
  <c r="E834" i="17"/>
  <c r="AN833" i="17"/>
  <c r="AM833" i="17"/>
  <c r="AL833" i="17"/>
  <c r="AK833" i="17"/>
  <c r="AJ833" i="17"/>
  <c r="AI833" i="17"/>
  <c r="AH833" i="17"/>
  <c r="AG833" i="17"/>
  <c r="AF833" i="17"/>
  <c r="AE833" i="17"/>
  <c r="AD833" i="17"/>
  <c r="AC833" i="17"/>
  <c r="AA833" i="17"/>
  <c r="Y833" i="17"/>
  <c r="AU833" i="17" s="1"/>
  <c r="X833" i="17"/>
  <c r="W833" i="17"/>
  <c r="V833" i="17"/>
  <c r="U833" i="17"/>
  <c r="T833" i="17"/>
  <c r="S833" i="17"/>
  <c r="R833" i="17"/>
  <c r="Q833" i="17"/>
  <c r="K833" i="17"/>
  <c r="G833" i="17"/>
  <c r="E833" i="17"/>
  <c r="AN832" i="17"/>
  <c r="AM832" i="17"/>
  <c r="AL832" i="17"/>
  <c r="AK832" i="17"/>
  <c r="AJ832" i="17"/>
  <c r="AI832" i="17"/>
  <c r="AH832" i="17"/>
  <c r="AG832" i="17"/>
  <c r="AF832" i="17"/>
  <c r="AE832" i="17"/>
  <c r="AD832" i="17"/>
  <c r="AC832" i="17"/>
  <c r="AA832" i="17"/>
  <c r="Y832" i="17"/>
  <c r="AU832" i="17" s="1"/>
  <c r="X832" i="17"/>
  <c r="W832" i="17"/>
  <c r="V832" i="17"/>
  <c r="U832" i="17"/>
  <c r="T832" i="17"/>
  <c r="S832" i="17"/>
  <c r="R832" i="17"/>
  <c r="Q832" i="17"/>
  <c r="K832" i="17"/>
  <c r="G832" i="17"/>
  <c r="E832" i="17"/>
  <c r="AN831" i="17"/>
  <c r="AM831" i="17"/>
  <c r="AL831" i="17"/>
  <c r="AK831" i="17"/>
  <c r="AJ831" i="17"/>
  <c r="AI831" i="17"/>
  <c r="AH831" i="17"/>
  <c r="AG831" i="17"/>
  <c r="AF831" i="17"/>
  <c r="AE831" i="17"/>
  <c r="AD831" i="17"/>
  <c r="AC831" i="17"/>
  <c r="AA831" i="17"/>
  <c r="Y831" i="17"/>
  <c r="AS831" i="17" s="1"/>
  <c r="X831" i="17"/>
  <c r="W831" i="17"/>
  <c r="V831" i="17"/>
  <c r="U831" i="17"/>
  <c r="T831" i="17"/>
  <c r="S831" i="17"/>
  <c r="R831" i="17"/>
  <c r="Q831" i="17"/>
  <c r="K831" i="17"/>
  <c r="G831" i="17"/>
  <c r="E831" i="17"/>
  <c r="AN830" i="17"/>
  <c r="AM830" i="17"/>
  <c r="AL830" i="17"/>
  <c r="AK830" i="17"/>
  <c r="AJ830" i="17"/>
  <c r="AI830" i="17"/>
  <c r="AH830" i="17"/>
  <c r="AG830" i="17"/>
  <c r="AF830" i="17"/>
  <c r="AE830" i="17"/>
  <c r="AD830" i="17"/>
  <c r="AC830" i="17"/>
  <c r="AA830" i="17"/>
  <c r="Y830" i="17"/>
  <c r="X830" i="17"/>
  <c r="W830" i="17"/>
  <c r="V830" i="17"/>
  <c r="U830" i="17"/>
  <c r="T830" i="17"/>
  <c r="S830" i="17"/>
  <c r="R830" i="17"/>
  <c r="Q830" i="17"/>
  <c r="K830" i="17"/>
  <c r="G830" i="17"/>
  <c r="E830" i="17"/>
  <c r="AN829" i="17"/>
  <c r="AM829" i="17"/>
  <c r="AL829" i="17"/>
  <c r="AK829" i="17"/>
  <c r="AJ829" i="17"/>
  <c r="AI829" i="17"/>
  <c r="AH829" i="17"/>
  <c r="AG829" i="17"/>
  <c r="AF829" i="17"/>
  <c r="AE829" i="17"/>
  <c r="AD829" i="17"/>
  <c r="AC829" i="17"/>
  <c r="AA829" i="17"/>
  <c r="Y829" i="17"/>
  <c r="X829" i="17"/>
  <c r="W829" i="17"/>
  <c r="V829" i="17"/>
  <c r="U829" i="17"/>
  <c r="T829" i="17"/>
  <c r="S829" i="17"/>
  <c r="R829" i="17"/>
  <c r="Q829" i="17"/>
  <c r="K829" i="17"/>
  <c r="G829" i="17"/>
  <c r="E829" i="17"/>
  <c r="AN828" i="17"/>
  <c r="AM828" i="17"/>
  <c r="AL828" i="17"/>
  <c r="AK828" i="17"/>
  <c r="AJ828" i="17"/>
  <c r="AI828" i="17"/>
  <c r="AH828" i="17"/>
  <c r="AG828" i="17"/>
  <c r="AF828" i="17"/>
  <c r="AE828" i="17"/>
  <c r="AD828" i="17"/>
  <c r="AC828" i="17"/>
  <c r="AA828" i="17"/>
  <c r="Y828" i="17"/>
  <c r="AU828" i="17" s="1"/>
  <c r="X828" i="17"/>
  <c r="W828" i="17"/>
  <c r="V828" i="17"/>
  <c r="U828" i="17"/>
  <c r="T828" i="17"/>
  <c r="S828" i="17"/>
  <c r="R828" i="17"/>
  <c r="Q828" i="17"/>
  <c r="K828" i="17"/>
  <c r="G828" i="17"/>
  <c r="E828" i="17"/>
  <c r="AN827" i="17"/>
  <c r="AM827" i="17"/>
  <c r="AL827" i="17"/>
  <c r="AK827" i="17"/>
  <c r="AJ827" i="17"/>
  <c r="AI827" i="17"/>
  <c r="AH827" i="17"/>
  <c r="AG827" i="17"/>
  <c r="AF827" i="17"/>
  <c r="AE827" i="17"/>
  <c r="AD827" i="17"/>
  <c r="AC827" i="17"/>
  <c r="AA827" i="17"/>
  <c r="Y827" i="17"/>
  <c r="AS827" i="17" s="1"/>
  <c r="X827" i="17"/>
  <c r="W827" i="17"/>
  <c r="V827" i="17"/>
  <c r="U827" i="17"/>
  <c r="T827" i="17"/>
  <c r="S827" i="17"/>
  <c r="R827" i="17"/>
  <c r="Q827" i="17"/>
  <c r="K827" i="17"/>
  <c r="G827" i="17"/>
  <c r="E827" i="17"/>
  <c r="AN826" i="17"/>
  <c r="AM826" i="17"/>
  <c r="AL826" i="17"/>
  <c r="AK826" i="17"/>
  <c r="AJ826" i="17"/>
  <c r="AI826" i="17"/>
  <c r="AH826" i="17"/>
  <c r="AG826" i="17"/>
  <c r="AF826" i="17"/>
  <c r="AE826" i="17"/>
  <c r="AD826" i="17"/>
  <c r="AC826" i="17"/>
  <c r="AA826" i="17"/>
  <c r="Y826" i="17"/>
  <c r="X826" i="17"/>
  <c r="W826" i="17"/>
  <c r="V826" i="17"/>
  <c r="U826" i="17"/>
  <c r="T826" i="17"/>
  <c r="S826" i="17"/>
  <c r="R826" i="17"/>
  <c r="Q826" i="17"/>
  <c r="K826" i="17"/>
  <c r="G826" i="17"/>
  <c r="E826" i="17"/>
  <c r="AN825" i="17"/>
  <c r="AM825" i="17"/>
  <c r="AL825" i="17"/>
  <c r="AK825" i="17"/>
  <c r="AJ825" i="17"/>
  <c r="AI825" i="17"/>
  <c r="AH825" i="17"/>
  <c r="AG825" i="17"/>
  <c r="AF825" i="17"/>
  <c r="AE825" i="17"/>
  <c r="AD825" i="17"/>
  <c r="AC825" i="17"/>
  <c r="AA825" i="17"/>
  <c r="Y825" i="17"/>
  <c r="AU825" i="17" s="1"/>
  <c r="X825" i="17"/>
  <c r="W825" i="17"/>
  <c r="V825" i="17"/>
  <c r="U825" i="17"/>
  <c r="T825" i="17"/>
  <c r="S825" i="17"/>
  <c r="R825" i="17"/>
  <c r="Q825" i="17"/>
  <c r="K825" i="17"/>
  <c r="G825" i="17"/>
  <c r="E825" i="17"/>
  <c r="AN824" i="17"/>
  <c r="AM824" i="17"/>
  <c r="AL824" i="17"/>
  <c r="AK824" i="17"/>
  <c r="AJ824" i="17"/>
  <c r="AI824" i="17"/>
  <c r="AH824" i="17"/>
  <c r="AG824" i="17"/>
  <c r="AF824" i="17"/>
  <c r="AE824" i="17"/>
  <c r="AD824" i="17"/>
  <c r="AC824" i="17"/>
  <c r="AA824" i="17"/>
  <c r="Y824" i="17"/>
  <c r="AU824" i="17" s="1"/>
  <c r="X824" i="17"/>
  <c r="W824" i="17"/>
  <c r="V824" i="17"/>
  <c r="U824" i="17"/>
  <c r="T824" i="17"/>
  <c r="S824" i="17"/>
  <c r="R824" i="17"/>
  <c r="Q824" i="17"/>
  <c r="K824" i="17"/>
  <c r="G824" i="17"/>
  <c r="E824" i="17"/>
  <c r="AN823" i="17"/>
  <c r="AM823" i="17"/>
  <c r="AL823" i="17"/>
  <c r="AK823" i="17"/>
  <c r="AJ823" i="17"/>
  <c r="AI823" i="17"/>
  <c r="AH823" i="17"/>
  <c r="AG823" i="17"/>
  <c r="AF823" i="17"/>
  <c r="AE823" i="17"/>
  <c r="AD823" i="17"/>
  <c r="AC823" i="17"/>
  <c r="AA823" i="17"/>
  <c r="Y823" i="17"/>
  <c r="AS823" i="17" s="1"/>
  <c r="X823" i="17"/>
  <c r="W823" i="17"/>
  <c r="V823" i="17"/>
  <c r="U823" i="17"/>
  <c r="T823" i="17"/>
  <c r="S823" i="17"/>
  <c r="R823" i="17"/>
  <c r="Q823" i="17"/>
  <c r="K823" i="17"/>
  <c r="G823" i="17"/>
  <c r="E823" i="17"/>
  <c r="AN822" i="17"/>
  <c r="AM822" i="17"/>
  <c r="AL822" i="17"/>
  <c r="AK822" i="17"/>
  <c r="AJ822" i="17"/>
  <c r="AI822" i="17"/>
  <c r="AH822" i="17"/>
  <c r="AG822" i="17"/>
  <c r="AF822" i="17"/>
  <c r="AE822" i="17"/>
  <c r="AD822" i="17"/>
  <c r="AC822" i="17"/>
  <c r="AA822" i="17"/>
  <c r="Y822" i="17"/>
  <c r="X822" i="17"/>
  <c r="W822" i="17"/>
  <c r="V822" i="17"/>
  <c r="U822" i="17"/>
  <c r="T822" i="17"/>
  <c r="S822" i="17"/>
  <c r="R822" i="17"/>
  <c r="Q822" i="17"/>
  <c r="K822" i="17"/>
  <c r="G822" i="17"/>
  <c r="E822" i="17"/>
  <c r="AN821" i="17"/>
  <c r="AM821" i="17"/>
  <c r="AL821" i="17"/>
  <c r="AK821" i="17"/>
  <c r="AJ821" i="17"/>
  <c r="AI821" i="17"/>
  <c r="AH821" i="17"/>
  <c r="AG821" i="17"/>
  <c r="AF821" i="17"/>
  <c r="AE821" i="17"/>
  <c r="AD821" i="17"/>
  <c r="AC821" i="17"/>
  <c r="AA821" i="17"/>
  <c r="Y821" i="17"/>
  <c r="AU821" i="17" s="1"/>
  <c r="X821" i="17"/>
  <c r="W821" i="17"/>
  <c r="V821" i="17"/>
  <c r="U821" i="17"/>
  <c r="T821" i="17"/>
  <c r="S821" i="17"/>
  <c r="R821" i="17"/>
  <c r="Q821" i="17"/>
  <c r="K821" i="17"/>
  <c r="G821" i="17"/>
  <c r="E821" i="17"/>
  <c r="AN820" i="17"/>
  <c r="AM820" i="17"/>
  <c r="AL820" i="17"/>
  <c r="AK820" i="17"/>
  <c r="AJ820" i="17"/>
  <c r="AI820" i="17"/>
  <c r="AH820" i="17"/>
  <c r="AG820" i="17"/>
  <c r="AF820" i="17"/>
  <c r="AE820" i="17"/>
  <c r="AD820" i="17"/>
  <c r="AC820" i="17"/>
  <c r="AA820" i="17"/>
  <c r="Y820" i="17"/>
  <c r="AU820" i="17" s="1"/>
  <c r="X820" i="17"/>
  <c r="W820" i="17"/>
  <c r="V820" i="17"/>
  <c r="U820" i="17"/>
  <c r="T820" i="17"/>
  <c r="S820" i="17"/>
  <c r="R820" i="17"/>
  <c r="Q820" i="17"/>
  <c r="K820" i="17"/>
  <c r="G820" i="17"/>
  <c r="E820" i="17"/>
  <c r="AN819" i="17"/>
  <c r="AM819" i="17"/>
  <c r="AL819" i="17"/>
  <c r="AK819" i="17"/>
  <c r="AJ819" i="17"/>
  <c r="AI819" i="17"/>
  <c r="AH819" i="17"/>
  <c r="AG819" i="17"/>
  <c r="AF819" i="17"/>
  <c r="AE819" i="17"/>
  <c r="AD819" i="17"/>
  <c r="AC819" i="17"/>
  <c r="AA819" i="17"/>
  <c r="Y819" i="17"/>
  <c r="AS819" i="17" s="1"/>
  <c r="X819" i="17"/>
  <c r="W819" i="17"/>
  <c r="V819" i="17"/>
  <c r="U819" i="17"/>
  <c r="T819" i="17"/>
  <c r="S819" i="17"/>
  <c r="R819" i="17"/>
  <c r="Q819" i="17"/>
  <c r="K819" i="17"/>
  <c r="G819" i="17"/>
  <c r="E819" i="17"/>
  <c r="AN818" i="17"/>
  <c r="AM818" i="17"/>
  <c r="AL818" i="17"/>
  <c r="AK818" i="17"/>
  <c r="AJ818" i="17"/>
  <c r="AI818" i="17"/>
  <c r="AH818" i="17"/>
  <c r="AG818" i="17"/>
  <c r="AF818" i="17"/>
  <c r="AE818" i="17"/>
  <c r="AD818" i="17"/>
  <c r="AC818" i="17"/>
  <c r="AA818" i="17"/>
  <c r="Y818" i="17"/>
  <c r="X818" i="17"/>
  <c r="W818" i="17"/>
  <c r="V818" i="17"/>
  <c r="U818" i="17"/>
  <c r="T818" i="17"/>
  <c r="S818" i="17"/>
  <c r="R818" i="17"/>
  <c r="Q818" i="17"/>
  <c r="K818" i="17"/>
  <c r="G818" i="17"/>
  <c r="E818" i="17"/>
  <c r="AN817" i="17"/>
  <c r="AM817" i="17"/>
  <c r="AL817" i="17"/>
  <c r="AK817" i="17"/>
  <c r="AJ817" i="17"/>
  <c r="AI817" i="17"/>
  <c r="AH817" i="17"/>
  <c r="AG817" i="17"/>
  <c r="AF817" i="17"/>
  <c r="AE817" i="17"/>
  <c r="AD817" i="17"/>
  <c r="AC817" i="17"/>
  <c r="AA817" i="17"/>
  <c r="Y817" i="17"/>
  <c r="AU817" i="17" s="1"/>
  <c r="X817" i="17"/>
  <c r="W817" i="17"/>
  <c r="V817" i="17"/>
  <c r="U817" i="17"/>
  <c r="T817" i="17"/>
  <c r="S817" i="17"/>
  <c r="R817" i="17"/>
  <c r="Q817" i="17"/>
  <c r="K817" i="17"/>
  <c r="G817" i="17"/>
  <c r="E817" i="17"/>
  <c r="AN816" i="17"/>
  <c r="AM816" i="17"/>
  <c r="AL816" i="17"/>
  <c r="AK816" i="17"/>
  <c r="AJ816" i="17"/>
  <c r="AI816" i="17"/>
  <c r="AH816" i="17"/>
  <c r="AG816" i="17"/>
  <c r="AF816" i="17"/>
  <c r="AE816" i="17"/>
  <c r="AD816" i="17"/>
  <c r="AC816" i="17"/>
  <c r="AA816" i="17"/>
  <c r="Y816" i="17"/>
  <c r="AU816" i="17" s="1"/>
  <c r="X816" i="17"/>
  <c r="W816" i="17"/>
  <c r="V816" i="17"/>
  <c r="U816" i="17"/>
  <c r="T816" i="17"/>
  <c r="S816" i="17"/>
  <c r="R816" i="17"/>
  <c r="Q816" i="17"/>
  <c r="K816" i="17"/>
  <c r="G816" i="17"/>
  <c r="E816" i="17"/>
  <c r="AN815" i="17"/>
  <c r="AM815" i="17"/>
  <c r="AL815" i="17"/>
  <c r="AK815" i="17"/>
  <c r="AJ815" i="17"/>
  <c r="AI815" i="17"/>
  <c r="AH815" i="17"/>
  <c r="AG815" i="17"/>
  <c r="AF815" i="17"/>
  <c r="AE815" i="17"/>
  <c r="AD815" i="17"/>
  <c r="AC815" i="17"/>
  <c r="AA815" i="17"/>
  <c r="Y815" i="17"/>
  <c r="AS815" i="17" s="1"/>
  <c r="X815" i="17"/>
  <c r="W815" i="17"/>
  <c r="V815" i="17"/>
  <c r="U815" i="17"/>
  <c r="T815" i="17"/>
  <c r="S815" i="17"/>
  <c r="R815" i="17"/>
  <c r="Q815" i="17"/>
  <c r="K815" i="17"/>
  <c r="G815" i="17"/>
  <c r="E815" i="17"/>
  <c r="AN814" i="17"/>
  <c r="AM814" i="17"/>
  <c r="AL814" i="17"/>
  <c r="AK814" i="17"/>
  <c r="AJ814" i="17"/>
  <c r="AI814" i="17"/>
  <c r="AH814" i="17"/>
  <c r="AG814" i="17"/>
  <c r="AF814" i="17"/>
  <c r="AE814" i="17"/>
  <c r="AD814" i="17"/>
  <c r="AC814" i="17"/>
  <c r="AA814" i="17"/>
  <c r="Y814" i="17"/>
  <c r="X814" i="17"/>
  <c r="W814" i="17"/>
  <c r="V814" i="17"/>
  <c r="U814" i="17"/>
  <c r="T814" i="17"/>
  <c r="S814" i="17"/>
  <c r="R814" i="17"/>
  <c r="Q814" i="17"/>
  <c r="K814" i="17"/>
  <c r="G814" i="17"/>
  <c r="E814" i="17"/>
  <c r="AN813" i="17"/>
  <c r="AM813" i="17"/>
  <c r="AL813" i="17"/>
  <c r="AK813" i="17"/>
  <c r="AJ813" i="17"/>
  <c r="AI813" i="17"/>
  <c r="AH813" i="17"/>
  <c r="AG813" i="17"/>
  <c r="AF813" i="17"/>
  <c r="AE813" i="17"/>
  <c r="AD813" i="17"/>
  <c r="AC813" i="17"/>
  <c r="AA813" i="17"/>
  <c r="Y813" i="17"/>
  <c r="AU813" i="17" s="1"/>
  <c r="X813" i="17"/>
  <c r="W813" i="17"/>
  <c r="V813" i="17"/>
  <c r="U813" i="17"/>
  <c r="T813" i="17"/>
  <c r="S813" i="17"/>
  <c r="R813" i="17"/>
  <c r="Q813" i="17"/>
  <c r="K813" i="17"/>
  <c r="G813" i="17"/>
  <c r="E813" i="17"/>
  <c r="AN812" i="17"/>
  <c r="AM812" i="17"/>
  <c r="AL812" i="17"/>
  <c r="AK812" i="17"/>
  <c r="AJ812" i="17"/>
  <c r="AI812" i="17"/>
  <c r="AH812" i="17"/>
  <c r="AG812" i="17"/>
  <c r="AF812" i="17"/>
  <c r="AE812" i="17"/>
  <c r="AD812" i="17"/>
  <c r="AC812" i="17"/>
  <c r="AA812" i="17"/>
  <c r="Y812" i="17"/>
  <c r="AU812" i="17" s="1"/>
  <c r="X812" i="17"/>
  <c r="W812" i="17"/>
  <c r="V812" i="17"/>
  <c r="U812" i="17"/>
  <c r="T812" i="17"/>
  <c r="S812" i="17"/>
  <c r="R812" i="17"/>
  <c r="Q812" i="17"/>
  <c r="K812" i="17"/>
  <c r="G812" i="17"/>
  <c r="E812" i="17"/>
  <c r="AN811" i="17"/>
  <c r="AM811" i="17"/>
  <c r="AL811" i="17"/>
  <c r="AK811" i="17"/>
  <c r="AJ811" i="17"/>
  <c r="AI811" i="17"/>
  <c r="AH811" i="17"/>
  <c r="AG811" i="17"/>
  <c r="AF811" i="17"/>
  <c r="AE811" i="17"/>
  <c r="AD811" i="17"/>
  <c r="AC811" i="17"/>
  <c r="AA811" i="17"/>
  <c r="Y811" i="17"/>
  <c r="AS811" i="17" s="1"/>
  <c r="X811" i="17"/>
  <c r="W811" i="17"/>
  <c r="V811" i="17"/>
  <c r="U811" i="17"/>
  <c r="T811" i="17"/>
  <c r="S811" i="17"/>
  <c r="R811" i="17"/>
  <c r="Q811" i="17"/>
  <c r="K811" i="17"/>
  <c r="G811" i="17"/>
  <c r="E811" i="17"/>
  <c r="AN810" i="17"/>
  <c r="AM810" i="17"/>
  <c r="AL810" i="17"/>
  <c r="AK810" i="17"/>
  <c r="AJ810" i="17"/>
  <c r="AI810" i="17"/>
  <c r="AH810" i="17"/>
  <c r="AG810" i="17"/>
  <c r="AF810" i="17"/>
  <c r="AE810" i="17"/>
  <c r="AD810" i="17"/>
  <c r="AC810" i="17"/>
  <c r="AA810" i="17"/>
  <c r="Y810" i="17"/>
  <c r="X810" i="17"/>
  <c r="W810" i="17"/>
  <c r="V810" i="17"/>
  <c r="U810" i="17"/>
  <c r="T810" i="17"/>
  <c r="S810" i="17"/>
  <c r="R810" i="17"/>
  <c r="Q810" i="17"/>
  <c r="K810" i="17"/>
  <c r="G810" i="17"/>
  <c r="E810" i="17"/>
  <c r="AN809" i="17"/>
  <c r="AM809" i="17"/>
  <c r="AL809" i="17"/>
  <c r="AK809" i="17"/>
  <c r="AJ809" i="17"/>
  <c r="AI809" i="17"/>
  <c r="AH809" i="17"/>
  <c r="AG809" i="17"/>
  <c r="AF809" i="17"/>
  <c r="AE809" i="17"/>
  <c r="AD809" i="17"/>
  <c r="AC809" i="17"/>
  <c r="AA809" i="17"/>
  <c r="Y809" i="17"/>
  <c r="AU809" i="17" s="1"/>
  <c r="X809" i="17"/>
  <c r="W809" i="17"/>
  <c r="V809" i="17"/>
  <c r="U809" i="17"/>
  <c r="T809" i="17"/>
  <c r="S809" i="17"/>
  <c r="R809" i="17"/>
  <c r="Q809" i="17"/>
  <c r="K809" i="17"/>
  <c r="G809" i="17"/>
  <c r="E809" i="17"/>
  <c r="AN808" i="17"/>
  <c r="AM808" i="17"/>
  <c r="AL808" i="17"/>
  <c r="AK808" i="17"/>
  <c r="AJ808" i="17"/>
  <c r="AI808" i="17"/>
  <c r="AH808" i="17"/>
  <c r="AG808" i="17"/>
  <c r="AF808" i="17"/>
  <c r="AE808" i="17"/>
  <c r="AD808" i="17"/>
  <c r="AC808" i="17"/>
  <c r="AA808" i="17"/>
  <c r="Y808" i="17"/>
  <c r="AU808" i="17" s="1"/>
  <c r="X808" i="17"/>
  <c r="W808" i="17"/>
  <c r="V808" i="17"/>
  <c r="U808" i="17"/>
  <c r="T808" i="17"/>
  <c r="S808" i="17"/>
  <c r="R808" i="17"/>
  <c r="Q808" i="17"/>
  <c r="K808" i="17"/>
  <c r="G808" i="17"/>
  <c r="E808" i="17"/>
  <c r="AN807" i="17"/>
  <c r="AM807" i="17"/>
  <c r="AL807" i="17"/>
  <c r="AK807" i="17"/>
  <c r="AJ807" i="17"/>
  <c r="AI807" i="17"/>
  <c r="AH807" i="17"/>
  <c r="AG807" i="17"/>
  <c r="AF807" i="17"/>
  <c r="AE807" i="17"/>
  <c r="AD807" i="17"/>
  <c r="AC807" i="17"/>
  <c r="AA807" i="17"/>
  <c r="Y807" i="17"/>
  <c r="AS807" i="17" s="1"/>
  <c r="X807" i="17"/>
  <c r="W807" i="17"/>
  <c r="V807" i="17"/>
  <c r="U807" i="17"/>
  <c r="T807" i="17"/>
  <c r="S807" i="17"/>
  <c r="R807" i="17"/>
  <c r="Q807" i="17"/>
  <c r="K807" i="17"/>
  <c r="G807" i="17"/>
  <c r="E807" i="17"/>
  <c r="AN806" i="17"/>
  <c r="AM806" i="17"/>
  <c r="AL806" i="17"/>
  <c r="AK806" i="17"/>
  <c r="AJ806" i="17"/>
  <c r="AI806" i="17"/>
  <c r="AH806" i="17"/>
  <c r="AG806" i="17"/>
  <c r="AF806" i="17"/>
  <c r="AE806" i="17"/>
  <c r="AD806" i="17"/>
  <c r="AC806" i="17"/>
  <c r="AA806" i="17"/>
  <c r="Y806" i="17"/>
  <c r="X806" i="17"/>
  <c r="W806" i="17"/>
  <c r="V806" i="17"/>
  <c r="U806" i="17"/>
  <c r="T806" i="17"/>
  <c r="S806" i="17"/>
  <c r="R806" i="17"/>
  <c r="Q806" i="17"/>
  <c r="K806" i="17"/>
  <c r="G806" i="17"/>
  <c r="E806" i="17"/>
  <c r="AN805" i="17"/>
  <c r="AM805" i="17"/>
  <c r="AL805" i="17"/>
  <c r="AK805" i="17"/>
  <c r="AJ805" i="17"/>
  <c r="AI805" i="17"/>
  <c r="AH805" i="17"/>
  <c r="AG805" i="17"/>
  <c r="AF805" i="17"/>
  <c r="AE805" i="17"/>
  <c r="AD805" i="17"/>
  <c r="AC805" i="17"/>
  <c r="AA805" i="17"/>
  <c r="Y805" i="17"/>
  <c r="AU805" i="17" s="1"/>
  <c r="X805" i="17"/>
  <c r="W805" i="17"/>
  <c r="V805" i="17"/>
  <c r="U805" i="17"/>
  <c r="T805" i="17"/>
  <c r="S805" i="17"/>
  <c r="R805" i="17"/>
  <c r="Q805" i="17"/>
  <c r="K805" i="17"/>
  <c r="G805" i="17"/>
  <c r="E805" i="17"/>
  <c r="AN804" i="17"/>
  <c r="AM804" i="17"/>
  <c r="AL804" i="17"/>
  <c r="AK804" i="17"/>
  <c r="AJ804" i="17"/>
  <c r="AI804" i="17"/>
  <c r="AH804" i="17"/>
  <c r="AG804" i="17"/>
  <c r="AF804" i="17"/>
  <c r="AE804" i="17"/>
  <c r="AD804" i="17"/>
  <c r="AC804" i="17"/>
  <c r="AA804" i="17"/>
  <c r="Y804" i="17"/>
  <c r="AS804" i="17" s="1"/>
  <c r="X804" i="17"/>
  <c r="W804" i="17"/>
  <c r="V804" i="17"/>
  <c r="U804" i="17"/>
  <c r="T804" i="17"/>
  <c r="S804" i="17"/>
  <c r="R804" i="17"/>
  <c r="Q804" i="17"/>
  <c r="K804" i="17"/>
  <c r="G804" i="17"/>
  <c r="E804" i="17"/>
  <c r="AN803" i="17"/>
  <c r="AM803" i="17"/>
  <c r="AL803" i="17"/>
  <c r="AK803" i="17"/>
  <c r="AJ803" i="17"/>
  <c r="AI803" i="17"/>
  <c r="AH803" i="17"/>
  <c r="AG803" i="17"/>
  <c r="AF803" i="17"/>
  <c r="AE803" i="17"/>
  <c r="AD803" i="17"/>
  <c r="AC803" i="17"/>
  <c r="AA803" i="17"/>
  <c r="Y803" i="17"/>
  <c r="X803" i="17"/>
  <c r="W803" i="17"/>
  <c r="V803" i="17"/>
  <c r="U803" i="17"/>
  <c r="T803" i="17"/>
  <c r="S803" i="17"/>
  <c r="R803" i="17"/>
  <c r="Q803" i="17"/>
  <c r="K803" i="17"/>
  <c r="G803" i="17"/>
  <c r="E803" i="17"/>
  <c r="AN802" i="17"/>
  <c r="AM802" i="17"/>
  <c r="AL802" i="17"/>
  <c r="AK802" i="17"/>
  <c r="AJ802" i="17"/>
  <c r="AI802" i="17"/>
  <c r="AH802" i="17"/>
  <c r="AG802" i="17"/>
  <c r="AF802" i="17"/>
  <c r="AE802" i="17"/>
  <c r="AD802" i="17"/>
  <c r="AC802" i="17"/>
  <c r="AA802" i="17"/>
  <c r="Y802" i="17"/>
  <c r="AR802" i="17" s="1"/>
  <c r="X802" i="17"/>
  <c r="W802" i="17"/>
  <c r="V802" i="17"/>
  <c r="U802" i="17"/>
  <c r="T802" i="17"/>
  <c r="S802" i="17"/>
  <c r="R802" i="17"/>
  <c r="Q802" i="17"/>
  <c r="K802" i="17"/>
  <c r="G802" i="17"/>
  <c r="E802" i="17"/>
  <c r="AN801" i="17"/>
  <c r="AM801" i="17"/>
  <c r="AL801" i="17"/>
  <c r="AK801" i="17"/>
  <c r="AJ801" i="17"/>
  <c r="AI801" i="17"/>
  <c r="AH801" i="17"/>
  <c r="AG801" i="17"/>
  <c r="AF801" i="17"/>
  <c r="AE801" i="17"/>
  <c r="AD801" i="17"/>
  <c r="AC801" i="17"/>
  <c r="AA801" i="17"/>
  <c r="Y801" i="17"/>
  <c r="AR801" i="17" s="1"/>
  <c r="X801" i="17"/>
  <c r="W801" i="17"/>
  <c r="V801" i="17"/>
  <c r="U801" i="17"/>
  <c r="T801" i="17"/>
  <c r="S801" i="17"/>
  <c r="R801" i="17"/>
  <c r="Q801" i="17"/>
  <c r="K801" i="17"/>
  <c r="G801" i="17"/>
  <c r="E801" i="17"/>
  <c r="AN800" i="17"/>
  <c r="AM800" i="17"/>
  <c r="AL800" i="17"/>
  <c r="AK800" i="17"/>
  <c r="AJ800" i="17"/>
  <c r="AI800" i="17"/>
  <c r="AH800" i="17"/>
  <c r="AG800" i="17"/>
  <c r="AF800" i="17"/>
  <c r="AE800" i="17"/>
  <c r="AD800" i="17"/>
  <c r="AC800" i="17"/>
  <c r="AA800" i="17"/>
  <c r="Y800" i="17"/>
  <c r="AS800" i="17" s="1"/>
  <c r="X800" i="17"/>
  <c r="W800" i="17"/>
  <c r="V800" i="17"/>
  <c r="U800" i="17"/>
  <c r="T800" i="17"/>
  <c r="S800" i="17"/>
  <c r="R800" i="17"/>
  <c r="Q800" i="17"/>
  <c r="K800" i="17"/>
  <c r="G800" i="17"/>
  <c r="E800" i="17"/>
  <c r="AN799" i="17"/>
  <c r="AM799" i="17"/>
  <c r="AL799" i="17"/>
  <c r="AK799" i="17"/>
  <c r="AJ799" i="17"/>
  <c r="AI799" i="17"/>
  <c r="AH799" i="17"/>
  <c r="AG799" i="17"/>
  <c r="AF799" i="17"/>
  <c r="AE799" i="17"/>
  <c r="AD799" i="17"/>
  <c r="AC799" i="17"/>
  <c r="AA799" i="17"/>
  <c r="Y799" i="17"/>
  <c r="AP799" i="17" s="1"/>
  <c r="X799" i="17"/>
  <c r="W799" i="17"/>
  <c r="V799" i="17"/>
  <c r="U799" i="17"/>
  <c r="T799" i="17"/>
  <c r="S799" i="17"/>
  <c r="R799" i="17"/>
  <c r="Q799" i="17"/>
  <c r="K799" i="17"/>
  <c r="G799" i="17"/>
  <c r="E799" i="17"/>
  <c r="AN798" i="17"/>
  <c r="AM798" i="17"/>
  <c r="AL798" i="17"/>
  <c r="AK798" i="17"/>
  <c r="AJ798" i="17"/>
  <c r="AI798" i="17"/>
  <c r="AH798" i="17"/>
  <c r="AG798" i="17"/>
  <c r="AF798" i="17"/>
  <c r="AE798" i="17"/>
  <c r="AD798" i="17"/>
  <c r="AC798" i="17"/>
  <c r="AA798" i="17"/>
  <c r="Y798" i="17"/>
  <c r="AR798" i="17" s="1"/>
  <c r="X798" i="17"/>
  <c r="W798" i="17"/>
  <c r="V798" i="17"/>
  <c r="U798" i="17"/>
  <c r="T798" i="17"/>
  <c r="S798" i="17"/>
  <c r="R798" i="17"/>
  <c r="Q798" i="17"/>
  <c r="K798" i="17"/>
  <c r="G798" i="17"/>
  <c r="E798" i="17"/>
  <c r="AN797" i="17"/>
  <c r="AM797" i="17"/>
  <c r="AL797" i="17"/>
  <c r="AK797" i="17"/>
  <c r="AJ797" i="17"/>
  <c r="AI797" i="17"/>
  <c r="AH797" i="17"/>
  <c r="AG797" i="17"/>
  <c r="AF797" i="17"/>
  <c r="AE797" i="17"/>
  <c r="AD797" i="17"/>
  <c r="AC797" i="17"/>
  <c r="AA797" i="17"/>
  <c r="Y797" i="17"/>
  <c r="AU797" i="17" s="1"/>
  <c r="X797" i="17"/>
  <c r="W797" i="17"/>
  <c r="V797" i="17"/>
  <c r="U797" i="17"/>
  <c r="T797" i="17"/>
  <c r="S797" i="17"/>
  <c r="R797" i="17"/>
  <c r="Q797" i="17"/>
  <c r="K797" i="17"/>
  <c r="G797" i="17"/>
  <c r="E797" i="17"/>
  <c r="AN796" i="17"/>
  <c r="AM796" i="17"/>
  <c r="AL796" i="17"/>
  <c r="AK796" i="17"/>
  <c r="AJ796" i="17"/>
  <c r="AI796" i="17"/>
  <c r="AH796" i="17"/>
  <c r="AG796" i="17"/>
  <c r="AF796" i="17"/>
  <c r="AE796" i="17"/>
  <c r="AD796" i="17"/>
  <c r="AC796" i="17"/>
  <c r="AA796" i="17"/>
  <c r="Y796" i="17"/>
  <c r="AQ796" i="17" s="1"/>
  <c r="X796" i="17"/>
  <c r="W796" i="17"/>
  <c r="V796" i="17"/>
  <c r="U796" i="17"/>
  <c r="T796" i="17"/>
  <c r="S796" i="17"/>
  <c r="R796" i="17"/>
  <c r="Q796" i="17"/>
  <c r="K796" i="17"/>
  <c r="G796" i="17"/>
  <c r="E796" i="17"/>
  <c r="AN795" i="17"/>
  <c r="AM795" i="17"/>
  <c r="AL795" i="17"/>
  <c r="AK795" i="17"/>
  <c r="AJ795" i="17"/>
  <c r="AI795" i="17"/>
  <c r="AH795" i="17"/>
  <c r="AG795" i="17"/>
  <c r="AF795" i="17"/>
  <c r="AE795" i="17"/>
  <c r="AD795" i="17"/>
  <c r="AC795" i="17"/>
  <c r="AA795" i="17"/>
  <c r="Y795" i="17"/>
  <c r="AR795" i="17" s="1"/>
  <c r="X795" i="17"/>
  <c r="W795" i="17"/>
  <c r="V795" i="17"/>
  <c r="U795" i="17"/>
  <c r="T795" i="17"/>
  <c r="S795" i="17"/>
  <c r="R795" i="17"/>
  <c r="Q795" i="17"/>
  <c r="K795" i="17"/>
  <c r="G795" i="17"/>
  <c r="E795" i="17"/>
  <c r="AN794" i="17"/>
  <c r="AM794" i="17"/>
  <c r="AL794" i="17"/>
  <c r="AK794" i="17"/>
  <c r="AJ794" i="17"/>
  <c r="AI794" i="17"/>
  <c r="AH794" i="17"/>
  <c r="AG794" i="17"/>
  <c r="AF794" i="17"/>
  <c r="AE794" i="17"/>
  <c r="AD794" i="17"/>
  <c r="AC794" i="17"/>
  <c r="AA794" i="17"/>
  <c r="Y794" i="17"/>
  <c r="X794" i="17"/>
  <c r="W794" i="17"/>
  <c r="V794" i="17"/>
  <c r="U794" i="17"/>
  <c r="T794" i="17"/>
  <c r="S794" i="17"/>
  <c r="R794" i="17"/>
  <c r="Q794" i="17"/>
  <c r="K794" i="17"/>
  <c r="G794" i="17"/>
  <c r="E794" i="17"/>
  <c r="AN793" i="17"/>
  <c r="AM793" i="17"/>
  <c r="AL793" i="17"/>
  <c r="AK793" i="17"/>
  <c r="AJ793" i="17"/>
  <c r="AI793" i="17"/>
  <c r="AH793" i="17"/>
  <c r="AG793" i="17"/>
  <c r="AF793" i="17"/>
  <c r="AE793" i="17"/>
  <c r="AD793" i="17"/>
  <c r="AC793" i="17"/>
  <c r="AA793" i="17"/>
  <c r="Y793" i="17"/>
  <c r="AR793" i="17" s="1"/>
  <c r="X793" i="17"/>
  <c r="W793" i="17"/>
  <c r="V793" i="17"/>
  <c r="U793" i="17"/>
  <c r="T793" i="17"/>
  <c r="S793" i="17"/>
  <c r="R793" i="17"/>
  <c r="Q793" i="17"/>
  <c r="K793" i="17"/>
  <c r="G793" i="17"/>
  <c r="E793" i="17"/>
  <c r="AN792" i="17"/>
  <c r="AM792" i="17"/>
  <c r="AL792" i="17"/>
  <c r="AK792" i="17"/>
  <c r="AJ792" i="17"/>
  <c r="AI792" i="17"/>
  <c r="AH792" i="17"/>
  <c r="AG792" i="17"/>
  <c r="AF792" i="17"/>
  <c r="AE792" i="17"/>
  <c r="AD792" i="17"/>
  <c r="AC792" i="17"/>
  <c r="AA792" i="17"/>
  <c r="Y792" i="17"/>
  <c r="AQ792" i="17" s="1"/>
  <c r="X792" i="17"/>
  <c r="W792" i="17"/>
  <c r="V792" i="17"/>
  <c r="U792" i="17"/>
  <c r="T792" i="17"/>
  <c r="S792" i="17"/>
  <c r="R792" i="17"/>
  <c r="Q792" i="17"/>
  <c r="K792" i="17"/>
  <c r="G792" i="17"/>
  <c r="E792" i="17"/>
  <c r="AN791" i="17"/>
  <c r="AM791" i="17"/>
  <c r="AL791" i="17"/>
  <c r="AK791" i="17"/>
  <c r="AJ791" i="17"/>
  <c r="AI791" i="17"/>
  <c r="AH791" i="17"/>
  <c r="AG791" i="17"/>
  <c r="AF791" i="17"/>
  <c r="AE791" i="17"/>
  <c r="AD791" i="17"/>
  <c r="AC791" i="17"/>
  <c r="AA791" i="17"/>
  <c r="Y791" i="17"/>
  <c r="AS791" i="17" s="1"/>
  <c r="X791" i="17"/>
  <c r="W791" i="17"/>
  <c r="V791" i="17"/>
  <c r="U791" i="17"/>
  <c r="T791" i="17"/>
  <c r="S791" i="17"/>
  <c r="R791" i="17"/>
  <c r="Q791" i="17"/>
  <c r="K791" i="17"/>
  <c r="G791" i="17"/>
  <c r="E791" i="17"/>
  <c r="AN790" i="17"/>
  <c r="AM790" i="17"/>
  <c r="AL790" i="17"/>
  <c r="AK790" i="17"/>
  <c r="AJ790" i="17"/>
  <c r="AI790" i="17"/>
  <c r="AH790" i="17"/>
  <c r="AG790" i="17"/>
  <c r="AF790" i="17"/>
  <c r="AE790" i="17"/>
  <c r="AD790" i="17"/>
  <c r="AC790" i="17"/>
  <c r="AA790" i="17"/>
  <c r="Y790" i="17"/>
  <c r="AU790" i="17" s="1"/>
  <c r="X790" i="17"/>
  <c r="W790" i="17"/>
  <c r="V790" i="17"/>
  <c r="U790" i="17"/>
  <c r="T790" i="17"/>
  <c r="S790" i="17"/>
  <c r="R790" i="17"/>
  <c r="Q790" i="17"/>
  <c r="K790" i="17"/>
  <c r="G790" i="17"/>
  <c r="E790" i="17"/>
  <c r="AN789" i="17"/>
  <c r="AM789" i="17"/>
  <c r="AL789" i="17"/>
  <c r="AK789" i="17"/>
  <c r="AJ789" i="17"/>
  <c r="AI789" i="17"/>
  <c r="AH789" i="17"/>
  <c r="AG789" i="17"/>
  <c r="AF789" i="17"/>
  <c r="AE789" i="17"/>
  <c r="AD789" i="17"/>
  <c r="AC789" i="17"/>
  <c r="AA789" i="17"/>
  <c r="Y789" i="17"/>
  <c r="AR789" i="17" s="1"/>
  <c r="X789" i="17"/>
  <c r="W789" i="17"/>
  <c r="V789" i="17"/>
  <c r="U789" i="17"/>
  <c r="T789" i="17"/>
  <c r="S789" i="17"/>
  <c r="R789" i="17"/>
  <c r="Q789" i="17"/>
  <c r="K789" i="17"/>
  <c r="G789" i="17"/>
  <c r="E789" i="17"/>
  <c r="AN788" i="17"/>
  <c r="AM788" i="17"/>
  <c r="AL788" i="17"/>
  <c r="AK788" i="17"/>
  <c r="AJ788" i="17"/>
  <c r="AI788" i="17"/>
  <c r="AH788" i="17"/>
  <c r="AG788" i="17"/>
  <c r="AF788" i="17"/>
  <c r="AE788" i="17"/>
  <c r="AD788" i="17"/>
  <c r="AC788" i="17"/>
  <c r="AA788" i="17"/>
  <c r="Y788" i="17"/>
  <c r="AR788" i="17" s="1"/>
  <c r="X788" i="17"/>
  <c r="W788" i="17"/>
  <c r="V788" i="17"/>
  <c r="U788" i="17"/>
  <c r="T788" i="17"/>
  <c r="S788" i="17"/>
  <c r="R788" i="17"/>
  <c r="Q788" i="17"/>
  <c r="K788" i="17"/>
  <c r="G788" i="17"/>
  <c r="E788" i="17"/>
  <c r="AN787" i="17"/>
  <c r="AM787" i="17"/>
  <c r="AL787" i="17"/>
  <c r="AK787" i="17"/>
  <c r="AJ787" i="17"/>
  <c r="AI787" i="17"/>
  <c r="AH787" i="17"/>
  <c r="AG787" i="17"/>
  <c r="AF787" i="17"/>
  <c r="AE787" i="17"/>
  <c r="AD787" i="17"/>
  <c r="AC787" i="17"/>
  <c r="AA787" i="17"/>
  <c r="Y787" i="17"/>
  <c r="X787" i="17"/>
  <c r="W787" i="17"/>
  <c r="V787" i="17"/>
  <c r="U787" i="17"/>
  <c r="T787" i="17"/>
  <c r="S787" i="17"/>
  <c r="R787" i="17"/>
  <c r="Q787" i="17"/>
  <c r="K787" i="17"/>
  <c r="G787" i="17"/>
  <c r="E787" i="17"/>
  <c r="AN786" i="17"/>
  <c r="AM786" i="17"/>
  <c r="AL786" i="17"/>
  <c r="AK786" i="17"/>
  <c r="AJ786" i="17"/>
  <c r="AI786" i="17"/>
  <c r="AH786" i="17"/>
  <c r="AG786" i="17"/>
  <c r="AF786" i="17"/>
  <c r="AE786" i="17"/>
  <c r="AD786" i="17"/>
  <c r="AC786" i="17"/>
  <c r="AA786" i="17"/>
  <c r="Y786" i="17"/>
  <c r="AT786" i="17" s="1"/>
  <c r="X786" i="17"/>
  <c r="W786" i="17"/>
  <c r="V786" i="17"/>
  <c r="U786" i="17"/>
  <c r="T786" i="17"/>
  <c r="S786" i="17"/>
  <c r="R786" i="17"/>
  <c r="Q786" i="17"/>
  <c r="K786" i="17"/>
  <c r="G786" i="17"/>
  <c r="E786" i="17"/>
  <c r="AN785" i="17"/>
  <c r="AM785" i="17"/>
  <c r="AL785" i="17"/>
  <c r="AK785" i="17"/>
  <c r="AJ785" i="17"/>
  <c r="AI785" i="17"/>
  <c r="AH785" i="17"/>
  <c r="AG785" i="17"/>
  <c r="AF785" i="17"/>
  <c r="AE785" i="17"/>
  <c r="AD785" i="17"/>
  <c r="AC785" i="17"/>
  <c r="AA785" i="17"/>
  <c r="Y785" i="17"/>
  <c r="AR785" i="17" s="1"/>
  <c r="X785" i="17"/>
  <c r="W785" i="17"/>
  <c r="V785" i="17"/>
  <c r="U785" i="17"/>
  <c r="T785" i="17"/>
  <c r="S785" i="17"/>
  <c r="R785" i="17"/>
  <c r="Q785" i="17"/>
  <c r="K785" i="17"/>
  <c r="G785" i="17"/>
  <c r="E785" i="17"/>
  <c r="AN784" i="17"/>
  <c r="AM784" i="17"/>
  <c r="AL784" i="17"/>
  <c r="AK784" i="17"/>
  <c r="AJ784" i="17"/>
  <c r="AI784" i="17"/>
  <c r="AH784" i="17"/>
  <c r="AG784" i="17"/>
  <c r="AF784" i="17"/>
  <c r="AE784" i="17"/>
  <c r="AD784" i="17"/>
  <c r="AC784" i="17"/>
  <c r="AA784" i="17"/>
  <c r="Y784" i="17"/>
  <c r="AR784" i="17" s="1"/>
  <c r="X784" i="17"/>
  <c r="W784" i="17"/>
  <c r="V784" i="17"/>
  <c r="U784" i="17"/>
  <c r="T784" i="17"/>
  <c r="S784" i="17"/>
  <c r="R784" i="17"/>
  <c r="Q784" i="17"/>
  <c r="K784" i="17"/>
  <c r="G784" i="17"/>
  <c r="E784" i="17"/>
  <c r="AN783" i="17"/>
  <c r="AM783" i="17"/>
  <c r="AL783" i="17"/>
  <c r="AK783" i="17"/>
  <c r="AJ783" i="17"/>
  <c r="AI783" i="17"/>
  <c r="AH783" i="17"/>
  <c r="AG783" i="17"/>
  <c r="AF783" i="17"/>
  <c r="AE783" i="17"/>
  <c r="AD783" i="17"/>
  <c r="AC783" i="17"/>
  <c r="AA783" i="17"/>
  <c r="Y783" i="17"/>
  <c r="AU783" i="17" s="1"/>
  <c r="X783" i="17"/>
  <c r="W783" i="17"/>
  <c r="V783" i="17"/>
  <c r="U783" i="17"/>
  <c r="T783" i="17"/>
  <c r="S783" i="17"/>
  <c r="R783" i="17"/>
  <c r="Q783" i="17"/>
  <c r="K783" i="17"/>
  <c r="G783" i="17"/>
  <c r="E783" i="17"/>
  <c r="AN782" i="17"/>
  <c r="AM782" i="17"/>
  <c r="AL782" i="17"/>
  <c r="AK782" i="17"/>
  <c r="AJ782" i="17"/>
  <c r="AI782" i="17"/>
  <c r="AH782" i="17"/>
  <c r="AG782" i="17"/>
  <c r="AF782" i="17"/>
  <c r="AE782" i="17"/>
  <c r="AD782" i="17"/>
  <c r="AC782" i="17"/>
  <c r="AA782" i="17"/>
  <c r="Y782" i="17"/>
  <c r="AT782" i="17" s="1"/>
  <c r="X782" i="17"/>
  <c r="W782" i="17"/>
  <c r="V782" i="17"/>
  <c r="U782" i="17"/>
  <c r="T782" i="17"/>
  <c r="S782" i="17"/>
  <c r="R782" i="17"/>
  <c r="Q782" i="17"/>
  <c r="K782" i="17"/>
  <c r="G782" i="17"/>
  <c r="E782" i="17"/>
  <c r="AN781" i="17"/>
  <c r="AM781" i="17"/>
  <c r="AL781" i="17"/>
  <c r="AK781" i="17"/>
  <c r="AJ781" i="17"/>
  <c r="AI781" i="17"/>
  <c r="AH781" i="17"/>
  <c r="AG781" i="17"/>
  <c r="AF781" i="17"/>
  <c r="AE781" i="17"/>
  <c r="AD781" i="17"/>
  <c r="AC781" i="17"/>
  <c r="AA781" i="17"/>
  <c r="Y781" i="17"/>
  <c r="AR781" i="17" s="1"/>
  <c r="X781" i="17"/>
  <c r="W781" i="17"/>
  <c r="V781" i="17"/>
  <c r="U781" i="17"/>
  <c r="T781" i="17"/>
  <c r="S781" i="17"/>
  <c r="R781" i="17"/>
  <c r="Q781" i="17"/>
  <c r="K781" i="17"/>
  <c r="G781" i="17"/>
  <c r="E781" i="17"/>
  <c r="AN780" i="17"/>
  <c r="AM780" i="17"/>
  <c r="AL780" i="17"/>
  <c r="AK780" i="17"/>
  <c r="AJ780" i="17"/>
  <c r="AI780" i="17"/>
  <c r="AH780" i="17"/>
  <c r="AG780" i="17"/>
  <c r="AF780" i="17"/>
  <c r="AE780" i="17"/>
  <c r="AD780" i="17"/>
  <c r="AC780" i="17"/>
  <c r="AA780" i="17"/>
  <c r="Y780" i="17"/>
  <c r="AR780" i="17" s="1"/>
  <c r="X780" i="17"/>
  <c r="W780" i="17"/>
  <c r="V780" i="17"/>
  <c r="U780" i="17"/>
  <c r="T780" i="17"/>
  <c r="S780" i="17"/>
  <c r="R780" i="17"/>
  <c r="Q780" i="17"/>
  <c r="K780" i="17"/>
  <c r="G780" i="17"/>
  <c r="E780" i="17"/>
  <c r="AN779" i="17"/>
  <c r="AM779" i="17"/>
  <c r="AL779" i="17"/>
  <c r="AK779" i="17"/>
  <c r="AJ779" i="17"/>
  <c r="AI779" i="17"/>
  <c r="AH779" i="17"/>
  <c r="AG779" i="17"/>
  <c r="AF779" i="17"/>
  <c r="AE779" i="17"/>
  <c r="AD779" i="17"/>
  <c r="AC779" i="17"/>
  <c r="AA779" i="17"/>
  <c r="Y779" i="17"/>
  <c r="X779" i="17"/>
  <c r="W779" i="17"/>
  <c r="V779" i="17"/>
  <c r="U779" i="17"/>
  <c r="T779" i="17"/>
  <c r="S779" i="17"/>
  <c r="R779" i="17"/>
  <c r="Q779" i="17"/>
  <c r="K779" i="17"/>
  <c r="G779" i="17"/>
  <c r="E779" i="17"/>
  <c r="AN778" i="17"/>
  <c r="AM778" i="17"/>
  <c r="AL778" i="17"/>
  <c r="AK778" i="17"/>
  <c r="AJ778" i="17"/>
  <c r="AI778" i="17"/>
  <c r="AH778" i="17"/>
  <c r="AG778" i="17"/>
  <c r="AF778" i="17"/>
  <c r="AE778" i="17"/>
  <c r="AD778" i="17"/>
  <c r="AC778" i="17"/>
  <c r="AA778" i="17"/>
  <c r="Y778" i="17"/>
  <c r="AT778" i="17" s="1"/>
  <c r="X778" i="17"/>
  <c r="W778" i="17"/>
  <c r="V778" i="17"/>
  <c r="U778" i="17"/>
  <c r="T778" i="17"/>
  <c r="S778" i="17"/>
  <c r="R778" i="17"/>
  <c r="Q778" i="17"/>
  <c r="K778" i="17"/>
  <c r="G778" i="17"/>
  <c r="E778" i="17"/>
  <c r="AN777" i="17"/>
  <c r="AM777" i="17"/>
  <c r="AL777" i="17"/>
  <c r="AK777" i="17"/>
  <c r="AJ777" i="17"/>
  <c r="AI777" i="17"/>
  <c r="AH777" i="17"/>
  <c r="AG777" i="17"/>
  <c r="AF777" i="17"/>
  <c r="AE777" i="17"/>
  <c r="AD777" i="17"/>
  <c r="AC777" i="17"/>
  <c r="AA777" i="17"/>
  <c r="Y777" i="17"/>
  <c r="AR777" i="17" s="1"/>
  <c r="X777" i="17"/>
  <c r="W777" i="17"/>
  <c r="V777" i="17"/>
  <c r="U777" i="17"/>
  <c r="T777" i="17"/>
  <c r="S777" i="17"/>
  <c r="R777" i="17"/>
  <c r="Q777" i="17"/>
  <c r="K777" i="17"/>
  <c r="G777" i="17"/>
  <c r="E777" i="17"/>
  <c r="AN776" i="17"/>
  <c r="AM776" i="17"/>
  <c r="AL776" i="17"/>
  <c r="AK776" i="17"/>
  <c r="AJ776" i="17"/>
  <c r="AI776" i="17"/>
  <c r="AH776" i="17"/>
  <c r="AG776" i="17"/>
  <c r="AF776" i="17"/>
  <c r="AE776" i="17"/>
  <c r="AD776" i="17"/>
  <c r="AC776" i="17"/>
  <c r="AA776" i="17"/>
  <c r="Y776" i="17"/>
  <c r="AR776" i="17" s="1"/>
  <c r="X776" i="17"/>
  <c r="W776" i="17"/>
  <c r="V776" i="17"/>
  <c r="U776" i="17"/>
  <c r="T776" i="17"/>
  <c r="S776" i="17"/>
  <c r="R776" i="17"/>
  <c r="Q776" i="17"/>
  <c r="K776" i="17"/>
  <c r="G776" i="17"/>
  <c r="E776" i="17"/>
  <c r="AN775" i="17"/>
  <c r="AM775" i="17"/>
  <c r="AL775" i="17"/>
  <c r="AK775" i="17"/>
  <c r="AJ775" i="17"/>
  <c r="AI775" i="17"/>
  <c r="AH775" i="17"/>
  <c r="AG775" i="17"/>
  <c r="AF775" i="17"/>
  <c r="AE775" i="17"/>
  <c r="AD775" i="17"/>
  <c r="AC775" i="17"/>
  <c r="AA775" i="17"/>
  <c r="Y775" i="17"/>
  <c r="AU775" i="17" s="1"/>
  <c r="X775" i="17"/>
  <c r="W775" i="17"/>
  <c r="V775" i="17"/>
  <c r="U775" i="17"/>
  <c r="T775" i="17"/>
  <c r="S775" i="17"/>
  <c r="R775" i="17"/>
  <c r="Q775" i="17"/>
  <c r="K775" i="17"/>
  <c r="G775" i="17"/>
  <c r="E775" i="17"/>
  <c r="AN774" i="17"/>
  <c r="AM774" i="17"/>
  <c r="AL774" i="17"/>
  <c r="AK774" i="17"/>
  <c r="AJ774" i="17"/>
  <c r="AI774" i="17"/>
  <c r="AH774" i="17"/>
  <c r="AG774" i="17"/>
  <c r="AF774" i="17"/>
  <c r="AE774" i="17"/>
  <c r="AD774" i="17"/>
  <c r="AC774" i="17"/>
  <c r="AA774" i="17"/>
  <c r="Y774" i="17"/>
  <c r="AT774" i="17" s="1"/>
  <c r="X774" i="17"/>
  <c r="W774" i="17"/>
  <c r="V774" i="17"/>
  <c r="U774" i="17"/>
  <c r="T774" i="17"/>
  <c r="S774" i="17"/>
  <c r="R774" i="17"/>
  <c r="Q774" i="17"/>
  <c r="K774" i="17"/>
  <c r="G774" i="17"/>
  <c r="E774" i="17"/>
  <c r="AN773" i="17"/>
  <c r="AM773" i="17"/>
  <c r="AL773" i="17"/>
  <c r="AK773" i="17"/>
  <c r="AJ773" i="17"/>
  <c r="AI773" i="17"/>
  <c r="AH773" i="17"/>
  <c r="AG773" i="17"/>
  <c r="AF773" i="17"/>
  <c r="AE773" i="17"/>
  <c r="AD773" i="17"/>
  <c r="AC773" i="17"/>
  <c r="AA773" i="17"/>
  <c r="Y773" i="17"/>
  <c r="AR773" i="17" s="1"/>
  <c r="X773" i="17"/>
  <c r="W773" i="17"/>
  <c r="V773" i="17"/>
  <c r="U773" i="17"/>
  <c r="T773" i="17"/>
  <c r="S773" i="17"/>
  <c r="R773" i="17"/>
  <c r="Q773" i="17"/>
  <c r="K773" i="17"/>
  <c r="G773" i="17"/>
  <c r="E773" i="17"/>
  <c r="AN772" i="17"/>
  <c r="AM772" i="17"/>
  <c r="AL772" i="17"/>
  <c r="AK772" i="17"/>
  <c r="AJ772" i="17"/>
  <c r="AI772" i="17"/>
  <c r="AH772" i="17"/>
  <c r="AG772" i="17"/>
  <c r="AF772" i="17"/>
  <c r="AE772" i="17"/>
  <c r="AD772" i="17"/>
  <c r="AC772" i="17"/>
  <c r="AA772" i="17"/>
  <c r="Y772" i="17"/>
  <c r="AR772" i="17" s="1"/>
  <c r="X772" i="17"/>
  <c r="W772" i="17"/>
  <c r="V772" i="17"/>
  <c r="U772" i="17"/>
  <c r="T772" i="17"/>
  <c r="S772" i="17"/>
  <c r="R772" i="17"/>
  <c r="Q772" i="17"/>
  <c r="K772" i="17"/>
  <c r="G772" i="17"/>
  <c r="E772" i="17"/>
  <c r="AN771" i="17"/>
  <c r="AM771" i="17"/>
  <c r="AL771" i="17"/>
  <c r="AK771" i="17"/>
  <c r="AJ771" i="17"/>
  <c r="AI771" i="17"/>
  <c r="AH771" i="17"/>
  <c r="AG771" i="17"/>
  <c r="AF771" i="17"/>
  <c r="AE771" i="17"/>
  <c r="AD771" i="17"/>
  <c r="AC771" i="17"/>
  <c r="AA771" i="17"/>
  <c r="Y771" i="17"/>
  <c r="X771" i="17"/>
  <c r="W771" i="17"/>
  <c r="V771" i="17"/>
  <c r="U771" i="17"/>
  <c r="T771" i="17"/>
  <c r="S771" i="17"/>
  <c r="R771" i="17"/>
  <c r="Q771" i="17"/>
  <c r="K771" i="17"/>
  <c r="G771" i="17"/>
  <c r="E771" i="17"/>
  <c r="AN770" i="17"/>
  <c r="AM770" i="17"/>
  <c r="AL770" i="17"/>
  <c r="AK770" i="17"/>
  <c r="AJ770" i="17"/>
  <c r="AI770" i="17"/>
  <c r="AH770" i="17"/>
  <c r="AG770" i="17"/>
  <c r="AF770" i="17"/>
  <c r="AE770" i="17"/>
  <c r="AD770" i="17"/>
  <c r="AC770" i="17"/>
  <c r="AA770" i="17"/>
  <c r="Y770" i="17"/>
  <c r="AT770" i="17" s="1"/>
  <c r="X770" i="17"/>
  <c r="W770" i="17"/>
  <c r="V770" i="17"/>
  <c r="U770" i="17"/>
  <c r="T770" i="17"/>
  <c r="S770" i="17"/>
  <c r="R770" i="17"/>
  <c r="Q770" i="17"/>
  <c r="K770" i="17"/>
  <c r="G770" i="17"/>
  <c r="E770" i="17"/>
  <c r="AN769" i="17"/>
  <c r="AM769" i="17"/>
  <c r="AL769" i="17"/>
  <c r="AK769" i="17"/>
  <c r="AJ769" i="17"/>
  <c r="AI769" i="17"/>
  <c r="AH769" i="17"/>
  <c r="AG769" i="17"/>
  <c r="AF769" i="17"/>
  <c r="AE769" i="17"/>
  <c r="AD769" i="17"/>
  <c r="AC769" i="17"/>
  <c r="AA769" i="17"/>
  <c r="Y769" i="17"/>
  <c r="AS769" i="17" s="1"/>
  <c r="X769" i="17"/>
  <c r="W769" i="17"/>
  <c r="V769" i="17"/>
  <c r="U769" i="17"/>
  <c r="T769" i="17"/>
  <c r="S769" i="17"/>
  <c r="R769" i="17"/>
  <c r="Q769" i="17"/>
  <c r="K769" i="17"/>
  <c r="G769" i="17"/>
  <c r="E769" i="17"/>
  <c r="AN768" i="17"/>
  <c r="AM768" i="17"/>
  <c r="AL768" i="17"/>
  <c r="AK768" i="17"/>
  <c r="AJ768" i="17"/>
  <c r="AI768" i="17"/>
  <c r="AH768" i="17"/>
  <c r="AG768" i="17"/>
  <c r="AF768" i="17"/>
  <c r="AE768" i="17"/>
  <c r="AD768" i="17"/>
  <c r="AC768" i="17"/>
  <c r="AA768" i="17"/>
  <c r="Y768" i="17"/>
  <c r="AR768" i="17" s="1"/>
  <c r="X768" i="17"/>
  <c r="W768" i="17"/>
  <c r="V768" i="17"/>
  <c r="U768" i="17"/>
  <c r="T768" i="17"/>
  <c r="S768" i="17"/>
  <c r="R768" i="17"/>
  <c r="Q768" i="17"/>
  <c r="K768" i="17"/>
  <c r="G768" i="17"/>
  <c r="E768" i="17"/>
  <c r="AN767" i="17"/>
  <c r="AM767" i="17"/>
  <c r="AL767" i="17"/>
  <c r="AK767" i="17"/>
  <c r="AJ767" i="17"/>
  <c r="AI767" i="17"/>
  <c r="AH767" i="17"/>
  <c r="AG767" i="17"/>
  <c r="AF767" i="17"/>
  <c r="AE767" i="17"/>
  <c r="AD767" i="17"/>
  <c r="AC767" i="17"/>
  <c r="AA767" i="17"/>
  <c r="Y767" i="17"/>
  <c r="AS767" i="17" s="1"/>
  <c r="X767" i="17"/>
  <c r="W767" i="17"/>
  <c r="V767" i="17"/>
  <c r="U767" i="17"/>
  <c r="T767" i="17"/>
  <c r="S767" i="17"/>
  <c r="R767" i="17"/>
  <c r="Q767" i="17"/>
  <c r="K767" i="17"/>
  <c r="G767" i="17"/>
  <c r="E767" i="17"/>
  <c r="AN766" i="17"/>
  <c r="AM766" i="17"/>
  <c r="AL766" i="17"/>
  <c r="AK766" i="17"/>
  <c r="AJ766" i="17"/>
  <c r="AI766" i="17"/>
  <c r="AH766" i="17"/>
  <c r="AG766" i="17"/>
  <c r="AF766" i="17"/>
  <c r="AE766" i="17"/>
  <c r="AD766" i="17"/>
  <c r="AC766" i="17"/>
  <c r="AA766" i="17"/>
  <c r="Y766" i="17"/>
  <c r="AR766" i="17" s="1"/>
  <c r="X766" i="17"/>
  <c r="W766" i="17"/>
  <c r="V766" i="17"/>
  <c r="U766" i="17"/>
  <c r="T766" i="17"/>
  <c r="S766" i="17"/>
  <c r="R766" i="17"/>
  <c r="Q766" i="17"/>
  <c r="K766" i="17"/>
  <c r="G766" i="17"/>
  <c r="E766" i="17"/>
  <c r="AN765" i="17"/>
  <c r="AM765" i="17"/>
  <c r="AL765" i="17"/>
  <c r="AK765" i="17"/>
  <c r="AJ765" i="17"/>
  <c r="AI765" i="17"/>
  <c r="AH765" i="17"/>
  <c r="AG765" i="17"/>
  <c r="AF765" i="17"/>
  <c r="AE765" i="17"/>
  <c r="AD765" i="17"/>
  <c r="AC765" i="17"/>
  <c r="AA765" i="17"/>
  <c r="Y765" i="17"/>
  <c r="X765" i="17"/>
  <c r="W765" i="17"/>
  <c r="V765" i="17"/>
  <c r="U765" i="17"/>
  <c r="T765" i="17"/>
  <c r="S765" i="17"/>
  <c r="R765" i="17"/>
  <c r="Q765" i="17"/>
  <c r="K765" i="17"/>
  <c r="G765" i="17"/>
  <c r="E765" i="17"/>
  <c r="AN764" i="17"/>
  <c r="AM764" i="17"/>
  <c r="AL764" i="17"/>
  <c r="AK764" i="17"/>
  <c r="AJ764" i="17"/>
  <c r="AI764" i="17"/>
  <c r="AH764" i="17"/>
  <c r="AG764" i="17"/>
  <c r="AF764" i="17"/>
  <c r="AE764" i="17"/>
  <c r="AD764" i="17"/>
  <c r="AC764" i="17"/>
  <c r="AA764" i="17"/>
  <c r="Y764" i="17"/>
  <c r="AT764" i="17" s="1"/>
  <c r="X764" i="17"/>
  <c r="W764" i="17"/>
  <c r="V764" i="17"/>
  <c r="U764" i="17"/>
  <c r="T764" i="17"/>
  <c r="S764" i="17"/>
  <c r="R764" i="17"/>
  <c r="Q764" i="17"/>
  <c r="K764" i="17"/>
  <c r="G764" i="17"/>
  <c r="E764" i="17"/>
  <c r="AN763" i="17"/>
  <c r="AM763" i="17"/>
  <c r="AL763" i="17"/>
  <c r="AK763" i="17"/>
  <c r="AJ763" i="17"/>
  <c r="AI763" i="17"/>
  <c r="AH763" i="17"/>
  <c r="AG763" i="17"/>
  <c r="AF763" i="17"/>
  <c r="AE763" i="17"/>
  <c r="AD763" i="17"/>
  <c r="AC763" i="17"/>
  <c r="AA763" i="17"/>
  <c r="Y763" i="17"/>
  <c r="AQ763" i="17" s="1"/>
  <c r="X763" i="17"/>
  <c r="W763" i="17"/>
  <c r="V763" i="17"/>
  <c r="U763" i="17"/>
  <c r="T763" i="17"/>
  <c r="S763" i="17"/>
  <c r="R763" i="17"/>
  <c r="Q763" i="17"/>
  <c r="K763" i="17"/>
  <c r="G763" i="17"/>
  <c r="E763" i="17"/>
  <c r="AN762" i="17"/>
  <c r="AM762" i="17"/>
  <c r="AL762" i="17"/>
  <c r="AK762" i="17"/>
  <c r="AJ762" i="17"/>
  <c r="AI762" i="17"/>
  <c r="AH762" i="17"/>
  <c r="AG762" i="17"/>
  <c r="AF762" i="17"/>
  <c r="AE762" i="17"/>
  <c r="AD762" i="17"/>
  <c r="AC762" i="17"/>
  <c r="AA762" i="17"/>
  <c r="Y762" i="17"/>
  <c r="AU762" i="17" s="1"/>
  <c r="X762" i="17"/>
  <c r="W762" i="17"/>
  <c r="V762" i="17"/>
  <c r="U762" i="17"/>
  <c r="T762" i="17"/>
  <c r="S762" i="17"/>
  <c r="R762" i="17"/>
  <c r="Q762" i="17"/>
  <c r="K762" i="17"/>
  <c r="G762" i="17"/>
  <c r="E762" i="17"/>
  <c r="AN761" i="17"/>
  <c r="AM761" i="17"/>
  <c r="AL761" i="17"/>
  <c r="AK761" i="17"/>
  <c r="AJ761" i="17"/>
  <c r="AI761" i="17"/>
  <c r="AH761" i="17"/>
  <c r="AG761" i="17"/>
  <c r="AF761" i="17"/>
  <c r="AE761" i="17"/>
  <c r="AD761" i="17"/>
  <c r="AC761" i="17"/>
  <c r="AA761" i="17"/>
  <c r="Y761" i="17"/>
  <c r="AS761" i="17" s="1"/>
  <c r="X761" i="17"/>
  <c r="W761" i="17"/>
  <c r="V761" i="17"/>
  <c r="U761" i="17"/>
  <c r="T761" i="17"/>
  <c r="S761" i="17"/>
  <c r="R761" i="17"/>
  <c r="Q761" i="17"/>
  <c r="K761" i="17"/>
  <c r="G761" i="17"/>
  <c r="E761" i="17"/>
  <c r="AN760" i="17"/>
  <c r="AM760" i="17"/>
  <c r="AL760" i="17"/>
  <c r="AK760" i="17"/>
  <c r="AJ760" i="17"/>
  <c r="AI760" i="17"/>
  <c r="AH760" i="17"/>
  <c r="AG760" i="17"/>
  <c r="AF760" i="17"/>
  <c r="AE760" i="17"/>
  <c r="AD760" i="17"/>
  <c r="AC760" i="17"/>
  <c r="AA760" i="17"/>
  <c r="Y760" i="17"/>
  <c r="AR760" i="17" s="1"/>
  <c r="X760" i="17"/>
  <c r="W760" i="17"/>
  <c r="V760" i="17"/>
  <c r="U760" i="17"/>
  <c r="T760" i="17"/>
  <c r="S760" i="17"/>
  <c r="R760" i="17"/>
  <c r="Q760" i="17"/>
  <c r="K760" i="17"/>
  <c r="G760" i="17"/>
  <c r="E760" i="17"/>
  <c r="AN759" i="17"/>
  <c r="AM759" i="17"/>
  <c r="AL759" i="17"/>
  <c r="AK759" i="17"/>
  <c r="AJ759" i="17"/>
  <c r="AI759" i="17"/>
  <c r="AH759" i="17"/>
  <c r="AG759" i="17"/>
  <c r="AF759" i="17"/>
  <c r="AE759" i="17"/>
  <c r="AD759" i="17"/>
  <c r="AC759" i="17"/>
  <c r="AA759" i="17"/>
  <c r="Y759" i="17"/>
  <c r="X759" i="17"/>
  <c r="W759" i="17"/>
  <c r="V759" i="17"/>
  <c r="U759" i="17"/>
  <c r="T759" i="17"/>
  <c r="S759" i="17"/>
  <c r="R759" i="17"/>
  <c r="Q759" i="17"/>
  <c r="K759" i="17"/>
  <c r="G759" i="17"/>
  <c r="E759" i="17"/>
  <c r="AN758" i="17"/>
  <c r="AM758" i="17"/>
  <c r="AL758" i="17"/>
  <c r="AK758" i="17"/>
  <c r="AJ758" i="17"/>
  <c r="AI758" i="17"/>
  <c r="AH758" i="17"/>
  <c r="AG758" i="17"/>
  <c r="AF758" i="17"/>
  <c r="AE758" i="17"/>
  <c r="AD758" i="17"/>
  <c r="AC758" i="17"/>
  <c r="AA758" i="17"/>
  <c r="Y758" i="17"/>
  <c r="X758" i="17"/>
  <c r="W758" i="17"/>
  <c r="V758" i="17"/>
  <c r="U758" i="17"/>
  <c r="T758" i="17"/>
  <c r="S758" i="17"/>
  <c r="R758" i="17"/>
  <c r="Q758" i="17"/>
  <c r="K758" i="17"/>
  <c r="G758" i="17"/>
  <c r="E758" i="17"/>
  <c r="AN757" i="17"/>
  <c r="AM757" i="17"/>
  <c r="AL757" i="17"/>
  <c r="AK757" i="17"/>
  <c r="AJ757" i="17"/>
  <c r="AI757" i="17"/>
  <c r="AH757" i="17"/>
  <c r="AG757" i="17"/>
  <c r="AF757" i="17"/>
  <c r="AE757" i="17"/>
  <c r="AD757" i="17"/>
  <c r="AC757" i="17"/>
  <c r="AA757" i="17"/>
  <c r="Y757" i="17"/>
  <c r="AS757" i="17" s="1"/>
  <c r="X757" i="17"/>
  <c r="W757" i="17"/>
  <c r="V757" i="17"/>
  <c r="U757" i="17"/>
  <c r="T757" i="17"/>
  <c r="S757" i="17"/>
  <c r="R757" i="17"/>
  <c r="Q757" i="17"/>
  <c r="K757" i="17"/>
  <c r="G757" i="17"/>
  <c r="E757" i="17"/>
  <c r="AN756" i="17"/>
  <c r="AM756" i="17"/>
  <c r="AL756" i="17"/>
  <c r="AK756" i="17"/>
  <c r="AJ756" i="17"/>
  <c r="AI756" i="17"/>
  <c r="AH756" i="17"/>
  <c r="AG756" i="17"/>
  <c r="AF756" i="17"/>
  <c r="AE756" i="17"/>
  <c r="AD756" i="17"/>
  <c r="AC756" i="17"/>
  <c r="AA756" i="17"/>
  <c r="Y756" i="17"/>
  <c r="X756" i="17"/>
  <c r="W756" i="17"/>
  <c r="V756" i="17"/>
  <c r="U756" i="17"/>
  <c r="T756" i="17"/>
  <c r="S756" i="17"/>
  <c r="R756" i="17"/>
  <c r="Q756" i="17"/>
  <c r="K756" i="17"/>
  <c r="G756" i="17"/>
  <c r="E756" i="17"/>
  <c r="AN755" i="17"/>
  <c r="AM755" i="17"/>
  <c r="AL755" i="17"/>
  <c r="AK755" i="17"/>
  <c r="AJ755" i="17"/>
  <c r="AI755" i="17"/>
  <c r="AH755" i="17"/>
  <c r="AG755" i="17"/>
  <c r="AF755" i="17"/>
  <c r="AE755" i="17"/>
  <c r="AD755" i="17"/>
  <c r="AC755" i="17"/>
  <c r="AA755" i="17"/>
  <c r="Y755" i="17"/>
  <c r="AT755" i="17" s="1"/>
  <c r="X755" i="17"/>
  <c r="W755" i="17"/>
  <c r="V755" i="17"/>
  <c r="U755" i="17"/>
  <c r="T755" i="17"/>
  <c r="S755" i="17"/>
  <c r="R755" i="17"/>
  <c r="Q755" i="17"/>
  <c r="K755" i="17"/>
  <c r="G755" i="17"/>
  <c r="E755" i="17"/>
  <c r="AN754" i="17"/>
  <c r="AM754" i="17"/>
  <c r="AL754" i="17"/>
  <c r="AK754" i="17"/>
  <c r="AJ754" i="17"/>
  <c r="AI754" i="17"/>
  <c r="AH754" i="17"/>
  <c r="AG754" i="17"/>
  <c r="AF754" i="17"/>
  <c r="AE754" i="17"/>
  <c r="AD754" i="17"/>
  <c r="AC754" i="17"/>
  <c r="AA754" i="17"/>
  <c r="Y754" i="17"/>
  <c r="AT754" i="17" s="1"/>
  <c r="X754" i="17"/>
  <c r="W754" i="17"/>
  <c r="V754" i="17"/>
  <c r="U754" i="17"/>
  <c r="T754" i="17"/>
  <c r="S754" i="17"/>
  <c r="R754" i="17"/>
  <c r="Q754" i="17"/>
  <c r="K754" i="17"/>
  <c r="G754" i="17"/>
  <c r="E754" i="17"/>
  <c r="AN753" i="17"/>
  <c r="AM753" i="17"/>
  <c r="AL753" i="17"/>
  <c r="AK753" i="17"/>
  <c r="AJ753" i="17"/>
  <c r="AI753" i="17"/>
  <c r="AH753" i="17"/>
  <c r="AG753" i="17"/>
  <c r="AF753" i="17"/>
  <c r="AE753" i="17"/>
  <c r="AD753" i="17"/>
  <c r="AC753" i="17"/>
  <c r="AA753" i="17"/>
  <c r="Y753" i="17"/>
  <c r="AU753" i="17" s="1"/>
  <c r="X753" i="17"/>
  <c r="W753" i="17"/>
  <c r="V753" i="17"/>
  <c r="U753" i="17"/>
  <c r="T753" i="17"/>
  <c r="S753" i="17"/>
  <c r="R753" i="17"/>
  <c r="Q753" i="17"/>
  <c r="K753" i="17"/>
  <c r="G753" i="17"/>
  <c r="E753" i="17"/>
  <c r="AN752" i="17"/>
  <c r="AM752" i="17"/>
  <c r="AL752" i="17"/>
  <c r="AK752" i="17"/>
  <c r="AJ752" i="17"/>
  <c r="AI752" i="17"/>
  <c r="AH752" i="17"/>
  <c r="AG752" i="17"/>
  <c r="AF752" i="17"/>
  <c r="AE752" i="17"/>
  <c r="AD752" i="17"/>
  <c r="AC752" i="17"/>
  <c r="AA752" i="17"/>
  <c r="Y752" i="17"/>
  <c r="AT752" i="17" s="1"/>
  <c r="X752" i="17"/>
  <c r="W752" i="17"/>
  <c r="V752" i="17"/>
  <c r="U752" i="17"/>
  <c r="T752" i="17"/>
  <c r="S752" i="17"/>
  <c r="R752" i="17"/>
  <c r="Q752" i="17"/>
  <c r="K752" i="17"/>
  <c r="G752" i="17"/>
  <c r="E752" i="17"/>
  <c r="AN751" i="17"/>
  <c r="AM751" i="17"/>
  <c r="AL751" i="17"/>
  <c r="AK751" i="17"/>
  <c r="AJ751" i="17"/>
  <c r="AI751" i="17"/>
  <c r="AH751" i="17"/>
  <c r="AG751" i="17"/>
  <c r="AF751" i="17"/>
  <c r="AE751" i="17"/>
  <c r="AD751" i="17"/>
  <c r="AC751" i="17"/>
  <c r="AA751" i="17"/>
  <c r="Y751" i="17"/>
  <c r="X751" i="17"/>
  <c r="W751" i="17"/>
  <c r="V751" i="17"/>
  <c r="U751" i="17"/>
  <c r="T751" i="17"/>
  <c r="S751" i="17"/>
  <c r="R751" i="17"/>
  <c r="Q751" i="17"/>
  <c r="K751" i="17"/>
  <c r="G751" i="17"/>
  <c r="E751" i="17"/>
  <c r="AN750" i="17"/>
  <c r="AM750" i="17"/>
  <c r="AL750" i="17"/>
  <c r="AK750" i="17"/>
  <c r="AJ750" i="17"/>
  <c r="AI750" i="17"/>
  <c r="AH750" i="17"/>
  <c r="AG750" i="17"/>
  <c r="AF750" i="17"/>
  <c r="AE750" i="17"/>
  <c r="AD750" i="17"/>
  <c r="AC750" i="17"/>
  <c r="AA750" i="17"/>
  <c r="Y750" i="17"/>
  <c r="AT750" i="17" s="1"/>
  <c r="X750" i="17"/>
  <c r="W750" i="17"/>
  <c r="V750" i="17"/>
  <c r="U750" i="17"/>
  <c r="T750" i="17"/>
  <c r="S750" i="17"/>
  <c r="R750" i="17"/>
  <c r="Q750" i="17"/>
  <c r="K750" i="17"/>
  <c r="G750" i="17"/>
  <c r="E750" i="17"/>
  <c r="AN749" i="17"/>
  <c r="AM749" i="17"/>
  <c r="AL749" i="17"/>
  <c r="AK749" i="17"/>
  <c r="AJ749" i="17"/>
  <c r="AI749" i="17"/>
  <c r="AH749" i="17"/>
  <c r="AG749" i="17"/>
  <c r="AF749" i="17"/>
  <c r="AE749" i="17"/>
  <c r="AD749" i="17"/>
  <c r="AC749" i="17"/>
  <c r="AA749" i="17"/>
  <c r="Y749" i="17"/>
  <c r="AU749" i="17" s="1"/>
  <c r="X749" i="17"/>
  <c r="W749" i="17"/>
  <c r="V749" i="17"/>
  <c r="U749" i="17"/>
  <c r="T749" i="17"/>
  <c r="S749" i="17"/>
  <c r="R749" i="17"/>
  <c r="Q749" i="17"/>
  <c r="K749" i="17"/>
  <c r="G749" i="17"/>
  <c r="E749" i="17"/>
  <c r="AN748" i="17"/>
  <c r="AM748" i="17"/>
  <c r="AL748" i="17"/>
  <c r="AK748" i="17"/>
  <c r="AJ748" i="17"/>
  <c r="AI748" i="17"/>
  <c r="AH748" i="17"/>
  <c r="AG748" i="17"/>
  <c r="AF748" i="17"/>
  <c r="AE748" i="17"/>
  <c r="AD748" i="17"/>
  <c r="AC748" i="17"/>
  <c r="AA748" i="17"/>
  <c r="Y748" i="17"/>
  <c r="AU748" i="17" s="1"/>
  <c r="X748" i="17"/>
  <c r="W748" i="17"/>
  <c r="V748" i="17"/>
  <c r="U748" i="17"/>
  <c r="T748" i="17"/>
  <c r="S748" i="17"/>
  <c r="R748" i="17"/>
  <c r="Q748" i="17"/>
  <c r="K748" i="17"/>
  <c r="G748" i="17"/>
  <c r="E748" i="17"/>
  <c r="AN747" i="17"/>
  <c r="AM747" i="17"/>
  <c r="AL747" i="17"/>
  <c r="AK747" i="17"/>
  <c r="AJ747" i="17"/>
  <c r="AI747" i="17"/>
  <c r="AH747" i="17"/>
  <c r="AG747" i="17"/>
  <c r="AF747" i="17"/>
  <c r="AE747" i="17"/>
  <c r="AD747" i="17"/>
  <c r="AC747" i="17"/>
  <c r="AA747" i="17"/>
  <c r="Y747" i="17"/>
  <c r="AR747" i="17" s="1"/>
  <c r="X747" i="17"/>
  <c r="W747" i="17"/>
  <c r="V747" i="17"/>
  <c r="U747" i="17"/>
  <c r="T747" i="17"/>
  <c r="S747" i="17"/>
  <c r="R747" i="17"/>
  <c r="Q747" i="17"/>
  <c r="K747" i="17"/>
  <c r="G747" i="17"/>
  <c r="E747" i="17"/>
  <c r="AN746" i="17"/>
  <c r="AM746" i="17"/>
  <c r="AL746" i="17"/>
  <c r="AK746" i="17"/>
  <c r="AJ746" i="17"/>
  <c r="AI746" i="17"/>
  <c r="AH746" i="17"/>
  <c r="AG746" i="17"/>
  <c r="AF746" i="17"/>
  <c r="AE746" i="17"/>
  <c r="AD746" i="17"/>
  <c r="AC746" i="17"/>
  <c r="AA746" i="17"/>
  <c r="Y746" i="17"/>
  <c r="AT746" i="17" s="1"/>
  <c r="X746" i="17"/>
  <c r="W746" i="17"/>
  <c r="V746" i="17"/>
  <c r="U746" i="17"/>
  <c r="T746" i="17"/>
  <c r="S746" i="17"/>
  <c r="R746" i="17"/>
  <c r="Q746" i="17"/>
  <c r="K746" i="17"/>
  <c r="G746" i="17"/>
  <c r="E746" i="17"/>
  <c r="AN745" i="17"/>
  <c r="AM745" i="17"/>
  <c r="AL745" i="17"/>
  <c r="AK745" i="17"/>
  <c r="AJ745" i="17"/>
  <c r="AI745" i="17"/>
  <c r="AH745" i="17"/>
  <c r="AG745" i="17"/>
  <c r="AF745" i="17"/>
  <c r="AE745" i="17"/>
  <c r="AD745" i="17"/>
  <c r="AC745" i="17"/>
  <c r="AA745" i="17"/>
  <c r="Y745" i="17"/>
  <c r="AU745" i="17" s="1"/>
  <c r="X745" i="17"/>
  <c r="W745" i="17"/>
  <c r="V745" i="17"/>
  <c r="U745" i="17"/>
  <c r="T745" i="17"/>
  <c r="S745" i="17"/>
  <c r="R745" i="17"/>
  <c r="Q745" i="17"/>
  <c r="K745" i="17"/>
  <c r="G745" i="17"/>
  <c r="E745" i="17"/>
  <c r="AN744" i="17"/>
  <c r="AM744" i="17"/>
  <c r="AL744" i="17"/>
  <c r="AK744" i="17"/>
  <c r="AJ744" i="17"/>
  <c r="AI744" i="17"/>
  <c r="AH744" i="17"/>
  <c r="AG744" i="17"/>
  <c r="AF744" i="17"/>
  <c r="AE744" i="17"/>
  <c r="AD744" i="17"/>
  <c r="AC744" i="17"/>
  <c r="AA744" i="17"/>
  <c r="Y744" i="17"/>
  <c r="AU744" i="17" s="1"/>
  <c r="X744" i="17"/>
  <c r="W744" i="17"/>
  <c r="V744" i="17"/>
  <c r="U744" i="17"/>
  <c r="T744" i="17"/>
  <c r="S744" i="17"/>
  <c r="R744" i="17"/>
  <c r="Q744" i="17"/>
  <c r="K744" i="17"/>
  <c r="G744" i="17"/>
  <c r="E744" i="17"/>
  <c r="AN743" i="17"/>
  <c r="AM743" i="17"/>
  <c r="AL743" i="17"/>
  <c r="AK743" i="17"/>
  <c r="AJ743" i="17"/>
  <c r="AI743" i="17"/>
  <c r="AH743" i="17"/>
  <c r="AG743" i="17"/>
  <c r="AF743" i="17"/>
  <c r="AE743" i="17"/>
  <c r="AD743" i="17"/>
  <c r="AC743" i="17"/>
  <c r="AA743" i="17"/>
  <c r="Y743" i="17"/>
  <c r="AR743" i="17" s="1"/>
  <c r="X743" i="17"/>
  <c r="W743" i="17"/>
  <c r="V743" i="17"/>
  <c r="U743" i="17"/>
  <c r="T743" i="17"/>
  <c r="S743" i="17"/>
  <c r="R743" i="17"/>
  <c r="Q743" i="17"/>
  <c r="K743" i="17"/>
  <c r="G743" i="17"/>
  <c r="E743" i="17"/>
  <c r="AN742" i="17"/>
  <c r="AM742" i="17"/>
  <c r="AL742" i="17"/>
  <c r="AK742" i="17"/>
  <c r="AJ742" i="17"/>
  <c r="AI742" i="17"/>
  <c r="AH742" i="17"/>
  <c r="AG742" i="17"/>
  <c r="AF742" i="17"/>
  <c r="AE742" i="17"/>
  <c r="AD742" i="17"/>
  <c r="AC742" i="17"/>
  <c r="AA742" i="17"/>
  <c r="Y742" i="17"/>
  <c r="AT742" i="17" s="1"/>
  <c r="X742" i="17"/>
  <c r="W742" i="17"/>
  <c r="V742" i="17"/>
  <c r="U742" i="17"/>
  <c r="T742" i="17"/>
  <c r="S742" i="17"/>
  <c r="R742" i="17"/>
  <c r="Q742" i="17"/>
  <c r="K742" i="17"/>
  <c r="G742" i="17"/>
  <c r="E742" i="17"/>
  <c r="AN741" i="17"/>
  <c r="AM741" i="17"/>
  <c r="AL741" i="17"/>
  <c r="AK741" i="17"/>
  <c r="AJ741" i="17"/>
  <c r="AI741" i="17"/>
  <c r="AH741" i="17"/>
  <c r="AG741" i="17"/>
  <c r="AF741" i="17"/>
  <c r="AE741" i="17"/>
  <c r="AD741" i="17"/>
  <c r="AC741" i="17"/>
  <c r="AA741" i="17"/>
  <c r="Y741" i="17"/>
  <c r="AU741" i="17" s="1"/>
  <c r="X741" i="17"/>
  <c r="W741" i="17"/>
  <c r="V741" i="17"/>
  <c r="U741" i="17"/>
  <c r="T741" i="17"/>
  <c r="S741" i="17"/>
  <c r="R741" i="17"/>
  <c r="Q741" i="17"/>
  <c r="K741" i="17"/>
  <c r="G741" i="17"/>
  <c r="E741" i="17"/>
  <c r="AN740" i="17"/>
  <c r="AM740" i="17"/>
  <c r="AL740" i="17"/>
  <c r="AK740" i="17"/>
  <c r="AJ740" i="17"/>
  <c r="AI740" i="17"/>
  <c r="AH740" i="17"/>
  <c r="AG740" i="17"/>
  <c r="AF740" i="17"/>
  <c r="AE740" i="17"/>
  <c r="AD740" i="17"/>
  <c r="AC740" i="17"/>
  <c r="AA740" i="17"/>
  <c r="Y740" i="17"/>
  <c r="X740" i="17"/>
  <c r="W740" i="17"/>
  <c r="V740" i="17"/>
  <c r="U740" i="17"/>
  <c r="T740" i="17"/>
  <c r="S740" i="17"/>
  <c r="R740" i="17"/>
  <c r="Q740" i="17"/>
  <c r="K740" i="17"/>
  <c r="G740" i="17"/>
  <c r="E740" i="17"/>
  <c r="AN739" i="17"/>
  <c r="AM739" i="17"/>
  <c r="AL739" i="17"/>
  <c r="AK739" i="17"/>
  <c r="AJ739" i="17"/>
  <c r="AI739" i="17"/>
  <c r="AH739" i="17"/>
  <c r="AG739" i="17"/>
  <c r="AF739" i="17"/>
  <c r="AE739" i="17"/>
  <c r="AD739" i="17"/>
  <c r="AC739" i="17"/>
  <c r="AA739" i="17"/>
  <c r="Y739" i="17"/>
  <c r="AR739" i="17" s="1"/>
  <c r="X739" i="17"/>
  <c r="W739" i="17"/>
  <c r="V739" i="17"/>
  <c r="U739" i="17"/>
  <c r="T739" i="17"/>
  <c r="S739" i="17"/>
  <c r="R739" i="17"/>
  <c r="Q739" i="17"/>
  <c r="K739" i="17"/>
  <c r="G739" i="17"/>
  <c r="E739" i="17"/>
  <c r="AN738" i="17"/>
  <c r="AM738" i="17"/>
  <c r="AL738" i="17"/>
  <c r="AK738" i="17"/>
  <c r="AJ738" i="17"/>
  <c r="AI738" i="17"/>
  <c r="AH738" i="17"/>
  <c r="AG738" i="17"/>
  <c r="AF738" i="17"/>
  <c r="AE738" i="17"/>
  <c r="AD738" i="17"/>
  <c r="AC738" i="17"/>
  <c r="AA738" i="17"/>
  <c r="Y738" i="17"/>
  <c r="AT738" i="17" s="1"/>
  <c r="X738" i="17"/>
  <c r="W738" i="17"/>
  <c r="V738" i="17"/>
  <c r="U738" i="17"/>
  <c r="T738" i="17"/>
  <c r="S738" i="17"/>
  <c r="R738" i="17"/>
  <c r="Q738" i="17"/>
  <c r="K738" i="17"/>
  <c r="G738" i="17"/>
  <c r="E738" i="17"/>
  <c r="AN737" i="17"/>
  <c r="AM737" i="17"/>
  <c r="AL737" i="17"/>
  <c r="AK737" i="17"/>
  <c r="AJ737" i="17"/>
  <c r="AI737" i="17"/>
  <c r="AH737" i="17"/>
  <c r="AG737" i="17"/>
  <c r="AF737" i="17"/>
  <c r="AE737" i="17"/>
  <c r="AD737" i="17"/>
  <c r="AC737" i="17"/>
  <c r="AA737" i="17"/>
  <c r="Y737" i="17"/>
  <c r="AU737" i="17" s="1"/>
  <c r="X737" i="17"/>
  <c r="W737" i="17"/>
  <c r="V737" i="17"/>
  <c r="U737" i="17"/>
  <c r="T737" i="17"/>
  <c r="S737" i="17"/>
  <c r="R737" i="17"/>
  <c r="Q737" i="17"/>
  <c r="K737" i="17"/>
  <c r="G737" i="17"/>
  <c r="E737" i="17"/>
  <c r="AN736" i="17"/>
  <c r="AM736" i="17"/>
  <c r="AL736" i="17"/>
  <c r="AK736" i="17"/>
  <c r="AJ736" i="17"/>
  <c r="AI736" i="17"/>
  <c r="AH736" i="17"/>
  <c r="AG736" i="17"/>
  <c r="AF736" i="17"/>
  <c r="AE736" i="17"/>
  <c r="AD736" i="17"/>
  <c r="AC736" i="17"/>
  <c r="AA736" i="17"/>
  <c r="Y736" i="17"/>
  <c r="AU736" i="17" s="1"/>
  <c r="X736" i="17"/>
  <c r="W736" i="17"/>
  <c r="V736" i="17"/>
  <c r="U736" i="17"/>
  <c r="T736" i="17"/>
  <c r="S736" i="17"/>
  <c r="R736" i="17"/>
  <c r="Q736" i="17"/>
  <c r="K736" i="17"/>
  <c r="G736" i="17"/>
  <c r="E736" i="17"/>
  <c r="AN735" i="17"/>
  <c r="AM735" i="17"/>
  <c r="AL735" i="17"/>
  <c r="AK735" i="17"/>
  <c r="AJ735" i="17"/>
  <c r="AI735" i="17"/>
  <c r="AH735" i="17"/>
  <c r="AG735" i="17"/>
  <c r="AF735" i="17"/>
  <c r="AE735" i="17"/>
  <c r="AD735" i="17"/>
  <c r="AC735" i="17"/>
  <c r="AA735" i="17"/>
  <c r="Y735" i="17"/>
  <c r="X735" i="17"/>
  <c r="W735" i="17"/>
  <c r="V735" i="17"/>
  <c r="U735" i="17"/>
  <c r="T735" i="17"/>
  <c r="S735" i="17"/>
  <c r="R735" i="17"/>
  <c r="Q735" i="17"/>
  <c r="K735" i="17"/>
  <c r="G735" i="17"/>
  <c r="E735" i="17"/>
  <c r="AN734" i="17"/>
  <c r="AM734" i="17"/>
  <c r="AL734" i="17"/>
  <c r="AK734" i="17"/>
  <c r="AJ734" i="17"/>
  <c r="AI734" i="17"/>
  <c r="AH734" i="17"/>
  <c r="AG734" i="17"/>
  <c r="AF734" i="17"/>
  <c r="AE734" i="17"/>
  <c r="AD734" i="17"/>
  <c r="AC734" i="17"/>
  <c r="AA734" i="17"/>
  <c r="Y734" i="17"/>
  <c r="AT734" i="17" s="1"/>
  <c r="X734" i="17"/>
  <c r="W734" i="17"/>
  <c r="V734" i="17"/>
  <c r="U734" i="17"/>
  <c r="T734" i="17"/>
  <c r="S734" i="17"/>
  <c r="R734" i="17"/>
  <c r="Q734" i="17"/>
  <c r="K734" i="17"/>
  <c r="G734" i="17"/>
  <c r="E734" i="17"/>
  <c r="AN733" i="17"/>
  <c r="AM733" i="17"/>
  <c r="AL733" i="17"/>
  <c r="AK733" i="17"/>
  <c r="AJ733" i="17"/>
  <c r="AI733" i="17"/>
  <c r="AH733" i="17"/>
  <c r="AG733" i="17"/>
  <c r="AF733" i="17"/>
  <c r="AE733" i="17"/>
  <c r="AD733" i="17"/>
  <c r="AC733" i="17"/>
  <c r="AA733" i="17"/>
  <c r="Y733" i="17"/>
  <c r="AU733" i="17" s="1"/>
  <c r="X733" i="17"/>
  <c r="W733" i="17"/>
  <c r="V733" i="17"/>
  <c r="U733" i="17"/>
  <c r="T733" i="17"/>
  <c r="S733" i="17"/>
  <c r="R733" i="17"/>
  <c r="Q733" i="17"/>
  <c r="K733" i="17"/>
  <c r="G733" i="17"/>
  <c r="E733" i="17"/>
  <c r="AN732" i="17"/>
  <c r="AM732" i="17"/>
  <c r="AL732" i="17"/>
  <c r="AK732" i="17"/>
  <c r="AJ732" i="17"/>
  <c r="AI732" i="17"/>
  <c r="AH732" i="17"/>
  <c r="AG732" i="17"/>
  <c r="AF732" i="17"/>
  <c r="AE732" i="17"/>
  <c r="AD732" i="17"/>
  <c r="AC732" i="17"/>
  <c r="AA732" i="17"/>
  <c r="Y732" i="17"/>
  <c r="AU732" i="17" s="1"/>
  <c r="X732" i="17"/>
  <c r="W732" i="17"/>
  <c r="V732" i="17"/>
  <c r="U732" i="17"/>
  <c r="T732" i="17"/>
  <c r="S732" i="17"/>
  <c r="R732" i="17"/>
  <c r="Q732" i="17"/>
  <c r="K732" i="17"/>
  <c r="G732" i="17"/>
  <c r="E732" i="17"/>
  <c r="AN731" i="17"/>
  <c r="AM731" i="17"/>
  <c r="AL731" i="17"/>
  <c r="AK731" i="17"/>
  <c r="AJ731" i="17"/>
  <c r="AI731" i="17"/>
  <c r="AH731" i="17"/>
  <c r="AG731" i="17"/>
  <c r="AF731" i="17"/>
  <c r="AE731" i="17"/>
  <c r="AD731" i="17"/>
  <c r="AC731" i="17"/>
  <c r="AA731" i="17"/>
  <c r="Y731" i="17"/>
  <c r="AR731" i="17" s="1"/>
  <c r="X731" i="17"/>
  <c r="W731" i="17"/>
  <c r="V731" i="17"/>
  <c r="U731" i="17"/>
  <c r="T731" i="17"/>
  <c r="S731" i="17"/>
  <c r="R731" i="17"/>
  <c r="Q731" i="17"/>
  <c r="K731" i="17"/>
  <c r="G731" i="17"/>
  <c r="E731" i="17"/>
  <c r="AN730" i="17"/>
  <c r="AM730" i="17"/>
  <c r="AL730" i="17"/>
  <c r="AK730" i="17"/>
  <c r="AJ730" i="17"/>
  <c r="AI730" i="17"/>
  <c r="AH730" i="17"/>
  <c r="AG730" i="17"/>
  <c r="AF730" i="17"/>
  <c r="AE730" i="17"/>
  <c r="AD730" i="17"/>
  <c r="AC730" i="17"/>
  <c r="AA730" i="17"/>
  <c r="Y730" i="17"/>
  <c r="AT730" i="17" s="1"/>
  <c r="X730" i="17"/>
  <c r="W730" i="17"/>
  <c r="V730" i="17"/>
  <c r="U730" i="17"/>
  <c r="T730" i="17"/>
  <c r="S730" i="17"/>
  <c r="R730" i="17"/>
  <c r="Q730" i="17"/>
  <c r="K730" i="17"/>
  <c r="G730" i="17"/>
  <c r="E730" i="17"/>
  <c r="AN729" i="17"/>
  <c r="AM729" i="17"/>
  <c r="AL729" i="17"/>
  <c r="AK729" i="17"/>
  <c r="AJ729" i="17"/>
  <c r="AI729" i="17"/>
  <c r="AH729" i="17"/>
  <c r="AG729" i="17"/>
  <c r="AF729" i="17"/>
  <c r="AE729" i="17"/>
  <c r="AD729" i="17"/>
  <c r="AC729" i="17"/>
  <c r="AA729" i="17"/>
  <c r="Y729" i="17"/>
  <c r="AU729" i="17" s="1"/>
  <c r="X729" i="17"/>
  <c r="W729" i="17"/>
  <c r="V729" i="17"/>
  <c r="U729" i="17"/>
  <c r="T729" i="17"/>
  <c r="S729" i="17"/>
  <c r="R729" i="17"/>
  <c r="Q729" i="17"/>
  <c r="K729" i="17"/>
  <c r="G729" i="17"/>
  <c r="E729" i="17"/>
  <c r="AN728" i="17"/>
  <c r="AM728" i="17"/>
  <c r="AL728" i="17"/>
  <c r="AK728" i="17"/>
  <c r="AJ728" i="17"/>
  <c r="AI728" i="17"/>
  <c r="AH728" i="17"/>
  <c r="AG728" i="17"/>
  <c r="AF728" i="17"/>
  <c r="AE728" i="17"/>
  <c r="AD728" i="17"/>
  <c r="AC728" i="17"/>
  <c r="AA728" i="17"/>
  <c r="Y728" i="17"/>
  <c r="AR728" i="17" s="1"/>
  <c r="X728" i="17"/>
  <c r="W728" i="17"/>
  <c r="V728" i="17"/>
  <c r="U728" i="17"/>
  <c r="T728" i="17"/>
  <c r="S728" i="17"/>
  <c r="R728" i="17"/>
  <c r="Q728" i="17"/>
  <c r="K728" i="17"/>
  <c r="G728" i="17"/>
  <c r="E728" i="17"/>
  <c r="AN727" i="17"/>
  <c r="AM727" i="17"/>
  <c r="AL727" i="17"/>
  <c r="AK727" i="17"/>
  <c r="AJ727" i="17"/>
  <c r="AI727" i="17"/>
  <c r="AH727" i="17"/>
  <c r="AG727" i="17"/>
  <c r="AF727" i="17"/>
  <c r="AE727" i="17"/>
  <c r="AD727" i="17"/>
  <c r="AC727" i="17"/>
  <c r="AA727" i="17"/>
  <c r="Y727" i="17"/>
  <c r="AS727" i="17" s="1"/>
  <c r="X727" i="17"/>
  <c r="W727" i="17"/>
  <c r="V727" i="17"/>
  <c r="U727" i="17"/>
  <c r="T727" i="17"/>
  <c r="S727" i="17"/>
  <c r="R727" i="17"/>
  <c r="Q727" i="17"/>
  <c r="K727" i="17"/>
  <c r="G727" i="17"/>
  <c r="E727" i="17"/>
  <c r="AN726" i="17"/>
  <c r="AM726" i="17"/>
  <c r="AL726" i="17"/>
  <c r="AK726" i="17"/>
  <c r="AJ726" i="17"/>
  <c r="AI726" i="17"/>
  <c r="AH726" i="17"/>
  <c r="AG726" i="17"/>
  <c r="AF726" i="17"/>
  <c r="AE726" i="17"/>
  <c r="AD726" i="17"/>
  <c r="AC726" i="17"/>
  <c r="AA726" i="17"/>
  <c r="Y726" i="17"/>
  <c r="X726" i="17"/>
  <c r="W726" i="17"/>
  <c r="V726" i="17"/>
  <c r="U726" i="17"/>
  <c r="T726" i="17"/>
  <c r="S726" i="17"/>
  <c r="R726" i="17"/>
  <c r="Q726" i="17"/>
  <c r="K726" i="17"/>
  <c r="G726" i="17"/>
  <c r="E726" i="17"/>
  <c r="AN725" i="17"/>
  <c r="AM725" i="17"/>
  <c r="AL725" i="17"/>
  <c r="AK725" i="17"/>
  <c r="AJ725" i="17"/>
  <c r="AI725" i="17"/>
  <c r="AH725" i="17"/>
  <c r="AG725" i="17"/>
  <c r="AF725" i="17"/>
  <c r="AE725" i="17"/>
  <c r="AD725" i="17"/>
  <c r="AC725" i="17"/>
  <c r="AA725" i="17"/>
  <c r="Y725" i="17"/>
  <c r="AU725" i="17" s="1"/>
  <c r="X725" i="17"/>
  <c r="W725" i="17"/>
  <c r="V725" i="17"/>
  <c r="U725" i="17"/>
  <c r="T725" i="17"/>
  <c r="S725" i="17"/>
  <c r="R725" i="17"/>
  <c r="Q725" i="17"/>
  <c r="K725" i="17"/>
  <c r="G725" i="17"/>
  <c r="E725" i="17"/>
  <c r="AN724" i="17"/>
  <c r="AM724" i="17"/>
  <c r="AL724" i="17"/>
  <c r="AK724" i="17"/>
  <c r="AJ724" i="17"/>
  <c r="AI724" i="17"/>
  <c r="AH724" i="17"/>
  <c r="AG724" i="17"/>
  <c r="AF724" i="17"/>
  <c r="AE724" i="17"/>
  <c r="AD724" i="17"/>
  <c r="AC724" i="17"/>
  <c r="AA724" i="17"/>
  <c r="Y724" i="17"/>
  <c r="AR724" i="17" s="1"/>
  <c r="X724" i="17"/>
  <c r="W724" i="17"/>
  <c r="V724" i="17"/>
  <c r="U724" i="17"/>
  <c r="T724" i="17"/>
  <c r="S724" i="17"/>
  <c r="R724" i="17"/>
  <c r="Q724" i="17"/>
  <c r="K724" i="17"/>
  <c r="G724" i="17"/>
  <c r="E724" i="17"/>
  <c r="AN723" i="17"/>
  <c r="AM723" i="17"/>
  <c r="AL723" i="17"/>
  <c r="AK723" i="17"/>
  <c r="AJ723" i="17"/>
  <c r="AI723" i="17"/>
  <c r="AH723" i="17"/>
  <c r="AG723" i="17"/>
  <c r="AF723" i="17"/>
  <c r="AE723" i="17"/>
  <c r="AD723" i="17"/>
  <c r="AC723" i="17"/>
  <c r="AA723" i="17"/>
  <c r="Y723" i="17"/>
  <c r="AS723" i="17" s="1"/>
  <c r="X723" i="17"/>
  <c r="W723" i="17"/>
  <c r="V723" i="17"/>
  <c r="U723" i="17"/>
  <c r="T723" i="17"/>
  <c r="S723" i="17"/>
  <c r="R723" i="17"/>
  <c r="Q723" i="17"/>
  <c r="K723" i="17"/>
  <c r="G723" i="17"/>
  <c r="E723" i="17"/>
  <c r="AN722" i="17"/>
  <c r="AM722" i="17"/>
  <c r="AL722" i="17"/>
  <c r="AK722" i="17"/>
  <c r="AJ722" i="17"/>
  <c r="AI722" i="17"/>
  <c r="AH722" i="17"/>
  <c r="AG722" i="17"/>
  <c r="AF722" i="17"/>
  <c r="AE722" i="17"/>
  <c r="AD722" i="17"/>
  <c r="AC722" i="17"/>
  <c r="AA722" i="17"/>
  <c r="Y722" i="17"/>
  <c r="AQ722" i="17" s="1"/>
  <c r="X722" i="17"/>
  <c r="W722" i="17"/>
  <c r="V722" i="17"/>
  <c r="U722" i="17"/>
  <c r="T722" i="17"/>
  <c r="S722" i="17"/>
  <c r="R722" i="17"/>
  <c r="Q722" i="17"/>
  <c r="K722" i="17"/>
  <c r="G722" i="17"/>
  <c r="E722" i="17"/>
  <c r="AN721" i="17"/>
  <c r="AM721" i="17"/>
  <c r="AL721" i="17"/>
  <c r="AK721" i="17"/>
  <c r="AJ721" i="17"/>
  <c r="AI721" i="17"/>
  <c r="AH721" i="17"/>
  <c r="AG721" i="17"/>
  <c r="AF721" i="17"/>
  <c r="AE721" i="17"/>
  <c r="AD721" i="17"/>
  <c r="AC721" i="17"/>
  <c r="AA721" i="17"/>
  <c r="Y721" i="17"/>
  <c r="AU721" i="17" s="1"/>
  <c r="X721" i="17"/>
  <c r="W721" i="17"/>
  <c r="V721" i="17"/>
  <c r="U721" i="17"/>
  <c r="T721" i="17"/>
  <c r="S721" i="17"/>
  <c r="R721" i="17"/>
  <c r="Q721" i="17"/>
  <c r="K721" i="17"/>
  <c r="G721" i="17"/>
  <c r="E721" i="17"/>
  <c r="AN720" i="17"/>
  <c r="AM720" i="17"/>
  <c r="AL720" i="17"/>
  <c r="AK720" i="17"/>
  <c r="AJ720" i="17"/>
  <c r="AI720" i="17"/>
  <c r="AH720" i="17"/>
  <c r="AG720" i="17"/>
  <c r="AF720" i="17"/>
  <c r="AE720" i="17"/>
  <c r="AD720" i="17"/>
  <c r="AC720" i="17"/>
  <c r="AA720" i="17"/>
  <c r="Y720" i="17"/>
  <c r="AS720" i="17" s="1"/>
  <c r="X720" i="17"/>
  <c r="W720" i="17"/>
  <c r="V720" i="17"/>
  <c r="U720" i="17"/>
  <c r="T720" i="17"/>
  <c r="S720" i="17"/>
  <c r="R720" i="17"/>
  <c r="Q720" i="17"/>
  <c r="K720" i="17"/>
  <c r="G720" i="17"/>
  <c r="E720" i="17"/>
  <c r="AN719" i="17"/>
  <c r="AM719" i="17"/>
  <c r="AL719" i="17"/>
  <c r="AK719" i="17"/>
  <c r="AJ719" i="17"/>
  <c r="AI719" i="17"/>
  <c r="AH719" i="17"/>
  <c r="AG719" i="17"/>
  <c r="AF719" i="17"/>
  <c r="AE719" i="17"/>
  <c r="AD719" i="17"/>
  <c r="AC719" i="17"/>
  <c r="AA719" i="17"/>
  <c r="Y719" i="17"/>
  <c r="X719" i="17"/>
  <c r="W719" i="17"/>
  <c r="V719" i="17"/>
  <c r="U719" i="17"/>
  <c r="T719" i="17"/>
  <c r="S719" i="17"/>
  <c r="R719" i="17"/>
  <c r="Q719" i="17"/>
  <c r="K719" i="17"/>
  <c r="G719" i="17"/>
  <c r="E719" i="17"/>
  <c r="AN718" i="17"/>
  <c r="AM718" i="17"/>
  <c r="AL718" i="17"/>
  <c r="AK718" i="17"/>
  <c r="AJ718" i="17"/>
  <c r="AI718" i="17"/>
  <c r="AH718" i="17"/>
  <c r="AG718" i="17"/>
  <c r="AF718" i="17"/>
  <c r="AE718" i="17"/>
  <c r="AD718" i="17"/>
  <c r="AC718" i="17"/>
  <c r="AA718" i="17"/>
  <c r="Y718" i="17"/>
  <c r="AQ718" i="17" s="1"/>
  <c r="X718" i="17"/>
  <c r="W718" i="17"/>
  <c r="V718" i="17"/>
  <c r="U718" i="17"/>
  <c r="T718" i="17"/>
  <c r="S718" i="17"/>
  <c r="R718" i="17"/>
  <c r="Q718" i="17"/>
  <c r="K718" i="17"/>
  <c r="G718" i="17"/>
  <c r="E718" i="17"/>
  <c r="AN717" i="17"/>
  <c r="AM717" i="17"/>
  <c r="AL717" i="17"/>
  <c r="AK717" i="17"/>
  <c r="AJ717" i="17"/>
  <c r="AI717" i="17"/>
  <c r="AH717" i="17"/>
  <c r="AG717" i="17"/>
  <c r="AF717" i="17"/>
  <c r="AE717" i="17"/>
  <c r="AD717" i="17"/>
  <c r="AC717" i="17"/>
  <c r="AA717" i="17"/>
  <c r="Y717" i="17"/>
  <c r="X717" i="17"/>
  <c r="W717" i="17"/>
  <c r="V717" i="17"/>
  <c r="U717" i="17"/>
  <c r="T717" i="17"/>
  <c r="S717" i="17"/>
  <c r="R717" i="17"/>
  <c r="Q717" i="17"/>
  <c r="K717" i="17"/>
  <c r="G717" i="17"/>
  <c r="E717" i="17"/>
  <c r="AN716" i="17"/>
  <c r="AM716" i="17"/>
  <c r="AL716" i="17"/>
  <c r="AK716" i="17"/>
  <c r="AJ716" i="17"/>
  <c r="AI716" i="17"/>
  <c r="AH716" i="17"/>
  <c r="AG716" i="17"/>
  <c r="AF716" i="17"/>
  <c r="AE716" i="17"/>
  <c r="AD716" i="17"/>
  <c r="AC716" i="17"/>
  <c r="AA716" i="17"/>
  <c r="Y716" i="17"/>
  <c r="X716" i="17"/>
  <c r="W716" i="17"/>
  <c r="V716" i="17"/>
  <c r="U716" i="17"/>
  <c r="T716" i="17"/>
  <c r="S716" i="17"/>
  <c r="R716" i="17"/>
  <c r="Q716" i="17"/>
  <c r="K716" i="17"/>
  <c r="G716" i="17"/>
  <c r="E716" i="17"/>
  <c r="AN715" i="17"/>
  <c r="AM715" i="17"/>
  <c r="AL715" i="17"/>
  <c r="AK715" i="17"/>
  <c r="AJ715" i="17"/>
  <c r="AI715" i="17"/>
  <c r="AH715" i="17"/>
  <c r="AG715" i="17"/>
  <c r="AF715" i="17"/>
  <c r="AE715" i="17"/>
  <c r="AD715" i="17"/>
  <c r="AC715" i="17"/>
  <c r="AA715" i="17"/>
  <c r="Y715" i="17"/>
  <c r="AS715" i="17" s="1"/>
  <c r="X715" i="17"/>
  <c r="W715" i="17"/>
  <c r="V715" i="17"/>
  <c r="U715" i="17"/>
  <c r="T715" i="17"/>
  <c r="S715" i="17"/>
  <c r="R715" i="17"/>
  <c r="Q715" i="17"/>
  <c r="K715" i="17"/>
  <c r="G715" i="17"/>
  <c r="E715" i="17"/>
  <c r="AN714" i="17"/>
  <c r="AM714" i="17"/>
  <c r="AL714" i="17"/>
  <c r="AK714" i="17"/>
  <c r="AJ714" i="17"/>
  <c r="AI714" i="17"/>
  <c r="AH714" i="17"/>
  <c r="AG714" i="17"/>
  <c r="AF714" i="17"/>
  <c r="AE714" i="17"/>
  <c r="AD714" i="17"/>
  <c r="AC714" i="17"/>
  <c r="AA714" i="17"/>
  <c r="Y714" i="17"/>
  <c r="X714" i="17"/>
  <c r="W714" i="17"/>
  <c r="V714" i="17"/>
  <c r="U714" i="17"/>
  <c r="T714" i="17"/>
  <c r="S714" i="17"/>
  <c r="R714" i="17"/>
  <c r="Q714" i="17"/>
  <c r="K714" i="17"/>
  <c r="G714" i="17"/>
  <c r="E714" i="17"/>
  <c r="AN713" i="17"/>
  <c r="AM713" i="17"/>
  <c r="AL713" i="17"/>
  <c r="AK713" i="17"/>
  <c r="AJ713" i="17"/>
  <c r="AI713" i="17"/>
  <c r="AH713" i="17"/>
  <c r="AG713" i="17"/>
  <c r="AF713" i="17"/>
  <c r="AE713" i="17"/>
  <c r="AD713" i="17"/>
  <c r="AC713" i="17"/>
  <c r="AA713" i="17"/>
  <c r="Y713" i="17"/>
  <c r="AU713" i="17" s="1"/>
  <c r="X713" i="17"/>
  <c r="W713" i="17"/>
  <c r="V713" i="17"/>
  <c r="U713" i="17"/>
  <c r="T713" i="17"/>
  <c r="S713" i="17"/>
  <c r="R713" i="17"/>
  <c r="Q713" i="17"/>
  <c r="K713" i="17"/>
  <c r="G713" i="17"/>
  <c r="E713" i="17"/>
  <c r="AN712" i="17"/>
  <c r="AM712" i="17"/>
  <c r="AL712" i="17"/>
  <c r="AK712" i="17"/>
  <c r="AJ712" i="17"/>
  <c r="AI712" i="17"/>
  <c r="AH712" i="17"/>
  <c r="AG712" i="17"/>
  <c r="AF712" i="17"/>
  <c r="AE712" i="17"/>
  <c r="AD712" i="17"/>
  <c r="AC712" i="17"/>
  <c r="AA712" i="17"/>
  <c r="Y712" i="17"/>
  <c r="AS712" i="17" s="1"/>
  <c r="X712" i="17"/>
  <c r="W712" i="17"/>
  <c r="V712" i="17"/>
  <c r="U712" i="17"/>
  <c r="T712" i="17"/>
  <c r="S712" i="17"/>
  <c r="R712" i="17"/>
  <c r="Q712" i="17"/>
  <c r="K712" i="17"/>
  <c r="G712" i="17"/>
  <c r="E712" i="17"/>
  <c r="AN711" i="17"/>
  <c r="AM711" i="17"/>
  <c r="AL711" i="17"/>
  <c r="AK711" i="17"/>
  <c r="AJ711" i="17"/>
  <c r="AI711" i="17"/>
  <c r="AH711" i="17"/>
  <c r="AG711" i="17"/>
  <c r="AF711" i="17"/>
  <c r="AE711" i="17"/>
  <c r="AD711" i="17"/>
  <c r="AC711" i="17"/>
  <c r="AA711" i="17"/>
  <c r="Y711" i="17"/>
  <c r="AS711" i="17" s="1"/>
  <c r="X711" i="17"/>
  <c r="W711" i="17"/>
  <c r="V711" i="17"/>
  <c r="U711" i="17"/>
  <c r="T711" i="17"/>
  <c r="S711" i="17"/>
  <c r="R711" i="17"/>
  <c r="Q711" i="17"/>
  <c r="K711" i="17"/>
  <c r="G711" i="17"/>
  <c r="E711" i="17"/>
  <c r="AN710" i="17"/>
  <c r="AM710" i="17"/>
  <c r="AL710" i="17"/>
  <c r="AK710" i="17"/>
  <c r="AJ710" i="17"/>
  <c r="AI710" i="17"/>
  <c r="AH710" i="17"/>
  <c r="AG710" i="17"/>
  <c r="AF710" i="17"/>
  <c r="AE710" i="17"/>
  <c r="AD710" i="17"/>
  <c r="AC710" i="17"/>
  <c r="AA710" i="17"/>
  <c r="Y710" i="17"/>
  <c r="AQ710" i="17" s="1"/>
  <c r="X710" i="17"/>
  <c r="W710" i="17"/>
  <c r="V710" i="17"/>
  <c r="U710" i="17"/>
  <c r="T710" i="17"/>
  <c r="S710" i="17"/>
  <c r="R710" i="17"/>
  <c r="Q710" i="17"/>
  <c r="K710" i="17"/>
  <c r="G710" i="17"/>
  <c r="E710" i="17"/>
  <c r="AN709" i="17"/>
  <c r="AM709" i="17"/>
  <c r="AL709" i="17"/>
  <c r="AK709" i="17"/>
  <c r="AJ709" i="17"/>
  <c r="AI709" i="17"/>
  <c r="AH709" i="17"/>
  <c r="AG709" i="17"/>
  <c r="AF709" i="17"/>
  <c r="AE709" i="17"/>
  <c r="AD709" i="17"/>
  <c r="AC709" i="17"/>
  <c r="AA709" i="17"/>
  <c r="Y709" i="17"/>
  <c r="AU709" i="17" s="1"/>
  <c r="X709" i="17"/>
  <c r="W709" i="17"/>
  <c r="V709" i="17"/>
  <c r="U709" i="17"/>
  <c r="T709" i="17"/>
  <c r="S709" i="17"/>
  <c r="R709" i="17"/>
  <c r="Q709" i="17"/>
  <c r="K709" i="17"/>
  <c r="G709" i="17"/>
  <c r="E709" i="17"/>
  <c r="AN708" i="17"/>
  <c r="AM708" i="17"/>
  <c r="AL708" i="17"/>
  <c r="AK708" i="17"/>
  <c r="AJ708" i="17"/>
  <c r="AI708" i="17"/>
  <c r="AH708" i="17"/>
  <c r="AG708" i="17"/>
  <c r="AF708" i="17"/>
  <c r="AE708" i="17"/>
  <c r="AD708" i="17"/>
  <c r="AC708" i="17"/>
  <c r="AA708" i="17"/>
  <c r="Y708" i="17"/>
  <c r="AS708" i="17" s="1"/>
  <c r="X708" i="17"/>
  <c r="W708" i="17"/>
  <c r="V708" i="17"/>
  <c r="U708" i="17"/>
  <c r="T708" i="17"/>
  <c r="S708" i="17"/>
  <c r="R708" i="17"/>
  <c r="Q708" i="17"/>
  <c r="K708" i="17"/>
  <c r="G708" i="17"/>
  <c r="E708" i="17"/>
  <c r="AN707" i="17"/>
  <c r="AM707" i="17"/>
  <c r="AL707" i="17"/>
  <c r="AK707" i="17"/>
  <c r="AJ707" i="17"/>
  <c r="AI707" i="17"/>
  <c r="AH707" i="17"/>
  <c r="AG707" i="17"/>
  <c r="AF707" i="17"/>
  <c r="AE707" i="17"/>
  <c r="AD707" i="17"/>
  <c r="AC707" i="17"/>
  <c r="AA707" i="17"/>
  <c r="Y707" i="17"/>
  <c r="AS707" i="17" s="1"/>
  <c r="X707" i="17"/>
  <c r="W707" i="17"/>
  <c r="V707" i="17"/>
  <c r="U707" i="17"/>
  <c r="T707" i="17"/>
  <c r="S707" i="17"/>
  <c r="R707" i="17"/>
  <c r="Q707" i="17"/>
  <c r="K707" i="17"/>
  <c r="G707" i="17"/>
  <c r="E707" i="17"/>
  <c r="AN706" i="17"/>
  <c r="AM706" i="17"/>
  <c r="AL706" i="17"/>
  <c r="AK706" i="17"/>
  <c r="AJ706" i="17"/>
  <c r="AI706" i="17"/>
  <c r="AH706" i="17"/>
  <c r="AG706" i="17"/>
  <c r="AF706" i="17"/>
  <c r="AE706" i="17"/>
  <c r="AD706" i="17"/>
  <c r="AC706" i="17"/>
  <c r="AA706" i="17"/>
  <c r="Y706" i="17"/>
  <c r="AQ706" i="17" s="1"/>
  <c r="X706" i="17"/>
  <c r="W706" i="17"/>
  <c r="V706" i="17"/>
  <c r="U706" i="17"/>
  <c r="T706" i="17"/>
  <c r="S706" i="17"/>
  <c r="R706" i="17"/>
  <c r="Q706" i="17"/>
  <c r="K706" i="17"/>
  <c r="G706" i="17"/>
  <c r="E706" i="17"/>
  <c r="AN705" i="17"/>
  <c r="AM705" i="17"/>
  <c r="AL705" i="17"/>
  <c r="AK705" i="17"/>
  <c r="AJ705" i="17"/>
  <c r="AI705" i="17"/>
  <c r="AH705" i="17"/>
  <c r="AG705" i="17"/>
  <c r="AF705" i="17"/>
  <c r="AE705" i="17"/>
  <c r="AD705" i="17"/>
  <c r="AC705" i="17"/>
  <c r="AA705" i="17"/>
  <c r="Y705" i="17"/>
  <c r="AU705" i="17" s="1"/>
  <c r="X705" i="17"/>
  <c r="W705" i="17"/>
  <c r="V705" i="17"/>
  <c r="U705" i="17"/>
  <c r="T705" i="17"/>
  <c r="S705" i="17"/>
  <c r="R705" i="17"/>
  <c r="Q705" i="17"/>
  <c r="K705" i="17"/>
  <c r="G705" i="17"/>
  <c r="E705" i="17"/>
  <c r="AN704" i="17"/>
  <c r="AM704" i="17"/>
  <c r="AL704" i="17"/>
  <c r="AK704" i="17"/>
  <c r="AJ704" i="17"/>
  <c r="AI704" i="17"/>
  <c r="AH704" i="17"/>
  <c r="AG704" i="17"/>
  <c r="AF704" i="17"/>
  <c r="AE704" i="17"/>
  <c r="AD704" i="17"/>
  <c r="AC704" i="17"/>
  <c r="AA704" i="17"/>
  <c r="Y704" i="17"/>
  <c r="AS704" i="17" s="1"/>
  <c r="X704" i="17"/>
  <c r="W704" i="17"/>
  <c r="V704" i="17"/>
  <c r="U704" i="17"/>
  <c r="T704" i="17"/>
  <c r="S704" i="17"/>
  <c r="R704" i="17"/>
  <c r="Q704" i="17"/>
  <c r="K704" i="17"/>
  <c r="G704" i="17"/>
  <c r="E704" i="17"/>
  <c r="AN703" i="17"/>
  <c r="AM703" i="17"/>
  <c r="AL703" i="17"/>
  <c r="AK703" i="17"/>
  <c r="AJ703" i="17"/>
  <c r="AI703" i="17"/>
  <c r="AH703" i="17"/>
  <c r="AG703" i="17"/>
  <c r="AF703" i="17"/>
  <c r="AE703" i="17"/>
  <c r="AD703" i="17"/>
  <c r="AC703" i="17"/>
  <c r="AA703" i="17"/>
  <c r="Y703" i="17"/>
  <c r="AR703" i="17" s="1"/>
  <c r="X703" i="17"/>
  <c r="W703" i="17"/>
  <c r="V703" i="17"/>
  <c r="U703" i="17"/>
  <c r="T703" i="17"/>
  <c r="S703" i="17"/>
  <c r="R703" i="17"/>
  <c r="Q703" i="17"/>
  <c r="K703" i="17"/>
  <c r="G703" i="17"/>
  <c r="E703" i="17"/>
  <c r="AN702" i="17"/>
  <c r="AM702" i="17"/>
  <c r="AL702" i="17"/>
  <c r="AK702" i="17"/>
  <c r="AJ702" i="17"/>
  <c r="AI702" i="17"/>
  <c r="AH702" i="17"/>
  <c r="AG702" i="17"/>
  <c r="AF702" i="17"/>
  <c r="AE702" i="17"/>
  <c r="AD702" i="17"/>
  <c r="AC702" i="17"/>
  <c r="AA702" i="17"/>
  <c r="Y702" i="17"/>
  <c r="AQ702" i="17" s="1"/>
  <c r="X702" i="17"/>
  <c r="W702" i="17"/>
  <c r="V702" i="17"/>
  <c r="U702" i="17"/>
  <c r="T702" i="17"/>
  <c r="S702" i="17"/>
  <c r="R702" i="17"/>
  <c r="Q702" i="17"/>
  <c r="K702" i="17"/>
  <c r="G702" i="17"/>
  <c r="E702" i="17"/>
  <c r="AN701" i="17"/>
  <c r="AM701" i="17"/>
  <c r="AL701" i="17"/>
  <c r="AK701" i="17"/>
  <c r="AJ701" i="17"/>
  <c r="AI701" i="17"/>
  <c r="AH701" i="17"/>
  <c r="AG701" i="17"/>
  <c r="AF701" i="17"/>
  <c r="AE701" i="17"/>
  <c r="AD701" i="17"/>
  <c r="AC701" i="17"/>
  <c r="AA701" i="17"/>
  <c r="Y701" i="17"/>
  <c r="AR701" i="17" s="1"/>
  <c r="X701" i="17"/>
  <c r="W701" i="17"/>
  <c r="V701" i="17"/>
  <c r="U701" i="17"/>
  <c r="T701" i="17"/>
  <c r="S701" i="17"/>
  <c r="R701" i="17"/>
  <c r="Q701" i="17"/>
  <c r="K701" i="17"/>
  <c r="G701" i="17"/>
  <c r="E701" i="17"/>
  <c r="AN700" i="17"/>
  <c r="AM700" i="17"/>
  <c r="AL700" i="17"/>
  <c r="AK700" i="17"/>
  <c r="AJ700" i="17"/>
  <c r="AI700" i="17"/>
  <c r="AH700" i="17"/>
  <c r="AG700" i="17"/>
  <c r="AF700" i="17"/>
  <c r="AE700" i="17"/>
  <c r="AD700" i="17"/>
  <c r="AC700" i="17"/>
  <c r="AA700" i="17"/>
  <c r="Y700" i="17"/>
  <c r="X700" i="17"/>
  <c r="W700" i="17"/>
  <c r="V700" i="17"/>
  <c r="U700" i="17"/>
  <c r="T700" i="17"/>
  <c r="S700" i="17"/>
  <c r="R700" i="17"/>
  <c r="Q700" i="17"/>
  <c r="K700" i="17"/>
  <c r="G700" i="17"/>
  <c r="E700" i="17"/>
  <c r="AN699" i="17"/>
  <c r="AM699" i="17"/>
  <c r="AL699" i="17"/>
  <c r="AK699" i="17"/>
  <c r="AJ699" i="17"/>
  <c r="AI699" i="17"/>
  <c r="AH699" i="17"/>
  <c r="AG699" i="17"/>
  <c r="AF699" i="17"/>
  <c r="AE699" i="17"/>
  <c r="AD699" i="17"/>
  <c r="AC699" i="17"/>
  <c r="AA699" i="17"/>
  <c r="Y699" i="17"/>
  <c r="AS699" i="17" s="1"/>
  <c r="X699" i="17"/>
  <c r="W699" i="17"/>
  <c r="V699" i="17"/>
  <c r="U699" i="17"/>
  <c r="T699" i="17"/>
  <c r="S699" i="17"/>
  <c r="R699" i="17"/>
  <c r="Q699" i="17"/>
  <c r="K699" i="17"/>
  <c r="G699" i="17"/>
  <c r="E699" i="17"/>
  <c r="AN698" i="17"/>
  <c r="AM698" i="17"/>
  <c r="AL698" i="17"/>
  <c r="AK698" i="17"/>
  <c r="AJ698" i="17"/>
  <c r="AI698" i="17"/>
  <c r="AH698" i="17"/>
  <c r="AG698" i="17"/>
  <c r="AF698" i="17"/>
  <c r="AE698" i="17"/>
  <c r="AD698" i="17"/>
  <c r="AC698" i="17"/>
  <c r="AA698" i="17"/>
  <c r="Y698" i="17"/>
  <c r="X698" i="17"/>
  <c r="W698" i="17"/>
  <c r="V698" i="17"/>
  <c r="U698" i="17"/>
  <c r="T698" i="17"/>
  <c r="S698" i="17"/>
  <c r="R698" i="17"/>
  <c r="Q698" i="17"/>
  <c r="K698" i="17"/>
  <c r="G698" i="17"/>
  <c r="E698" i="17"/>
  <c r="AN697" i="17"/>
  <c r="AM697" i="17"/>
  <c r="AL697" i="17"/>
  <c r="AK697" i="17"/>
  <c r="AJ697" i="17"/>
  <c r="AI697" i="17"/>
  <c r="AH697" i="17"/>
  <c r="AG697" i="17"/>
  <c r="AF697" i="17"/>
  <c r="AE697" i="17"/>
  <c r="AD697" i="17"/>
  <c r="AC697" i="17"/>
  <c r="AA697" i="17"/>
  <c r="Y697" i="17"/>
  <c r="AU697" i="17" s="1"/>
  <c r="X697" i="17"/>
  <c r="W697" i="17"/>
  <c r="V697" i="17"/>
  <c r="U697" i="17"/>
  <c r="T697" i="17"/>
  <c r="S697" i="17"/>
  <c r="R697" i="17"/>
  <c r="Q697" i="17"/>
  <c r="K697" i="17"/>
  <c r="G697" i="17"/>
  <c r="E697" i="17"/>
  <c r="AN696" i="17"/>
  <c r="AM696" i="17"/>
  <c r="AL696" i="17"/>
  <c r="AK696" i="17"/>
  <c r="AJ696" i="17"/>
  <c r="AI696" i="17"/>
  <c r="AH696" i="17"/>
  <c r="AG696" i="17"/>
  <c r="AF696" i="17"/>
  <c r="AE696" i="17"/>
  <c r="AD696" i="17"/>
  <c r="AC696" i="17"/>
  <c r="AA696" i="17"/>
  <c r="Y696" i="17"/>
  <c r="AS696" i="17" s="1"/>
  <c r="X696" i="17"/>
  <c r="W696" i="17"/>
  <c r="V696" i="17"/>
  <c r="U696" i="17"/>
  <c r="T696" i="17"/>
  <c r="S696" i="17"/>
  <c r="R696" i="17"/>
  <c r="Q696" i="17"/>
  <c r="K696" i="17"/>
  <c r="G696" i="17"/>
  <c r="E696" i="17"/>
  <c r="AN695" i="17"/>
  <c r="AM695" i="17"/>
  <c r="AL695" i="17"/>
  <c r="AK695" i="17"/>
  <c r="AJ695" i="17"/>
  <c r="AI695" i="17"/>
  <c r="AH695" i="17"/>
  <c r="AG695" i="17"/>
  <c r="AF695" i="17"/>
  <c r="AE695" i="17"/>
  <c r="AD695" i="17"/>
  <c r="AC695" i="17"/>
  <c r="AA695" i="17"/>
  <c r="Y695" i="17"/>
  <c r="AS695" i="17" s="1"/>
  <c r="X695" i="17"/>
  <c r="W695" i="17"/>
  <c r="V695" i="17"/>
  <c r="U695" i="17"/>
  <c r="T695" i="17"/>
  <c r="S695" i="17"/>
  <c r="R695" i="17"/>
  <c r="Q695" i="17"/>
  <c r="K695" i="17"/>
  <c r="G695" i="17"/>
  <c r="E695" i="17"/>
  <c r="AN694" i="17"/>
  <c r="AM694" i="17"/>
  <c r="AL694" i="17"/>
  <c r="AK694" i="17"/>
  <c r="AJ694" i="17"/>
  <c r="AI694" i="17"/>
  <c r="AH694" i="17"/>
  <c r="AG694" i="17"/>
  <c r="AF694" i="17"/>
  <c r="AE694" i="17"/>
  <c r="AD694" i="17"/>
  <c r="AC694" i="17"/>
  <c r="AA694" i="17"/>
  <c r="Y694" i="17"/>
  <c r="AQ694" i="17" s="1"/>
  <c r="X694" i="17"/>
  <c r="W694" i="17"/>
  <c r="V694" i="17"/>
  <c r="U694" i="17"/>
  <c r="T694" i="17"/>
  <c r="S694" i="17"/>
  <c r="R694" i="17"/>
  <c r="Q694" i="17"/>
  <c r="K694" i="17"/>
  <c r="G694" i="17"/>
  <c r="E694" i="17"/>
  <c r="AN693" i="17"/>
  <c r="AM693" i="17"/>
  <c r="AL693" i="17"/>
  <c r="AK693" i="17"/>
  <c r="AJ693" i="17"/>
  <c r="AI693" i="17"/>
  <c r="AH693" i="17"/>
  <c r="AG693" i="17"/>
  <c r="AF693" i="17"/>
  <c r="AE693" i="17"/>
  <c r="AD693" i="17"/>
  <c r="AC693" i="17"/>
  <c r="AA693" i="17"/>
  <c r="Y693" i="17"/>
  <c r="AU693" i="17" s="1"/>
  <c r="X693" i="17"/>
  <c r="W693" i="17"/>
  <c r="V693" i="17"/>
  <c r="U693" i="17"/>
  <c r="T693" i="17"/>
  <c r="S693" i="17"/>
  <c r="R693" i="17"/>
  <c r="Q693" i="17"/>
  <c r="K693" i="17"/>
  <c r="G693" i="17"/>
  <c r="E693" i="17"/>
  <c r="AN692" i="17"/>
  <c r="AM692" i="17"/>
  <c r="AL692" i="17"/>
  <c r="AK692" i="17"/>
  <c r="AJ692" i="17"/>
  <c r="AI692" i="17"/>
  <c r="AH692" i="17"/>
  <c r="AG692" i="17"/>
  <c r="AF692" i="17"/>
  <c r="AE692" i="17"/>
  <c r="AD692" i="17"/>
  <c r="AC692" i="17"/>
  <c r="AA692" i="17"/>
  <c r="Y692" i="17"/>
  <c r="AU692" i="17" s="1"/>
  <c r="X692" i="17"/>
  <c r="W692" i="17"/>
  <c r="V692" i="17"/>
  <c r="U692" i="17"/>
  <c r="T692" i="17"/>
  <c r="S692" i="17"/>
  <c r="R692" i="17"/>
  <c r="Q692" i="17"/>
  <c r="K692" i="17"/>
  <c r="G692" i="17"/>
  <c r="E692" i="17"/>
  <c r="AN691" i="17"/>
  <c r="AM691" i="17"/>
  <c r="AL691" i="17"/>
  <c r="AK691" i="17"/>
  <c r="AJ691" i="17"/>
  <c r="AI691" i="17"/>
  <c r="AH691" i="17"/>
  <c r="AG691" i="17"/>
  <c r="AF691" i="17"/>
  <c r="AE691" i="17"/>
  <c r="AD691" i="17"/>
  <c r="AC691" i="17"/>
  <c r="AA691" i="17"/>
  <c r="Y691" i="17"/>
  <c r="AS691" i="17" s="1"/>
  <c r="X691" i="17"/>
  <c r="W691" i="17"/>
  <c r="V691" i="17"/>
  <c r="U691" i="17"/>
  <c r="T691" i="17"/>
  <c r="S691" i="17"/>
  <c r="R691" i="17"/>
  <c r="Q691" i="17"/>
  <c r="K691" i="17"/>
  <c r="G691" i="17"/>
  <c r="E691" i="17"/>
  <c r="AN690" i="17"/>
  <c r="AM690" i="17"/>
  <c r="AL690" i="17"/>
  <c r="AK690" i="17"/>
  <c r="AJ690" i="17"/>
  <c r="AI690" i="17"/>
  <c r="AH690" i="17"/>
  <c r="AG690" i="17"/>
  <c r="AF690" i="17"/>
  <c r="AE690" i="17"/>
  <c r="AD690" i="17"/>
  <c r="AC690" i="17"/>
  <c r="AA690" i="17"/>
  <c r="Y690" i="17"/>
  <c r="AS690" i="17" s="1"/>
  <c r="X690" i="17"/>
  <c r="W690" i="17"/>
  <c r="V690" i="17"/>
  <c r="U690" i="17"/>
  <c r="T690" i="17"/>
  <c r="S690" i="17"/>
  <c r="R690" i="17"/>
  <c r="Q690" i="17"/>
  <c r="K690" i="17"/>
  <c r="G690" i="17"/>
  <c r="E690" i="17"/>
  <c r="AN689" i="17"/>
  <c r="AM689" i="17"/>
  <c r="AL689" i="17"/>
  <c r="AK689" i="17"/>
  <c r="AJ689" i="17"/>
  <c r="AI689" i="17"/>
  <c r="AH689" i="17"/>
  <c r="AG689" i="17"/>
  <c r="AF689" i="17"/>
  <c r="AE689" i="17"/>
  <c r="AD689" i="17"/>
  <c r="AC689" i="17"/>
  <c r="AA689" i="17"/>
  <c r="Y689" i="17"/>
  <c r="AR689" i="17" s="1"/>
  <c r="X689" i="17"/>
  <c r="W689" i="17"/>
  <c r="V689" i="17"/>
  <c r="U689" i="17"/>
  <c r="T689" i="17"/>
  <c r="S689" i="17"/>
  <c r="R689" i="17"/>
  <c r="Q689" i="17"/>
  <c r="K689" i="17"/>
  <c r="G689" i="17"/>
  <c r="E689" i="17"/>
  <c r="AN688" i="17"/>
  <c r="AM688" i="17"/>
  <c r="AL688" i="17"/>
  <c r="AK688" i="17"/>
  <c r="AJ688" i="17"/>
  <c r="AI688" i="17"/>
  <c r="AH688" i="17"/>
  <c r="AG688" i="17"/>
  <c r="AF688" i="17"/>
  <c r="AE688" i="17"/>
  <c r="AD688" i="17"/>
  <c r="AC688" i="17"/>
  <c r="AA688" i="17"/>
  <c r="Y688" i="17"/>
  <c r="X688" i="17"/>
  <c r="W688" i="17"/>
  <c r="V688" i="17"/>
  <c r="U688" i="17"/>
  <c r="T688" i="17"/>
  <c r="S688" i="17"/>
  <c r="R688" i="17"/>
  <c r="Q688" i="17"/>
  <c r="K688" i="17"/>
  <c r="G688" i="17"/>
  <c r="E688" i="17"/>
  <c r="AN687" i="17"/>
  <c r="AM687" i="17"/>
  <c r="AL687" i="17"/>
  <c r="AK687" i="17"/>
  <c r="AJ687" i="17"/>
  <c r="AI687" i="17"/>
  <c r="AH687" i="17"/>
  <c r="AG687" i="17"/>
  <c r="AF687" i="17"/>
  <c r="AE687" i="17"/>
  <c r="AD687" i="17"/>
  <c r="AC687" i="17"/>
  <c r="AA687" i="17"/>
  <c r="Y687" i="17"/>
  <c r="AT687" i="17" s="1"/>
  <c r="X687" i="17"/>
  <c r="W687" i="17"/>
  <c r="V687" i="17"/>
  <c r="U687" i="17"/>
  <c r="T687" i="17"/>
  <c r="S687" i="17"/>
  <c r="R687" i="17"/>
  <c r="Q687" i="17"/>
  <c r="K687" i="17"/>
  <c r="G687" i="17"/>
  <c r="E687" i="17"/>
  <c r="AN686" i="17"/>
  <c r="AM686" i="17"/>
  <c r="AL686" i="17"/>
  <c r="AK686" i="17"/>
  <c r="AJ686" i="17"/>
  <c r="AI686" i="17"/>
  <c r="AH686" i="17"/>
  <c r="AG686" i="17"/>
  <c r="AF686" i="17"/>
  <c r="AE686" i="17"/>
  <c r="AD686" i="17"/>
  <c r="AC686" i="17"/>
  <c r="AA686" i="17"/>
  <c r="Y686" i="17"/>
  <c r="X686" i="17"/>
  <c r="W686" i="17"/>
  <c r="V686" i="17"/>
  <c r="U686" i="17"/>
  <c r="T686" i="17"/>
  <c r="S686" i="17"/>
  <c r="R686" i="17"/>
  <c r="Q686" i="17"/>
  <c r="K686" i="17"/>
  <c r="G686" i="17"/>
  <c r="E686" i="17"/>
  <c r="AN685" i="17"/>
  <c r="AM685" i="17"/>
  <c r="AL685" i="17"/>
  <c r="AK685" i="17"/>
  <c r="AJ685" i="17"/>
  <c r="AI685" i="17"/>
  <c r="AH685" i="17"/>
  <c r="AG685" i="17"/>
  <c r="AF685" i="17"/>
  <c r="AE685" i="17"/>
  <c r="AD685" i="17"/>
  <c r="AC685" i="17"/>
  <c r="AA685" i="17"/>
  <c r="Y685" i="17"/>
  <c r="AS685" i="17" s="1"/>
  <c r="X685" i="17"/>
  <c r="W685" i="17"/>
  <c r="V685" i="17"/>
  <c r="U685" i="17"/>
  <c r="T685" i="17"/>
  <c r="S685" i="17"/>
  <c r="R685" i="17"/>
  <c r="Q685" i="17"/>
  <c r="K685" i="17"/>
  <c r="G685" i="17"/>
  <c r="E685" i="17"/>
  <c r="AN684" i="17"/>
  <c r="AM684" i="17"/>
  <c r="AL684" i="17"/>
  <c r="AK684" i="17"/>
  <c r="AJ684" i="17"/>
  <c r="AI684" i="17"/>
  <c r="AH684" i="17"/>
  <c r="AG684" i="17"/>
  <c r="AF684" i="17"/>
  <c r="AE684" i="17"/>
  <c r="AD684" i="17"/>
  <c r="AC684" i="17"/>
  <c r="AA684" i="17"/>
  <c r="Y684" i="17"/>
  <c r="AU684" i="17" s="1"/>
  <c r="X684" i="17"/>
  <c r="W684" i="17"/>
  <c r="V684" i="17"/>
  <c r="U684" i="17"/>
  <c r="T684" i="17"/>
  <c r="S684" i="17"/>
  <c r="R684" i="17"/>
  <c r="Q684" i="17"/>
  <c r="K684" i="17"/>
  <c r="G684" i="17"/>
  <c r="E684" i="17"/>
  <c r="AN683" i="17"/>
  <c r="AM683" i="17"/>
  <c r="AL683" i="17"/>
  <c r="AK683" i="17"/>
  <c r="AJ683" i="17"/>
  <c r="AI683" i="17"/>
  <c r="AH683" i="17"/>
  <c r="AG683" i="17"/>
  <c r="AF683" i="17"/>
  <c r="AE683" i="17"/>
  <c r="AD683" i="17"/>
  <c r="AC683" i="17"/>
  <c r="AA683" i="17"/>
  <c r="Y683" i="17"/>
  <c r="AU683" i="17" s="1"/>
  <c r="X683" i="17"/>
  <c r="W683" i="17"/>
  <c r="V683" i="17"/>
  <c r="U683" i="17"/>
  <c r="T683" i="17"/>
  <c r="S683" i="17"/>
  <c r="R683" i="17"/>
  <c r="Q683" i="17"/>
  <c r="K683" i="17"/>
  <c r="G683" i="17"/>
  <c r="E683" i="17"/>
  <c r="AN682" i="17"/>
  <c r="AM682" i="17"/>
  <c r="AL682" i="17"/>
  <c r="AK682" i="17"/>
  <c r="AJ682" i="17"/>
  <c r="AI682" i="17"/>
  <c r="AH682" i="17"/>
  <c r="AG682" i="17"/>
  <c r="AF682" i="17"/>
  <c r="AE682" i="17"/>
  <c r="AD682" i="17"/>
  <c r="AC682" i="17"/>
  <c r="AA682" i="17"/>
  <c r="Y682" i="17"/>
  <c r="X682" i="17"/>
  <c r="W682" i="17"/>
  <c r="V682" i="17"/>
  <c r="U682" i="17"/>
  <c r="T682" i="17"/>
  <c r="S682" i="17"/>
  <c r="R682" i="17"/>
  <c r="Q682" i="17"/>
  <c r="K682" i="17"/>
  <c r="G682" i="17"/>
  <c r="E682" i="17"/>
  <c r="AN681" i="17"/>
  <c r="AM681" i="17"/>
  <c r="AL681" i="17"/>
  <c r="AK681" i="17"/>
  <c r="AJ681" i="17"/>
  <c r="AI681" i="17"/>
  <c r="AH681" i="17"/>
  <c r="AG681" i="17"/>
  <c r="AF681" i="17"/>
  <c r="AE681" i="17"/>
  <c r="AD681" i="17"/>
  <c r="AC681" i="17"/>
  <c r="AA681" i="17"/>
  <c r="Y681" i="17"/>
  <c r="AS681" i="17" s="1"/>
  <c r="X681" i="17"/>
  <c r="W681" i="17"/>
  <c r="V681" i="17"/>
  <c r="U681" i="17"/>
  <c r="T681" i="17"/>
  <c r="S681" i="17"/>
  <c r="R681" i="17"/>
  <c r="Q681" i="17"/>
  <c r="K681" i="17"/>
  <c r="G681" i="17"/>
  <c r="E681" i="17"/>
  <c r="AN680" i="17"/>
  <c r="AM680" i="17"/>
  <c r="AL680" i="17"/>
  <c r="AK680" i="17"/>
  <c r="AJ680" i="17"/>
  <c r="AI680" i="17"/>
  <c r="AH680" i="17"/>
  <c r="AG680" i="17"/>
  <c r="AF680" i="17"/>
  <c r="AE680" i="17"/>
  <c r="AD680" i="17"/>
  <c r="AC680" i="17"/>
  <c r="AA680" i="17"/>
  <c r="Y680" i="17"/>
  <c r="AU680" i="17" s="1"/>
  <c r="X680" i="17"/>
  <c r="W680" i="17"/>
  <c r="V680" i="17"/>
  <c r="U680" i="17"/>
  <c r="T680" i="17"/>
  <c r="S680" i="17"/>
  <c r="R680" i="17"/>
  <c r="Q680" i="17"/>
  <c r="K680" i="17"/>
  <c r="G680" i="17"/>
  <c r="E680" i="17"/>
  <c r="AN679" i="17"/>
  <c r="AM679" i="17"/>
  <c r="AL679" i="17"/>
  <c r="AK679" i="17"/>
  <c r="AJ679" i="17"/>
  <c r="AI679" i="17"/>
  <c r="AH679" i="17"/>
  <c r="AG679" i="17"/>
  <c r="AF679" i="17"/>
  <c r="AE679" i="17"/>
  <c r="AD679" i="17"/>
  <c r="AC679" i="17"/>
  <c r="AA679" i="17"/>
  <c r="Y679" i="17"/>
  <c r="AU679" i="17" s="1"/>
  <c r="X679" i="17"/>
  <c r="W679" i="17"/>
  <c r="V679" i="17"/>
  <c r="U679" i="17"/>
  <c r="T679" i="17"/>
  <c r="S679" i="17"/>
  <c r="R679" i="17"/>
  <c r="Q679" i="17"/>
  <c r="K679" i="17"/>
  <c r="G679" i="17"/>
  <c r="E679" i="17"/>
  <c r="AN678" i="17"/>
  <c r="AM678" i="17"/>
  <c r="AL678" i="17"/>
  <c r="AK678" i="17"/>
  <c r="AJ678" i="17"/>
  <c r="AI678" i="17"/>
  <c r="AH678" i="17"/>
  <c r="AG678" i="17"/>
  <c r="AF678" i="17"/>
  <c r="AE678" i="17"/>
  <c r="AD678" i="17"/>
  <c r="AC678" i="17"/>
  <c r="AA678" i="17"/>
  <c r="Y678" i="17"/>
  <c r="X678" i="17"/>
  <c r="W678" i="17"/>
  <c r="V678" i="17"/>
  <c r="U678" i="17"/>
  <c r="T678" i="17"/>
  <c r="S678" i="17"/>
  <c r="R678" i="17"/>
  <c r="Q678" i="17"/>
  <c r="K678" i="17"/>
  <c r="G678" i="17"/>
  <c r="E678" i="17"/>
  <c r="AN677" i="17"/>
  <c r="AM677" i="17"/>
  <c r="AL677" i="17"/>
  <c r="AK677" i="17"/>
  <c r="AJ677" i="17"/>
  <c r="AI677" i="17"/>
  <c r="AH677" i="17"/>
  <c r="AG677" i="17"/>
  <c r="AF677" i="17"/>
  <c r="AE677" i="17"/>
  <c r="AD677" i="17"/>
  <c r="AC677" i="17"/>
  <c r="AA677" i="17"/>
  <c r="Y677" i="17"/>
  <c r="X677" i="17"/>
  <c r="W677" i="17"/>
  <c r="V677" i="17"/>
  <c r="U677" i="17"/>
  <c r="T677" i="17"/>
  <c r="S677" i="17"/>
  <c r="R677" i="17"/>
  <c r="Q677" i="17"/>
  <c r="K677" i="17"/>
  <c r="G677" i="17"/>
  <c r="E677" i="17"/>
  <c r="AN676" i="17"/>
  <c r="AM676" i="17"/>
  <c r="AL676" i="17"/>
  <c r="AK676" i="17"/>
  <c r="AJ676" i="17"/>
  <c r="AI676" i="17"/>
  <c r="AH676" i="17"/>
  <c r="AG676" i="17"/>
  <c r="AF676" i="17"/>
  <c r="AE676" i="17"/>
  <c r="AD676" i="17"/>
  <c r="AC676" i="17"/>
  <c r="AA676" i="17"/>
  <c r="Y676" i="17"/>
  <c r="AU676" i="17" s="1"/>
  <c r="X676" i="17"/>
  <c r="W676" i="17"/>
  <c r="V676" i="17"/>
  <c r="U676" i="17"/>
  <c r="T676" i="17"/>
  <c r="S676" i="17"/>
  <c r="R676" i="17"/>
  <c r="Q676" i="17"/>
  <c r="K676" i="17"/>
  <c r="G676" i="17"/>
  <c r="E676" i="17"/>
  <c r="AN675" i="17"/>
  <c r="AM675" i="17"/>
  <c r="AL675" i="17"/>
  <c r="AK675" i="17"/>
  <c r="AJ675" i="17"/>
  <c r="AI675" i="17"/>
  <c r="AH675" i="17"/>
  <c r="AG675" i="17"/>
  <c r="AF675" i="17"/>
  <c r="AE675" i="17"/>
  <c r="AD675" i="17"/>
  <c r="AC675" i="17"/>
  <c r="AA675" i="17"/>
  <c r="Y675" i="17"/>
  <c r="X675" i="17"/>
  <c r="W675" i="17"/>
  <c r="V675" i="17"/>
  <c r="U675" i="17"/>
  <c r="T675" i="17"/>
  <c r="S675" i="17"/>
  <c r="R675" i="17"/>
  <c r="Q675" i="17"/>
  <c r="K675" i="17"/>
  <c r="G675" i="17"/>
  <c r="E675" i="17"/>
  <c r="AN674" i="17"/>
  <c r="AM674" i="17"/>
  <c r="AL674" i="17"/>
  <c r="AK674" i="17"/>
  <c r="AJ674" i="17"/>
  <c r="AI674" i="17"/>
  <c r="AH674" i="17"/>
  <c r="AG674" i="17"/>
  <c r="AF674" i="17"/>
  <c r="AE674" i="17"/>
  <c r="AD674" i="17"/>
  <c r="AC674" i="17"/>
  <c r="AA674" i="17"/>
  <c r="Y674" i="17"/>
  <c r="AS674" i="17" s="1"/>
  <c r="X674" i="17"/>
  <c r="W674" i="17"/>
  <c r="V674" i="17"/>
  <c r="U674" i="17"/>
  <c r="T674" i="17"/>
  <c r="S674" i="17"/>
  <c r="R674" i="17"/>
  <c r="Q674" i="17"/>
  <c r="K674" i="17"/>
  <c r="G674" i="17"/>
  <c r="E674" i="17"/>
  <c r="AN673" i="17"/>
  <c r="AM673" i="17"/>
  <c r="AL673" i="17"/>
  <c r="AK673" i="17"/>
  <c r="AJ673" i="17"/>
  <c r="AI673" i="17"/>
  <c r="AH673" i="17"/>
  <c r="AG673" i="17"/>
  <c r="AF673" i="17"/>
  <c r="AE673" i="17"/>
  <c r="AD673" i="17"/>
  <c r="AC673" i="17"/>
  <c r="AA673" i="17"/>
  <c r="Y673" i="17"/>
  <c r="X673" i="17"/>
  <c r="W673" i="17"/>
  <c r="V673" i="17"/>
  <c r="U673" i="17"/>
  <c r="T673" i="17"/>
  <c r="S673" i="17"/>
  <c r="R673" i="17"/>
  <c r="Q673" i="17"/>
  <c r="K673" i="17"/>
  <c r="G673" i="17"/>
  <c r="E673" i="17"/>
  <c r="AN672" i="17"/>
  <c r="AM672" i="17"/>
  <c r="AL672" i="17"/>
  <c r="AK672" i="17"/>
  <c r="AJ672" i="17"/>
  <c r="AI672" i="17"/>
  <c r="AH672" i="17"/>
  <c r="AG672" i="17"/>
  <c r="AF672" i="17"/>
  <c r="AE672" i="17"/>
  <c r="AD672" i="17"/>
  <c r="AC672" i="17"/>
  <c r="AA672" i="17"/>
  <c r="Y672" i="17"/>
  <c r="AU672" i="17" s="1"/>
  <c r="X672" i="17"/>
  <c r="W672" i="17"/>
  <c r="V672" i="17"/>
  <c r="U672" i="17"/>
  <c r="T672" i="17"/>
  <c r="S672" i="17"/>
  <c r="R672" i="17"/>
  <c r="Q672" i="17"/>
  <c r="K672" i="17"/>
  <c r="G672" i="17"/>
  <c r="E672" i="17"/>
  <c r="AN671" i="17"/>
  <c r="AM671" i="17"/>
  <c r="AL671" i="17"/>
  <c r="AK671" i="17"/>
  <c r="AJ671" i="17"/>
  <c r="AI671" i="17"/>
  <c r="AH671" i="17"/>
  <c r="AG671" i="17"/>
  <c r="AF671" i="17"/>
  <c r="AE671" i="17"/>
  <c r="AD671" i="17"/>
  <c r="AC671" i="17"/>
  <c r="AA671" i="17"/>
  <c r="Y671" i="17"/>
  <c r="AR671" i="17" s="1"/>
  <c r="X671" i="17"/>
  <c r="W671" i="17"/>
  <c r="V671" i="17"/>
  <c r="U671" i="17"/>
  <c r="T671" i="17"/>
  <c r="S671" i="17"/>
  <c r="R671" i="17"/>
  <c r="Q671" i="17"/>
  <c r="K671" i="17"/>
  <c r="G671" i="17"/>
  <c r="E671" i="17"/>
  <c r="AN670" i="17"/>
  <c r="AM670" i="17"/>
  <c r="AL670" i="17"/>
  <c r="AK670" i="17"/>
  <c r="AJ670" i="17"/>
  <c r="AI670" i="17"/>
  <c r="AH670" i="17"/>
  <c r="AG670" i="17"/>
  <c r="AF670" i="17"/>
  <c r="AE670" i="17"/>
  <c r="AD670" i="17"/>
  <c r="AC670" i="17"/>
  <c r="AA670" i="17"/>
  <c r="Y670" i="17"/>
  <c r="X670" i="17"/>
  <c r="W670" i="17"/>
  <c r="V670" i="17"/>
  <c r="U670" i="17"/>
  <c r="T670" i="17"/>
  <c r="S670" i="17"/>
  <c r="R670" i="17"/>
  <c r="Q670" i="17"/>
  <c r="K670" i="17"/>
  <c r="G670" i="17"/>
  <c r="E670" i="17"/>
  <c r="AN669" i="17"/>
  <c r="AM669" i="17"/>
  <c r="AL669" i="17"/>
  <c r="AK669" i="17"/>
  <c r="AJ669" i="17"/>
  <c r="AI669" i="17"/>
  <c r="AH669" i="17"/>
  <c r="AG669" i="17"/>
  <c r="AF669" i="17"/>
  <c r="AE669" i="17"/>
  <c r="AD669" i="17"/>
  <c r="AC669" i="17"/>
  <c r="AA669" i="17"/>
  <c r="Y669" i="17"/>
  <c r="AQ669" i="17" s="1"/>
  <c r="X669" i="17"/>
  <c r="W669" i="17"/>
  <c r="V669" i="17"/>
  <c r="U669" i="17"/>
  <c r="T669" i="17"/>
  <c r="S669" i="17"/>
  <c r="R669" i="17"/>
  <c r="Q669" i="17"/>
  <c r="K669" i="17"/>
  <c r="G669" i="17"/>
  <c r="E669" i="17"/>
  <c r="AN668" i="17"/>
  <c r="AM668" i="17"/>
  <c r="AL668" i="17"/>
  <c r="AK668" i="17"/>
  <c r="AJ668" i="17"/>
  <c r="AI668" i="17"/>
  <c r="AH668" i="17"/>
  <c r="AG668" i="17"/>
  <c r="AF668" i="17"/>
  <c r="AE668" i="17"/>
  <c r="AD668" i="17"/>
  <c r="AC668" i="17"/>
  <c r="AA668" i="17"/>
  <c r="Y668" i="17"/>
  <c r="AU668" i="17" s="1"/>
  <c r="X668" i="17"/>
  <c r="W668" i="17"/>
  <c r="V668" i="17"/>
  <c r="U668" i="17"/>
  <c r="T668" i="17"/>
  <c r="S668" i="17"/>
  <c r="R668" i="17"/>
  <c r="Q668" i="17"/>
  <c r="K668" i="17"/>
  <c r="G668" i="17"/>
  <c r="E668" i="17"/>
  <c r="AN667" i="17"/>
  <c r="AM667" i="17"/>
  <c r="AL667" i="17"/>
  <c r="AK667" i="17"/>
  <c r="AJ667" i="17"/>
  <c r="AI667" i="17"/>
  <c r="AH667" i="17"/>
  <c r="AG667" i="17"/>
  <c r="AF667" i="17"/>
  <c r="AE667" i="17"/>
  <c r="AD667" i="17"/>
  <c r="AC667" i="17"/>
  <c r="AA667" i="17"/>
  <c r="Y667" i="17"/>
  <c r="AU667" i="17" s="1"/>
  <c r="X667" i="17"/>
  <c r="W667" i="17"/>
  <c r="V667" i="17"/>
  <c r="U667" i="17"/>
  <c r="T667" i="17"/>
  <c r="S667" i="17"/>
  <c r="R667" i="17"/>
  <c r="Q667" i="17"/>
  <c r="K667" i="17"/>
  <c r="G667" i="17"/>
  <c r="E667" i="17"/>
  <c r="AN666" i="17"/>
  <c r="AM666" i="17"/>
  <c r="AL666" i="17"/>
  <c r="AK666" i="17"/>
  <c r="AJ666" i="17"/>
  <c r="AI666" i="17"/>
  <c r="AH666" i="17"/>
  <c r="AG666" i="17"/>
  <c r="AF666" i="17"/>
  <c r="AE666" i="17"/>
  <c r="AD666" i="17"/>
  <c r="AC666" i="17"/>
  <c r="AA666" i="17"/>
  <c r="Y666" i="17"/>
  <c r="AS666" i="17" s="1"/>
  <c r="X666" i="17"/>
  <c r="W666" i="17"/>
  <c r="V666" i="17"/>
  <c r="U666" i="17"/>
  <c r="T666" i="17"/>
  <c r="S666" i="17"/>
  <c r="R666" i="17"/>
  <c r="Q666" i="17"/>
  <c r="K666" i="17"/>
  <c r="G666" i="17"/>
  <c r="E666" i="17"/>
  <c r="AN665" i="17"/>
  <c r="AM665" i="17"/>
  <c r="AL665" i="17"/>
  <c r="AK665" i="17"/>
  <c r="AJ665" i="17"/>
  <c r="AI665" i="17"/>
  <c r="AH665" i="17"/>
  <c r="AG665" i="17"/>
  <c r="AF665" i="17"/>
  <c r="AE665" i="17"/>
  <c r="AD665" i="17"/>
  <c r="AC665" i="17"/>
  <c r="AA665" i="17"/>
  <c r="Y665" i="17"/>
  <c r="X665" i="17"/>
  <c r="W665" i="17"/>
  <c r="V665" i="17"/>
  <c r="U665" i="17"/>
  <c r="T665" i="17"/>
  <c r="S665" i="17"/>
  <c r="R665" i="17"/>
  <c r="Q665" i="17"/>
  <c r="K665" i="17"/>
  <c r="G665" i="17"/>
  <c r="E665" i="17"/>
  <c r="AN664" i="17"/>
  <c r="AM664" i="17"/>
  <c r="AL664" i="17"/>
  <c r="AK664" i="17"/>
  <c r="AJ664" i="17"/>
  <c r="AI664" i="17"/>
  <c r="AH664" i="17"/>
  <c r="AG664" i="17"/>
  <c r="AF664" i="17"/>
  <c r="AE664" i="17"/>
  <c r="AD664" i="17"/>
  <c r="AC664" i="17"/>
  <c r="AA664" i="17"/>
  <c r="Y664" i="17"/>
  <c r="X664" i="17"/>
  <c r="W664" i="17"/>
  <c r="V664" i="17"/>
  <c r="U664" i="17"/>
  <c r="T664" i="17"/>
  <c r="S664" i="17"/>
  <c r="R664" i="17"/>
  <c r="Q664" i="17"/>
  <c r="K664" i="17"/>
  <c r="G664" i="17"/>
  <c r="E664" i="17"/>
  <c r="AN663" i="17"/>
  <c r="AM663" i="17"/>
  <c r="AL663" i="17"/>
  <c r="AK663" i="17"/>
  <c r="AJ663" i="17"/>
  <c r="AI663" i="17"/>
  <c r="AH663" i="17"/>
  <c r="AG663" i="17"/>
  <c r="AF663" i="17"/>
  <c r="AE663" i="17"/>
  <c r="AD663" i="17"/>
  <c r="AC663" i="17"/>
  <c r="AA663" i="17"/>
  <c r="Y663" i="17"/>
  <c r="AU663" i="17" s="1"/>
  <c r="X663" i="17"/>
  <c r="W663" i="17"/>
  <c r="V663" i="17"/>
  <c r="U663" i="17"/>
  <c r="T663" i="17"/>
  <c r="S663" i="17"/>
  <c r="R663" i="17"/>
  <c r="Q663" i="17"/>
  <c r="K663" i="17"/>
  <c r="G663" i="17"/>
  <c r="E663" i="17"/>
  <c r="AN662" i="17"/>
  <c r="AM662" i="17"/>
  <c r="AL662" i="17"/>
  <c r="AK662" i="17"/>
  <c r="AJ662" i="17"/>
  <c r="AI662" i="17"/>
  <c r="AH662" i="17"/>
  <c r="AG662" i="17"/>
  <c r="AF662" i="17"/>
  <c r="AE662" i="17"/>
  <c r="AD662" i="17"/>
  <c r="AC662" i="17"/>
  <c r="AA662" i="17"/>
  <c r="Y662" i="17"/>
  <c r="X662" i="17"/>
  <c r="W662" i="17"/>
  <c r="V662" i="17"/>
  <c r="U662" i="17"/>
  <c r="T662" i="17"/>
  <c r="S662" i="17"/>
  <c r="R662" i="17"/>
  <c r="Q662" i="17"/>
  <c r="K662" i="17"/>
  <c r="G662" i="17"/>
  <c r="E662" i="17"/>
  <c r="AN661" i="17"/>
  <c r="AM661" i="17"/>
  <c r="AL661" i="17"/>
  <c r="AK661" i="17"/>
  <c r="AJ661" i="17"/>
  <c r="AI661" i="17"/>
  <c r="AH661" i="17"/>
  <c r="AG661" i="17"/>
  <c r="AF661" i="17"/>
  <c r="AE661" i="17"/>
  <c r="AD661" i="17"/>
  <c r="AC661" i="17"/>
  <c r="AA661" i="17"/>
  <c r="Y661" i="17"/>
  <c r="AQ661" i="17" s="1"/>
  <c r="X661" i="17"/>
  <c r="W661" i="17"/>
  <c r="V661" i="17"/>
  <c r="U661" i="17"/>
  <c r="T661" i="17"/>
  <c r="S661" i="17"/>
  <c r="R661" i="17"/>
  <c r="Q661" i="17"/>
  <c r="K661" i="17"/>
  <c r="G661" i="17"/>
  <c r="E661" i="17"/>
  <c r="AN660" i="17"/>
  <c r="AM660" i="17"/>
  <c r="AL660" i="17"/>
  <c r="AK660" i="17"/>
  <c r="AJ660" i="17"/>
  <c r="AI660" i="17"/>
  <c r="AH660" i="17"/>
  <c r="AG660" i="17"/>
  <c r="AF660" i="17"/>
  <c r="AE660" i="17"/>
  <c r="AD660" i="17"/>
  <c r="AC660" i="17"/>
  <c r="AA660" i="17"/>
  <c r="Y660" i="17"/>
  <c r="AU660" i="17" s="1"/>
  <c r="X660" i="17"/>
  <c r="W660" i="17"/>
  <c r="V660" i="17"/>
  <c r="U660" i="17"/>
  <c r="T660" i="17"/>
  <c r="S660" i="17"/>
  <c r="R660" i="17"/>
  <c r="Q660" i="17"/>
  <c r="K660" i="17"/>
  <c r="G660" i="17"/>
  <c r="E660" i="17"/>
  <c r="AN659" i="17"/>
  <c r="AM659" i="17"/>
  <c r="AL659" i="17"/>
  <c r="AK659" i="17"/>
  <c r="AJ659" i="17"/>
  <c r="AI659" i="17"/>
  <c r="AH659" i="17"/>
  <c r="AG659" i="17"/>
  <c r="AF659" i="17"/>
  <c r="AE659" i="17"/>
  <c r="AD659" i="17"/>
  <c r="AC659" i="17"/>
  <c r="AA659" i="17"/>
  <c r="Y659" i="17"/>
  <c r="X659" i="17"/>
  <c r="W659" i="17"/>
  <c r="V659" i="17"/>
  <c r="U659" i="17"/>
  <c r="T659" i="17"/>
  <c r="S659" i="17"/>
  <c r="R659" i="17"/>
  <c r="Q659" i="17"/>
  <c r="K659" i="17"/>
  <c r="G659" i="17"/>
  <c r="E659" i="17"/>
  <c r="AN658" i="17"/>
  <c r="AM658" i="17"/>
  <c r="AL658" i="17"/>
  <c r="AK658" i="17"/>
  <c r="AJ658" i="17"/>
  <c r="AI658" i="17"/>
  <c r="AH658" i="17"/>
  <c r="AG658" i="17"/>
  <c r="AF658" i="17"/>
  <c r="AE658" i="17"/>
  <c r="AD658" i="17"/>
  <c r="AC658" i="17"/>
  <c r="AA658" i="17"/>
  <c r="Y658" i="17"/>
  <c r="AS658" i="17" s="1"/>
  <c r="X658" i="17"/>
  <c r="W658" i="17"/>
  <c r="V658" i="17"/>
  <c r="U658" i="17"/>
  <c r="T658" i="17"/>
  <c r="S658" i="17"/>
  <c r="R658" i="17"/>
  <c r="Q658" i="17"/>
  <c r="K658" i="17"/>
  <c r="G658" i="17"/>
  <c r="E658" i="17"/>
  <c r="AN657" i="17"/>
  <c r="AM657" i="17"/>
  <c r="AL657" i="17"/>
  <c r="AK657" i="17"/>
  <c r="AJ657" i="17"/>
  <c r="AI657" i="17"/>
  <c r="AH657" i="17"/>
  <c r="AG657" i="17"/>
  <c r="AF657" i="17"/>
  <c r="AE657" i="17"/>
  <c r="AD657" i="17"/>
  <c r="AC657" i="17"/>
  <c r="AA657" i="17"/>
  <c r="Y657" i="17"/>
  <c r="X657" i="17"/>
  <c r="W657" i="17"/>
  <c r="V657" i="17"/>
  <c r="U657" i="17"/>
  <c r="T657" i="17"/>
  <c r="S657" i="17"/>
  <c r="R657" i="17"/>
  <c r="Q657" i="17"/>
  <c r="K657" i="17"/>
  <c r="G657" i="17"/>
  <c r="E657" i="17"/>
  <c r="AN656" i="17"/>
  <c r="AM656" i="17"/>
  <c r="AL656" i="17"/>
  <c r="AK656" i="17"/>
  <c r="AJ656" i="17"/>
  <c r="AI656" i="17"/>
  <c r="AH656" i="17"/>
  <c r="AG656" i="17"/>
  <c r="AF656" i="17"/>
  <c r="AE656" i="17"/>
  <c r="AD656" i="17"/>
  <c r="AC656" i="17"/>
  <c r="AA656" i="17"/>
  <c r="Y656" i="17"/>
  <c r="AU656" i="17" s="1"/>
  <c r="X656" i="17"/>
  <c r="W656" i="17"/>
  <c r="V656" i="17"/>
  <c r="U656" i="17"/>
  <c r="T656" i="17"/>
  <c r="S656" i="17"/>
  <c r="R656" i="17"/>
  <c r="Q656" i="17"/>
  <c r="K656" i="17"/>
  <c r="G656" i="17"/>
  <c r="E656" i="17"/>
  <c r="AN655" i="17"/>
  <c r="AM655" i="17"/>
  <c r="AL655" i="17"/>
  <c r="AK655" i="17"/>
  <c r="AJ655" i="17"/>
  <c r="AI655" i="17"/>
  <c r="AH655" i="17"/>
  <c r="AG655" i="17"/>
  <c r="AF655" i="17"/>
  <c r="AE655" i="17"/>
  <c r="AD655" i="17"/>
  <c r="AC655" i="17"/>
  <c r="AA655" i="17"/>
  <c r="Y655" i="17"/>
  <c r="AR655" i="17" s="1"/>
  <c r="X655" i="17"/>
  <c r="W655" i="17"/>
  <c r="V655" i="17"/>
  <c r="U655" i="17"/>
  <c r="T655" i="17"/>
  <c r="S655" i="17"/>
  <c r="R655" i="17"/>
  <c r="Q655" i="17"/>
  <c r="K655" i="17"/>
  <c r="G655" i="17"/>
  <c r="E655" i="17"/>
  <c r="AN654" i="17"/>
  <c r="AM654" i="17"/>
  <c r="AL654" i="17"/>
  <c r="AK654" i="17"/>
  <c r="AJ654" i="17"/>
  <c r="AI654" i="17"/>
  <c r="AH654" i="17"/>
  <c r="AG654" i="17"/>
  <c r="AF654" i="17"/>
  <c r="AE654" i="17"/>
  <c r="AD654" i="17"/>
  <c r="AC654" i="17"/>
  <c r="AA654" i="17"/>
  <c r="Y654" i="17"/>
  <c r="X654" i="17"/>
  <c r="W654" i="17"/>
  <c r="V654" i="17"/>
  <c r="U654" i="17"/>
  <c r="T654" i="17"/>
  <c r="S654" i="17"/>
  <c r="R654" i="17"/>
  <c r="Q654" i="17"/>
  <c r="K654" i="17"/>
  <c r="G654" i="17"/>
  <c r="E654" i="17"/>
  <c r="AN653" i="17"/>
  <c r="AM653" i="17"/>
  <c r="AL653" i="17"/>
  <c r="AK653" i="17"/>
  <c r="AJ653" i="17"/>
  <c r="AI653" i="17"/>
  <c r="AH653" i="17"/>
  <c r="AG653" i="17"/>
  <c r="AF653" i="17"/>
  <c r="AE653" i="17"/>
  <c r="AD653" i="17"/>
  <c r="AC653" i="17"/>
  <c r="AA653" i="17"/>
  <c r="Y653" i="17"/>
  <c r="X653" i="17"/>
  <c r="W653" i="17"/>
  <c r="V653" i="17"/>
  <c r="U653" i="17"/>
  <c r="T653" i="17"/>
  <c r="S653" i="17"/>
  <c r="R653" i="17"/>
  <c r="Q653" i="17"/>
  <c r="K653" i="17"/>
  <c r="G653" i="17"/>
  <c r="E653" i="17"/>
  <c r="AN652" i="17"/>
  <c r="AM652" i="17"/>
  <c r="AL652" i="17"/>
  <c r="AK652" i="17"/>
  <c r="AJ652" i="17"/>
  <c r="AI652" i="17"/>
  <c r="AH652" i="17"/>
  <c r="AG652" i="17"/>
  <c r="AF652" i="17"/>
  <c r="AE652" i="17"/>
  <c r="AD652" i="17"/>
  <c r="AC652" i="17"/>
  <c r="AA652" i="17"/>
  <c r="Y652" i="17"/>
  <c r="X652" i="17"/>
  <c r="W652" i="17"/>
  <c r="V652" i="17"/>
  <c r="U652" i="17"/>
  <c r="T652" i="17"/>
  <c r="S652" i="17"/>
  <c r="R652" i="17"/>
  <c r="Q652" i="17"/>
  <c r="K652" i="17"/>
  <c r="G652" i="17"/>
  <c r="E652" i="17"/>
  <c r="AN651" i="17"/>
  <c r="AM651" i="17"/>
  <c r="AL651" i="17"/>
  <c r="AK651" i="17"/>
  <c r="AJ651" i="17"/>
  <c r="AI651" i="17"/>
  <c r="AH651" i="17"/>
  <c r="AG651" i="17"/>
  <c r="AF651" i="17"/>
  <c r="AE651" i="17"/>
  <c r="AD651" i="17"/>
  <c r="AC651" i="17"/>
  <c r="AA651" i="17"/>
  <c r="Y651" i="17"/>
  <c r="AT651" i="17" s="1"/>
  <c r="X651" i="17"/>
  <c r="W651" i="17"/>
  <c r="V651" i="17"/>
  <c r="U651" i="17"/>
  <c r="T651" i="17"/>
  <c r="S651" i="17"/>
  <c r="R651" i="17"/>
  <c r="Q651" i="17"/>
  <c r="K651" i="17"/>
  <c r="G651" i="17"/>
  <c r="E651" i="17"/>
  <c r="AN650" i="17"/>
  <c r="AM650" i="17"/>
  <c r="AL650" i="17"/>
  <c r="AK650" i="17"/>
  <c r="AJ650" i="17"/>
  <c r="AI650" i="17"/>
  <c r="AH650" i="17"/>
  <c r="AG650" i="17"/>
  <c r="AF650" i="17"/>
  <c r="AE650" i="17"/>
  <c r="AD650" i="17"/>
  <c r="AC650" i="17"/>
  <c r="AA650" i="17"/>
  <c r="Y650" i="17"/>
  <c r="X650" i="17"/>
  <c r="W650" i="17"/>
  <c r="V650" i="17"/>
  <c r="U650" i="17"/>
  <c r="T650" i="17"/>
  <c r="S650" i="17"/>
  <c r="R650" i="17"/>
  <c r="Q650" i="17"/>
  <c r="K650" i="17"/>
  <c r="G650" i="17"/>
  <c r="E650" i="17"/>
  <c r="AN649" i="17"/>
  <c r="AM649" i="17"/>
  <c r="AL649" i="17"/>
  <c r="AK649" i="17"/>
  <c r="AJ649" i="17"/>
  <c r="AI649" i="17"/>
  <c r="AH649" i="17"/>
  <c r="AG649" i="17"/>
  <c r="AF649" i="17"/>
  <c r="AE649" i="17"/>
  <c r="AD649" i="17"/>
  <c r="AC649" i="17"/>
  <c r="AA649" i="17"/>
  <c r="Y649" i="17"/>
  <c r="AQ649" i="17" s="1"/>
  <c r="X649" i="17"/>
  <c r="W649" i="17"/>
  <c r="V649" i="17"/>
  <c r="U649" i="17"/>
  <c r="T649" i="17"/>
  <c r="S649" i="17"/>
  <c r="R649" i="17"/>
  <c r="Q649" i="17"/>
  <c r="K649" i="17"/>
  <c r="G649" i="17"/>
  <c r="E649" i="17"/>
  <c r="AN648" i="17"/>
  <c r="AM648" i="17"/>
  <c r="AL648" i="17"/>
  <c r="AK648" i="17"/>
  <c r="AJ648" i="17"/>
  <c r="AI648" i="17"/>
  <c r="AH648" i="17"/>
  <c r="AG648" i="17"/>
  <c r="AF648" i="17"/>
  <c r="AE648" i="17"/>
  <c r="AD648" i="17"/>
  <c r="AC648" i="17"/>
  <c r="AA648" i="17"/>
  <c r="Y648" i="17"/>
  <c r="AU648" i="17" s="1"/>
  <c r="X648" i="17"/>
  <c r="W648" i="17"/>
  <c r="V648" i="17"/>
  <c r="U648" i="17"/>
  <c r="T648" i="17"/>
  <c r="S648" i="17"/>
  <c r="R648" i="17"/>
  <c r="Q648" i="17"/>
  <c r="K648" i="17"/>
  <c r="G648" i="17"/>
  <c r="E648" i="17"/>
  <c r="AN647" i="17"/>
  <c r="AM647" i="17"/>
  <c r="AL647" i="17"/>
  <c r="AK647" i="17"/>
  <c r="AJ647" i="17"/>
  <c r="AI647" i="17"/>
  <c r="AH647" i="17"/>
  <c r="AG647" i="17"/>
  <c r="AF647" i="17"/>
  <c r="AE647" i="17"/>
  <c r="AD647" i="17"/>
  <c r="AC647" i="17"/>
  <c r="AA647" i="17"/>
  <c r="Y647" i="17"/>
  <c r="X647" i="17"/>
  <c r="W647" i="17"/>
  <c r="V647" i="17"/>
  <c r="U647" i="17"/>
  <c r="T647" i="17"/>
  <c r="S647" i="17"/>
  <c r="R647" i="17"/>
  <c r="Q647" i="17"/>
  <c r="K647" i="17"/>
  <c r="G647" i="17"/>
  <c r="E647" i="17"/>
  <c r="AN646" i="17"/>
  <c r="AM646" i="17"/>
  <c r="AL646" i="17"/>
  <c r="AK646" i="17"/>
  <c r="AJ646" i="17"/>
  <c r="AI646" i="17"/>
  <c r="AH646" i="17"/>
  <c r="AG646" i="17"/>
  <c r="AF646" i="17"/>
  <c r="AE646" i="17"/>
  <c r="AD646" i="17"/>
  <c r="AC646" i="17"/>
  <c r="AA646" i="17"/>
  <c r="Y646" i="17"/>
  <c r="AS646" i="17" s="1"/>
  <c r="X646" i="17"/>
  <c r="W646" i="17"/>
  <c r="V646" i="17"/>
  <c r="U646" i="17"/>
  <c r="T646" i="17"/>
  <c r="S646" i="17"/>
  <c r="R646" i="17"/>
  <c r="Q646" i="17"/>
  <c r="K646" i="17"/>
  <c r="G646" i="17"/>
  <c r="E646" i="17"/>
  <c r="AN645" i="17"/>
  <c r="AM645" i="17"/>
  <c r="AL645" i="17"/>
  <c r="AK645" i="17"/>
  <c r="AJ645" i="17"/>
  <c r="AI645" i="17"/>
  <c r="AH645" i="17"/>
  <c r="AG645" i="17"/>
  <c r="AF645" i="17"/>
  <c r="AE645" i="17"/>
  <c r="AD645" i="17"/>
  <c r="AC645" i="17"/>
  <c r="AA645" i="17"/>
  <c r="Y645" i="17"/>
  <c r="AQ645" i="17" s="1"/>
  <c r="X645" i="17"/>
  <c r="W645" i="17"/>
  <c r="V645" i="17"/>
  <c r="U645" i="17"/>
  <c r="T645" i="17"/>
  <c r="S645" i="17"/>
  <c r="R645" i="17"/>
  <c r="Q645" i="17"/>
  <c r="K645" i="17"/>
  <c r="G645" i="17"/>
  <c r="E645" i="17"/>
  <c r="AN644" i="17"/>
  <c r="AM644" i="17"/>
  <c r="AL644" i="17"/>
  <c r="AK644" i="17"/>
  <c r="AJ644" i="17"/>
  <c r="AI644" i="17"/>
  <c r="AH644" i="17"/>
  <c r="AG644" i="17"/>
  <c r="AF644" i="17"/>
  <c r="AE644" i="17"/>
  <c r="AD644" i="17"/>
  <c r="AC644" i="17"/>
  <c r="AA644" i="17"/>
  <c r="Y644" i="17"/>
  <c r="AU644" i="17" s="1"/>
  <c r="X644" i="17"/>
  <c r="W644" i="17"/>
  <c r="V644" i="17"/>
  <c r="U644" i="17"/>
  <c r="T644" i="17"/>
  <c r="S644" i="17"/>
  <c r="R644" i="17"/>
  <c r="Q644" i="17"/>
  <c r="K644" i="17"/>
  <c r="G644" i="17"/>
  <c r="E644" i="17"/>
  <c r="AN643" i="17"/>
  <c r="AM643" i="17"/>
  <c r="AL643" i="17"/>
  <c r="AK643" i="17"/>
  <c r="AJ643" i="17"/>
  <c r="AI643" i="17"/>
  <c r="AH643" i="17"/>
  <c r="AG643" i="17"/>
  <c r="AF643" i="17"/>
  <c r="AE643" i="17"/>
  <c r="AD643" i="17"/>
  <c r="AC643" i="17"/>
  <c r="AA643" i="17"/>
  <c r="Y643" i="17"/>
  <c r="X643" i="17"/>
  <c r="W643" i="17"/>
  <c r="V643" i="17"/>
  <c r="U643" i="17"/>
  <c r="T643" i="17"/>
  <c r="S643" i="17"/>
  <c r="R643" i="17"/>
  <c r="Q643" i="17"/>
  <c r="K643" i="17"/>
  <c r="G643" i="17"/>
  <c r="E643" i="17"/>
  <c r="AN642" i="17"/>
  <c r="AM642" i="17"/>
  <c r="AL642" i="17"/>
  <c r="AK642" i="17"/>
  <c r="AJ642" i="17"/>
  <c r="AI642" i="17"/>
  <c r="AH642" i="17"/>
  <c r="AG642" i="17"/>
  <c r="AF642" i="17"/>
  <c r="AE642" i="17"/>
  <c r="AD642" i="17"/>
  <c r="AC642" i="17"/>
  <c r="AA642" i="17"/>
  <c r="Y642" i="17"/>
  <c r="AS642" i="17" s="1"/>
  <c r="X642" i="17"/>
  <c r="W642" i="17"/>
  <c r="V642" i="17"/>
  <c r="U642" i="17"/>
  <c r="T642" i="17"/>
  <c r="S642" i="17"/>
  <c r="R642" i="17"/>
  <c r="Q642" i="17"/>
  <c r="K642" i="17"/>
  <c r="G642" i="17"/>
  <c r="E642" i="17"/>
  <c r="AN641" i="17"/>
  <c r="AM641" i="17"/>
  <c r="AL641" i="17"/>
  <c r="AK641" i="17"/>
  <c r="AJ641" i="17"/>
  <c r="AI641" i="17"/>
  <c r="AH641" i="17"/>
  <c r="AG641" i="17"/>
  <c r="AF641" i="17"/>
  <c r="AE641" i="17"/>
  <c r="AD641" i="17"/>
  <c r="AC641" i="17"/>
  <c r="AA641" i="17"/>
  <c r="Y641" i="17"/>
  <c r="AQ641" i="17" s="1"/>
  <c r="X641" i="17"/>
  <c r="W641" i="17"/>
  <c r="V641" i="17"/>
  <c r="U641" i="17"/>
  <c r="T641" i="17"/>
  <c r="S641" i="17"/>
  <c r="R641" i="17"/>
  <c r="Q641" i="17"/>
  <c r="K641" i="17"/>
  <c r="G641" i="17"/>
  <c r="E641" i="17"/>
  <c r="AN640" i="17"/>
  <c r="AM640" i="17"/>
  <c r="AL640" i="17"/>
  <c r="AK640" i="17"/>
  <c r="AJ640" i="17"/>
  <c r="AI640" i="17"/>
  <c r="AH640" i="17"/>
  <c r="AG640" i="17"/>
  <c r="AF640" i="17"/>
  <c r="AE640" i="17"/>
  <c r="AD640" i="17"/>
  <c r="AC640" i="17"/>
  <c r="AA640" i="17"/>
  <c r="Y640" i="17"/>
  <c r="AR640" i="17" s="1"/>
  <c r="X640" i="17"/>
  <c r="W640" i="17"/>
  <c r="V640" i="17"/>
  <c r="U640" i="17"/>
  <c r="T640" i="17"/>
  <c r="S640" i="17"/>
  <c r="R640" i="17"/>
  <c r="Q640" i="17"/>
  <c r="K640" i="17"/>
  <c r="G640" i="17"/>
  <c r="E640" i="17"/>
  <c r="AN639" i="17"/>
  <c r="AM639" i="17"/>
  <c r="AL639" i="17"/>
  <c r="AK639" i="17"/>
  <c r="AJ639" i="17"/>
  <c r="AI639" i="17"/>
  <c r="AH639" i="17"/>
  <c r="AG639" i="17"/>
  <c r="AF639" i="17"/>
  <c r="AE639" i="17"/>
  <c r="AD639" i="17"/>
  <c r="AC639" i="17"/>
  <c r="AA639" i="17"/>
  <c r="Y639" i="17"/>
  <c r="X639" i="17"/>
  <c r="W639" i="17"/>
  <c r="V639" i="17"/>
  <c r="U639" i="17"/>
  <c r="T639" i="17"/>
  <c r="S639" i="17"/>
  <c r="R639" i="17"/>
  <c r="Q639" i="17"/>
  <c r="K639" i="17"/>
  <c r="G639" i="17"/>
  <c r="E639" i="17"/>
  <c r="AN638" i="17"/>
  <c r="AM638" i="17"/>
  <c r="AL638" i="17"/>
  <c r="AK638" i="17"/>
  <c r="AJ638" i="17"/>
  <c r="AI638" i="17"/>
  <c r="AH638" i="17"/>
  <c r="AG638" i="17"/>
  <c r="AF638" i="17"/>
  <c r="AE638" i="17"/>
  <c r="AD638" i="17"/>
  <c r="AC638" i="17"/>
  <c r="AA638" i="17"/>
  <c r="Y638" i="17"/>
  <c r="AS638" i="17" s="1"/>
  <c r="X638" i="17"/>
  <c r="W638" i="17"/>
  <c r="V638" i="17"/>
  <c r="U638" i="17"/>
  <c r="T638" i="17"/>
  <c r="S638" i="17"/>
  <c r="R638" i="17"/>
  <c r="Q638" i="17"/>
  <c r="K638" i="17"/>
  <c r="G638" i="17"/>
  <c r="E638" i="17"/>
  <c r="AN637" i="17"/>
  <c r="AM637" i="17"/>
  <c r="AL637" i="17"/>
  <c r="AK637" i="17"/>
  <c r="AJ637" i="17"/>
  <c r="AI637" i="17"/>
  <c r="AH637" i="17"/>
  <c r="AG637" i="17"/>
  <c r="AF637" i="17"/>
  <c r="AE637" i="17"/>
  <c r="AD637" i="17"/>
  <c r="AC637" i="17"/>
  <c r="AA637" i="17"/>
  <c r="Y637" i="17"/>
  <c r="AQ637" i="17" s="1"/>
  <c r="X637" i="17"/>
  <c r="W637" i="17"/>
  <c r="V637" i="17"/>
  <c r="U637" i="17"/>
  <c r="T637" i="17"/>
  <c r="S637" i="17"/>
  <c r="R637" i="17"/>
  <c r="Q637" i="17"/>
  <c r="K637" i="17"/>
  <c r="G637" i="17"/>
  <c r="E637" i="17"/>
  <c r="AN636" i="17"/>
  <c r="AM636" i="17"/>
  <c r="AL636" i="17"/>
  <c r="AK636" i="17"/>
  <c r="AJ636" i="17"/>
  <c r="AI636" i="17"/>
  <c r="AH636" i="17"/>
  <c r="AG636" i="17"/>
  <c r="AF636" i="17"/>
  <c r="AE636" i="17"/>
  <c r="AD636" i="17"/>
  <c r="AC636" i="17"/>
  <c r="AA636" i="17"/>
  <c r="Y636" i="17"/>
  <c r="AU636" i="17" s="1"/>
  <c r="X636" i="17"/>
  <c r="W636" i="17"/>
  <c r="V636" i="17"/>
  <c r="U636" i="17"/>
  <c r="T636" i="17"/>
  <c r="S636" i="17"/>
  <c r="R636" i="17"/>
  <c r="Q636" i="17"/>
  <c r="K636" i="17"/>
  <c r="G636" i="17"/>
  <c r="E636" i="17"/>
  <c r="AN635" i="17"/>
  <c r="AM635" i="17"/>
  <c r="AL635" i="17"/>
  <c r="AK635" i="17"/>
  <c r="AJ635" i="17"/>
  <c r="AI635" i="17"/>
  <c r="AH635" i="17"/>
  <c r="AG635" i="17"/>
  <c r="AF635" i="17"/>
  <c r="AE635" i="17"/>
  <c r="AD635" i="17"/>
  <c r="AC635" i="17"/>
  <c r="AA635" i="17"/>
  <c r="Y635" i="17"/>
  <c r="X635" i="17"/>
  <c r="W635" i="17"/>
  <c r="V635" i="17"/>
  <c r="U635" i="17"/>
  <c r="T635" i="17"/>
  <c r="S635" i="17"/>
  <c r="R635" i="17"/>
  <c r="Q635" i="17"/>
  <c r="K635" i="17"/>
  <c r="G635" i="17"/>
  <c r="E635" i="17"/>
  <c r="AN634" i="17"/>
  <c r="AM634" i="17"/>
  <c r="AL634" i="17"/>
  <c r="AK634" i="17"/>
  <c r="AJ634" i="17"/>
  <c r="AI634" i="17"/>
  <c r="AH634" i="17"/>
  <c r="AG634" i="17"/>
  <c r="AF634" i="17"/>
  <c r="AE634" i="17"/>
  <c r="AD634" i="17"/>
  <c r="AC634" i="17"/>
  <c r="AA634" i="17"/>
  <c r="Y634" i="17"/>
  <c r="AS634" i="17" s="1"/>
  <c r="X634" i="17"/>
  <c r="W634" i="17"/>
  <c r="V634" i="17"/>
  <c r="U634" i="17"/>
  <c r="T634" i="17"/>
  <c r="S634" i="17"/>
  <c r="R634" i="17"/>
  <c r="Q634" i="17"/>
  <c r="K634" i="17"/>
  <c r="G634" i="17"/>
  <c r="E634" i="17"/>
  <c r="AN633" i="17"/>
  <c r="AM633" i="17"/>
  <c r="AL633" i="17"/>
  <c r="AK633" i="17"/>
  <c r="AJ633" i="17"/>
  <c r="AI633" i="17"/>
  <c r="AH633" i="17"/>
  <c r="AG633" i="17"/>
  <c r="AF633" i="17"/>
  <c r="AE633" i="17"/>
  <c r="AD633" i="17"/>
  <c r="AC633" i="17"/>
  <c r="AA633" i="17"/>
  <c r="Y633" i="17"/>
  <c r="AQ633" i="17" s="1"/>
  <c r="X633" i="17"/>
  <c r="W633" i="17"/>
  <c r="V633" i="17"/>
  <c r="U633" i="17"/>
  <c r="T633" i="17"/>
  <c r="S633" i="17"/>
  <c r="R633" i="17"/>
  <c r="Q633" i="17"/>
  <c r="K633" i="17"/>
  <c r="G633" i="17"/>
  <c r="E633" i="17"/>
  <c r="AN632" i="17"/>
  <c r="AM632" i="17"/>
  <c r="AL632" i="17"/>
  <c r="AK632" i="17"/>
  <c r="AJ632" i="17"/>
  <c r="AI632" i="17"/>
  <c r="AH632" i="17"/>
  <c r="AG632" i="17"/>
  <c r="AF632" i="17"/>
  <c r="AE632" i="17"/>
  <c r="AD632" i="17"/>
  <c r="AC632" i="17"/>
  <c r="AA632" i="17"/>
  <c r="Y632" i="17"/>
  <c r="AU632" i="17" s="1"/>
  <c r="X632" i="17"/>
  <c r="W632" i="17"/>
  <c r="V632" i="17"/>
  <c r="U632" i="17"/>
  <c r="T632" i="17"/>
  <c r="S632" i="17"/>
  <c r="R632" i="17"/>
  <c r="Q632" i="17"/>
  <c r="K632" i="17"/>
  <c r="G632" i="17"/>
  <c r="E632" i="17"/>
  <c r="AN631" i="17"/>
  <c r="AM631" i="17"/>
  <c r="AL631" i="17"/>
  <c r="AK631" i="17"/>
  <c r="AJ631" i="17"/>
  <c r="AI631" i="17"/>
  <c r="AH631" i="17"/>
  <c r="AG631" i="17"/>
  <c r="AF631" i="17"/>
  <c r="AE631" i="17"/>
  <c r="AD631" i="17"/>
  <c r="AC631" i="17"/>
  <c r="AA631" i="17"/>
  <c r="Y631" i="17"/>
  <c r="AS631" i="17" s="1"/>
  <c r="X631" i="17"/>
  <c r="W631" i="17"/>
  <c r="V631" i="17"/>
  <c r="U631" i="17"/>
  <c r="T631" i="17"/>
  <c r="S631" i="17"/>
  <c r="R631" i="17"/>
  <c r="Q631" i="17"/>
  <c r="K631" i="17"/>
  <c r="G631" i="17"/>
  <c r="E631" i="17"/>
  <c r="AN630" i="17"/>
  <c r="AM630" i="17"/>
  <c r="AL630" i="17"/>
  <c r="AK630" i="17"/>
  <c r="AJ630" i="17"/>
  <c r="AI630" i="17"/>
  <c r="AH630" i="17"/>
  <c r="AG630" i="17"/>
  <c r="AF630" i="17"/>
  <c r="AE630" i="17"/>
  <c r="AD630" i="17"/>
  <c r="AC630" i="17"/>
  <c r="AA630" i="17"/>
  <c r="Y630" i="17"/>
  <c r="AT630" i="17" s="1"/>
  <c r="X630" i="17"/>
  <c r="W630" i="17"/>
  <c r="V630" i="17"/>
  <c r="U630" i="17"/>
  <c r="T630" i="17"/>
  <c r="S630" i="17"/>
  <c r="R630" i="17"/>
  <c r="Q630" i="17"/>
  <c r="K630" i="17"/>
  <c r="G630" i="17"/>
  <c r="E630" i="17"/>
  <c r="AN629" i="17"/>
  <c r="AM629" i="17"/>
  <c r="AL629" i="17"/>
  <c r="AK629" i="17"/>
  <c r="AJ629" i="17"/>
  <c r="AI629" i="17"/>
  <c r="AH629" i="17"/>
  <c r="AG629" i="17"/>
  <c r="AF629" i="17"/>
  <c r="AE629" i="17"/>
  <c r="AD629" i="17"/>
  <c r="AC629" i="17"/>
  <c r="AA629" i="17"/>
  <c r="Y629" i="17"/>
  <c r="AS629" i="17" s="1"/>
  <c r="X629" i="17"/>
  <c r="W629" i="17"/>
  <c r="V629" i="17"/>
  <c r="U629" i="17"/>
  <c r="T629" i="17"/>
  <c r="S629" i="17"/>
  <c r="R629" i="17"/>
  <c r="Q629" i="17"/>
  <c r="K629" i="17"/>
  <c r="G629" i="17"/>
  <c r="E629" i="17"/>
  <c r="AN628" i="17"/>
  <c r="AM628" i="17"/>
  <c r="AL628" i="17"/>
  <c r="AK628" i="17"/>
  <c r="AJ628" i="17"/>
  <c r="AI628" i="17"/>
  <c r="AH628" i="17"/>
  <c r="AG628" i="17"/>
  <c r="AF628" i="17"/>
  <c r="AE628" i="17"/>
  <c r="AD628" i="17"/>
  <c r="AC628" i="17"/>
  <c r="AA628" i="17"/>
  <c r="Y628" i="17"/>
  <c r="AU628" i="17" s="1"/>
  <c r="X628" i="17"/>
  <c r="W628" i="17"/>
  <c r="V628" i="17"/>
  <c r="U628" i="17"/>
  <c r="T628" i="17"/>
  <c r="S628" i="17"/>
  <c r="R628" i="17"/>
  <c r="Q628" i="17"/>
  <c r="K628" i="17"/>
  <c r="G628" i="17"/>
  <c r="E628" i="17"/>
  <c r="AN627" i="17"/>
  <c r="AM627" i="17"/>
  <c r="AL627" i="17"/>
  <c r="AK627" i="17"/>
  <c r="AJ627" i="17"/>
  <c r="AI627" i="17"/>
  <c r="AH627" i="17"/>
  <c r="AG627" i="17"/>
  <c r="AF627" i="17"/>
  <c r="AE627" i="17"/>
  <c r="AD627" i="17"/>
  <c r="AC627" i="17"/>
  <c r="AA627" i="17"/>
  <c r="Y627" i="17"/>
  <c r="AS627" i="17" s="1"/>
  <c r="X627" i="17"/>
  <c r="W627" i="17"/>
  <c r="V627" i="17"/>
  <c r="U627" i="17"/>
  <c r="T627" i="17"/>
  <c r="S627" i="17"/>
  <c r="R627" i="17"/>
  <c r="Q627" i="17"/>
  <c r="K627" i="17"/>
  <c r="G627" i="17"/>
  <c r="E627" i="17"/>
  <c r="AN626" i="17"/>
  <c r="AM626" i="17"/>
  <c r="AL626" i="17"/>
  <c r="AK626" i="17"/>
  <c r="AJ626" i="17"/>
  <c r="AI626" i="17"/>
  <c r="AH626" i="17"/>
  <c r="AG626" i="17"/>
  <c r="AF626" i="17"/>
  <c r="AE626" i="17"/>
  <c r="AD626" i="17"/>
  <c r="AC626" i="17"/>
  <c r="AA626" i="17"/>
  <c r="Y626" i="17"/>
  <c r="AT626" i="17" s="1"/>
  <c r="X626" i="17"/>
  <c r="W626" i="17"/>
  <c r="V626" i="17"/>
  <c r="U626" i="17"/>
  <c r="T626" i="17"/>
  <c r="S626" i="17"/>
  <c r="R626" i="17"/>
  <c r="Q626" i="17"/>
  <c r="K626" i="17"/>
  <c r="G626" i="17"/>
  <c r="E626" i="17"/>
  <c r="AN625" i="17"/>
  <c r="AM625" i="17"/>
  <c r="AL625" i="17"/>
  <c r="AK625" i="17"/>
  <c r="AJ625" i="17"/>
  <c r="AI625" i="17"/>
  <c r="AH625" i="17"/>
  <c r="AG625" i="17"/>
  <c r="AF625" i="17"/>
  <c r="AE625" i="17"/>
  <c r="AD625" i="17"/>
  <c r="AC625" i="17"/>
  <c r="AA625" i="17"/>
  <c r="Y625" i="17"/>
  <c r="AS625" i="17" s="1"/>
  <c r="X625" i="17"/>
  <c r="W625" i="17"/>
  <c r="V625" i="17"/>
  <c r="U625" i="17"/>
  <c r="T625" i="17"/>
  <c r="S625" i="17"/>
  <c r="R625" i="17"/>
  <c r="Q625" i="17"/>
  <c r="K625" i="17"/>
  <c r="G625" i="17"/>
  <c r="E625" i="17"/>
  <c r="AN624" i="17"/>
  <c r="AM624" i="17"/>
  <c r="AL624" i="17"/>
  <c r="AK624" i="17"/>
  <c r="AJ624" i="17"/>
  <c r="AI624" i="17"/>
  <c r="AH624" i="17"/>
  <c r="AG624" i="17"/>
  <c r="AF624" i="17"/>
  <c r="AE624" i="17"/>
  <c r="AD624" i="17"/>
  <c r="AC624" i="17"/>
  <c r="AA624" i="17"/>
  <c r="Y624" i="17"/>
  <c r="AU624" i="17" s="1"/>
  <c r="X624" i="17"/>
  <c r="W624" i="17"/>
  <c r="V624" i="17"/>
  <c r="U624" i="17"/>
  <c r="T624" i="17"/>
  <c r="S624" i="17"/>
  <c r="R624" i="17"/>
  <c r="Q624" i="17"/>
  <c r="K624" i="17"/>
  <c r="G624" i="17"/>
  <c r="E624" i="17"/>
  <c r="AN623" i="17"/>
  <c r="AM623" i="17"/>
  <c r="AL623" i="17"/>
  <c r="AK623" i="17"/>
  <c r="AJ623" i="17"/>
  <c r="AI623" i="17"/>
  <c r="AH623" i="17"/>
  <c r="AG623" i="17"/>
  <c r="AF623" i="17"/>
  <c r="AE623" i="17"/>
  <c r="AD623" i="17"/>
  <c r="AC623" i="17"/>
  <c r="AA623" i="17"/>
  <c r="Y623" i="17"/>
  <c r="AS623" i="17" s="1"/>
  <c r="X623" i="17"/>
  <c r="W623" i="17"/>
  <c r="V623" i="17"/>
  <c r="U623" i="17"/>
  <c r="T623" i="17"/>
  <c r="S623" i="17"/>
  <c r="R623" i="17"/>
  <c r="Q623" i="17"/>
  <c r="K623" i="17"/>
  <c r="G623" i="17"/>
  <c r="E623" i="17"/>
  <c r="AN622" i="17"/>
  <c r="AM622" i="17"/>
  <c r="AL622" i="17"/>
  <c r="AK622" i="17"/>
  <c r="AJ622" i="17"/>
  <c r="AI622" i="17"/>
  <c r="AH622" i="17"/>
  <c r="AG622" i="17"/>
  <c r="AF622" i="17"/>
  <c r="AE622" i="17"/>
  <c r="AD622" i="17"/>
  <c r="AC622" i="17"/>
  <c r="AA622" i="17"/>
  <c r="Y622" i="17"/>
  <c r="AT622" i="17" s="1"/>
  <c r="X622" i="17"/>
  <c r="W622" i="17"/>
  <c r="V622" i="17"/>
  <c r="U622" i="17"/>
  <c r="T622" i="17"/>
  <c r="S622" i="17"/>
  <c r="R622" i="17"/>
  <c r="Q622" i="17"/>
  <c r="K622" i="17"/>
  <c r="G622" i="17"/>
  <c r="E622" i="17"/>
  <c r="AN621" i="17"/>
  <c r="AM621" i="17"/>
  <c r="AL621" i="17"/>
  <c r="AK621" i="17"/>
  <c r="AJ621" i="17"/>
  <c r="AI621" i="17"/>
  <c r="AH621" i="17"/>
  <c r="AG621" i="17"/>
  <c r="AF621" i="17"/>
  <c r="AE621" i="17"/>
  <c r="AD621" i="17"/>
  <c r="AC621" i="17"/>
  <c r="AA621" i="17"/>
  <c r="Y621" i="17"/>
  <c r="AS621" i="17" s="1"/>
  <c r="X621" i="17"/>
  <c r="W621" i="17"/>
  <c r="V621" i="17"/>
  <c r="U621" i="17"/>
  <c r="T621" i="17"/>
  <c r="S621" i="17"/>
  <c r="R621" i="17"/>
  <c r="Q621" i="17"/>
  <c r="K621" i="17"/>
  <c r="G621" i="17"/>
  <c r="E621" i="17"/>
  <c r="AN620" i="17"/>
  <c r="AM620" i="17"/>
  <c r="AL620" i="17"/>
  <c r="AK620" i="17"/>
  <c r="AJ620" i="17"/>
  <c r="AI620" i="17"/>
  <c r="AH620" i="17"/>
  <c r="AG620" i="17"/>
  <c r="AF620" i="17"/>
  <c r="AE620" i="17"/>
  <c r="AD620" i="17"/>
  <c r="AC620" i="17"/>
  <c r="AA620" i="17"/>
  <c r="Y620" i="17"/>
  <c r="AU620" i="17" s="1"/>
  <c r="X620" i="17"/>
  <c r="W620" i="17"/>
  <c r="V620" i="17"/>
  <c r="U620" i="17"/>
  <c r="T620" i="17"/>
  <c r="S620" i="17"/>
  <c r="R620" i="17"/>
  <c r="Q620" i="17"/>
  <c r="K620" i="17"/>
  <c r="G620" i="17"/>
  <c r="E620" i="17"/>
  <c r="AN619" i="17"/>
  <c r="AM619" i="17"/>
  <c r="AL619" i="17"/>
  <c r="AK619" i="17"/>
  <c r="AJ619" i="17"/>
  <c r="AI619" i="17"/>
  <c r="AH619" i="17"/>
  <c r="AG619" i="17"/>
  <c r="AF619" i="17"/>
  <c r="AE619" i="17"/>
  <c r="AD619" i="17"/>
  <c r="AC619" i="17"/>
  <c r="AA619" i="17"/>
  <c r="Y619" i="17"/>
  <c r="AS619" i="17" s="1"/>
  <c r="X619" i="17"/>
  <c r="W619" i="17"/>
  <c r="V619" i="17"/>
  <c r="U619" i="17"/>
  <c r="T619" i="17"/>
  <c r="S619" i="17"/>
  <c r="R619" i="17"/>
  <c r="Q619" i="17"/>
  <c r="K619" i="17"/>
  <c r="G619" i="17"/>
  <c r="E619" i="17"/>
  <c r="AN618" i="17"/>
  <c r="AM618" i="17"/>
  <c r="AL618" i="17"/>
  <c r="AK618" i="17"/>
  <c r="AJ618" i="17"/>
  <c r="AI618" i="17"/>
  <c r="AH618" i="17"/>
  <c r="AG618" i="17"/>
  <c r="AF618" i="17"/>
  <c r="AE618" i="17"/>
  <c r="AD618" i="17"/>
  <c r="AC618" i="17"/>
  <c r="AA618" i="17"/>
  <c r="Y618" i="17"/>
  <c r="AT618" i="17" s="1"/>
  <c r="X618" i="17"/>
  <c r="W618" i="17"/>
  <c r="V618" i="17"/>
  <c r="U618" i="17"/>
  <c r="T618" i="17"/>
  <c r="S618" i="17"/>
  <c r="R618" i="17"/>
  <c r="Q618" i="17"/>
  <c r="K618" i="17"/>
  <c r="G618" i="17"/>
  <c r="E618" i="17"/>
  <c r="AN617" i="17"/>
  <c r="AM617" i="17"/>
  <c r="AL617" i="17"/>
  <c r="AK617" i="17"/>
  <c r="AJ617" i="17"/>
  <c r="AI617" i="17"/>
  <c r="AH617" i="17"/>
  <c r="AG617" i="17"/>
  <c r="AF617" i="17"/>
  <c r="AE617" i="17"/>
  <c r="AD617" i="17"/>
  <c r="AC617" i="17"/>
  <c r="AA617" i="17"/>
  <c r="Y617" i="17"/>
  <c r="AS617" i="17" s="1"/>
  <c r="X617" i="17"/>
  <c r="W617" i="17"/>
  <c r="V617" i="17"/>
  <c r="U617" i="17"/>
  <c r="T617" i="17"/>
  <c r="S617" i="17"/>
  <c r="R617" i="17"/>
  <c r="Q617" i="17"/>
  <c r="K617" i="17"/>
  <c r="G617" i="17"/>
  <c r="E617" i="17"/>
  <c r="AN616" i="17"/>
  <c r="AM616" i="17"/>
  <c r="AL616" i="17"/>
  <c r="AK616" i="17"/>
  <c r="AJ616" i="17"/>
  <c r="AI616" i="17"/>
  <c r="AH616" i="17"/>
  <c r="AG616" i="17"/>
  <c r="AF616" i="17"/>
  <c r="AE616" i="17"/>
  <c r="AD616" i="17"/>
  <c r="AC616" i="17"/>
  <c r="AA616" i="17"/>
  <c r="Y616" i="17"/>
  <c r="X616" i="17"/>
  <c r="W616" i="17"/>
  <c r="V616" i="17"/>
  <c r="U616" i="17"/>
  <c r="T616" i="17"/>
  <c r="S616" i="17"/>
  <c r="R616" i="17"/>
  <c r="Q616" i="17"/>
  <c r="K616" i="17"/>
  <c r="G616" i="17"/>
  <c r="E616" i="17"/>
  <c r="AN615" i="17"/>
  <c r="AM615" i="17"/>
  <c r="AL615" i="17"/>
  <c r="AK615" i="17"/>
  <c r="AJ615" i="17"/>
  <c r="AI615" i="17"/>
  <c r="AH615" i="17"/>
  <c r="AG615" i="17"/>
  <c r="AF615" i="17"/>
  <c r="AE615" i="17"/>
  <c r="AD615" i="17"/>
  <c r="AC615" i="17"/>
  <c r="AA615" i="17"/>
  <c r="Y615" i="17"/>
  <c r="AS615" i="17" s="1"/>
  <c r="X615" i="17"/>
  <c r="W615" i="17"/>
  <c r="V615" i="17"/>
  <c r="U615" i="17"/>
  <c r="T615" i="17"/>
  <c r="S615" i="17"/>
  <c r="R615" i="17"/>
  <c r="Q615" i="17"/>
  <c r="K615" i="17"/>
  <c r="G615" i="17"/>
  <c r="E615" i="17"/>
  <c r="AN614" i="17"/>
  <c r="AM614" i="17"/>
  <c r="AL614" i="17"/>
  <c r="AK614" i="17"/>
  <c r="AJ614" i="17"/>
  <c r="AI614" i="17"/>
  <c r="AH614" i="17"/>
  <c r="AG614" i="17"/>
  <c r="AF614" i="17"/>
  <c r="AE614" i="17"/>
  <c r="AD614" i="17"/>
  <c r="AC614" i="17"/>
  <c r="AA614" i="17"/>
  <c r="Y614" i="17"/>
  <c r="AT614" i="17" s="1"/>
  <c r="X614" i="17"/>
  <c r="W614" i="17"/>
  <c r="V614" i="17"/>
  <c r="U614" i="17"/>
  <c r="T614" i="17"/>
  <c r="S614" i="17"/>
  <c r="R614" i="17"/>
  <c r="Q614" i="17"/>
  <c r="K614" i="17"/>
  <c r="G614" i="17"/>
  <c r="E614" i="17"/>
  <c r="AN613" i="17"/>
  <c r="AM613" i="17"/>
  <c r="AL613" i="17"/>
  <c r="AK613" i="17"/>
  <c r="AJ613" i="17"/>
  <c r="AI613" i="17"/>
  <c r="AH613" i="17"/>
  <c r="AG613" i="17"/>
  <c r="AF613" i="17"/>
  <c r="AE613" i="17"/>
  <c r="AD613" i="17"/>
  <c r="AC613" i="17"/>
  <c r="AA613" i="17"/>
  <c r="Y613" i="17"/>
  <c r="AS613" i="17" s="1"/>
  <c r="X613" i="17"/>
  <c r="W613" i="17"/>
  <c r="V613" i="17"/>
  <c r="U613" i="17"/>
  <c r="T613" i="17"/>
  <c r="S613" i="17"/>
  <c r="R613" i="17"/>
  <c r="Q613" i="17"/>
  <c r="K613" i="17"/>
  <c r="G613" i="17"/>
  <c r="E613" i="17"/>
  <c r="AN612" i="17"/>
  <c r="AM612" i="17"/>
  <c r="AL612" i="17"/>
  <c r="AK612" i="17"/>
  <c r="AJ612" i="17"/>
  <c r="AI612" i="17"/>
  <c r="AH612" i="17"/>
  <c r="AG612" i="17"/>
  <c r="AF612" i="17"/>
  <c r="AE612" i="17"/>
  <c r="AD612" i="17"/>
  <c r="AC612" i="17"/>
  <c r="AA612" i="17"/>
  <c r="Y612" i="17"/>
  <c r="AU612" i="17" s="1"/>
  <c r="X612" i="17"/>
  <c r="W612" i="17"/>
  <c r="V612" i="17"/>
  <c r="U612" i="17"/>
  <c r="T612" i="17"/>
  <c r="S612" i="17"/>
  <c r="R612" i="17"/>
  <c r="Q612" i="17"/>
  <c r="K612" i="17"/>
  <c r="G612" i="17"/>
  <c r="E612" i="17"/>
  <c r="AN611" i="17"/>
  <c r="AM611" i="17"/>
  <c r="AL611" i="17"/>
  <c r="AK611" i="17"/>
  <c r="AJ611" i="17"/>
  <c r="AI611" i="17"/>
  <c r="AH611" i="17"/>
  <c r="AG611" i="17"/>
  <c r="AF611" i="17"/>
  <c r="AE611" i="17"/>
  <c r="AD611" i="17"/>
  <c r="AC611" i="17"/>
  <c r="AA611" i="17"/>
  <c r="Y611" i="17"/>
  <c r="AS611" i="17" s="1"/>
  <c r="X611" i="17"/>
  <c r="W611" i="17"/>
  <c r="V611" i="17"/>
  <c r="U611" i="17"/>
  <c r="T611" i="17"/>
  <c r="S611" i="17"/>
  <c r="R611" i="17"/>
  <c r="Q611" i="17"/>
  <c r="K611" i="17"/>
  <c r="G611" i="17"/>
  <c r="E611" i="17"/>
  <c r="AN610" i="17"/>
  <c r="AM610" i="17"/>
  <c r="AL610" i="17"/>
  <c r="AK610" i="17"/>
  <c r="AJ610" i="17"/>
  <c r="AI610" i="17"/>
  <c r="AH610" i="17"/>
  <c r="AG610" i="17"/>
  <c r="AF610" i="17"/>
  <c r="AE610" i="17"/>
  <c r="AD610" i="17"/>
  <c r="AC610" i="17"/>
  <c r="AA610" i="17"/>
  <c r="Y610" i="17"/>
  <c r="AT610" i="17" s="1"/>
  <c r="X610" i="17"/>
  <c r="W610" i="17"/>
  <c r="V610" i="17"/>
  <c r="U610" i="17"/>
  <c r="T610" i="17"/>
  <c r="S610" i="17"/>
  <c r="R610" i="17"/>
  <c r="Q610" i="17"/>
  <c r="K610" i="17"/>
  <c r="G610" i="17"/>
  <c r="E610" i="17"/>
  <c r="AN609" i="17"/>
  <c r="AM609" i="17"/>
  <c r="AL609" i="17"/>
  <c r="AK609" i="17"/>
  <c r="AJ609" i="17"/>
  <c r="AI609" i="17"/>
  <c r="AH609" i="17"/>
  <c r="AG609" i="17"/>
  <c r="AF609" i="17"/>
  <c r="AE609" i="17"/>
  <c r="AD609" i="17"/>
  <c r="AC609" i="17"/>
  <c r="AA609" i="17"/>
  <c r="Y609" i="17"/>
  <c r="AS609" i="17" s="1"/>
  <c r="X609" i="17"/>
  <c r="W609" i="17"/>
  <c r="V609" i="17"/>
  <c r="U609" i="17"/>
  <c r="T609" i="17"/>
  <c r="S609" i="17"/>
  <c r="R609" i="17"/>
  <c r="Q609" i="17"/>
  <c r="K609" i="17"/>
  <c r="G609" i="17"/>
  <c r="E609" i="17"/>
  <c r="AN608" i="17"/>
  <c r="AM608" i="17"/>
  <c r="AL608" i="17"/>
  <c r="AK608" i="17"/>
  <c r="AJ608" i="17"/>
  <c r="AI608" i="17"/>
  <c r="AH608" i="17"/>
  <c r="AG608" i="17"/>
  <c r="AF608" i="17"/>
  <c r="AE608" i="17"/>
  <c r="AD608" i="17"/>
  <c r="AC608" i="17"/>
  <c r="AA608" i="17"/>
  <c r="Y608" i="17"/>
  <c r="AU608" i="17" s="1"/>
  <c r="X608" i="17"/>
  <c r="W608" i="17"/>
  <c r="V608" i="17"/>
  <c r="U608" i="17"/>
  <c r="T608" i="17"/>
  <c r="S608" i="17"/>
  <c r="R608" i="17"/>
  <c r="Q608" i="17"/>
  <c r="K608" i="17"/>
  <c r="G608" i="17"/>
  <c r="E608" i="17"/>
  <c r="AN607" i="17"/>
  <c r="AM607" i="17"/>
  <c r="AL607" i="17"/>
  <c r="AK607" i="17"/>
  <c r="AJ607" i="17"/>
  <c r="AI607" i="17"/>
  <c r="AH607" i="17"/>
  <c r="AG607" i="17"/>
  <c r="AF607" i="17"/>
  <c r="AE607" i="17"/>
  <c r="AD607" i="17"/>
  <c r="AC607" i="17"/>
  <c r="AA607" i="17"/>
  <c r="Y607" i="17"/>
  <c r="AS607" i="17" s="1"/>
  <c r="X607" i="17"/>
  <c r="W607" i="17"/>
  <c r="V607" i="17"/>
  <c r="U607" i="17"/>
  <c r="T607" i="17"/>
  <c r="S607" i="17"/>
  <c r="R607" i="17"/>
  <c r="Q607" i="17"/>
  <c r="K607" i="17"/>
  <c r="G607" i="17"/>
  <c r="E607" i="17"/>
  <c r="AN606" i="17"/>
  <c r="AM606" i="17"/>
  <c r="AL606" i="17"/>
  <c r="AK606" i="17"/>
  <c r="AJ606" i="17"/>
  <c r="AI606" i="17"/>
  <c r="AH606" i="17"/>
  <c r="AG606" i="17"/>
  <c r="AF606" i="17"/>
  <c r="AE606" i="17"/>
  <c r="AD606" i="17"/>
  <c r="AC606" i="17"/>
  <c r="AA606" i="17"/>
  <c r="Y606" i="17"/>
  <c r="AT606" i="17" s="1"/>
  <c r="X606" i="17"/>
  <c r="W606" i="17"/>
  <c r="V606" i="17"/>
  <c r="U606" i="17"/>
  <c r="T606" i="17"/>
  <c r="S606" i="17"/>
  <c r="R606" i="17"/>
  <c r="Q606" i="17"/>
  <c r="K606" i="17"/>
  <c r="G606" i="17"/>
  <c r="E606" i="17"/>
  <c r="AN605" i="17"/>
  <c r="AM605" i="17"/>
  <c r="AL605" i="17"/>
  <c r="AK605" i="17"/>
  <c r="AJ605" i="17"/>
  <c r="AI605" i="17"/>
  <c r="AH605" i="17"/>
  <c r="AG605" i="17"/>
  <c r="AF605" i="17"/>
  <c r="AE605" i="17"/>
  <c r="AD605" i="17"/>
  <c r="AC605" i="17"/>
  <c r="AA605" i="17"/>
  <c r="Y605" i="17"/>
  <c r="AS605" i="17" s="1"/>
  <c r="X605" i="17"/>
  <c r="W605" i="17"/>
  <c r="V605" i="17"/>
  <c r="U605" i="17"/>
  <c r="T605" i="17"/>
  <c r="S605" i="17"/>
  <c r="R605" i="17"/>
  <c r="Q605" i="17"/>
  <c r="K605" i="17"/>
  <c r="G605" i="17"/>
  <c r="E605" i="17"/>
  <c r="AN604" i="17"/>
  <c r="AM604" i="17"/>
  <c r="AL604" i="17"/>
  <c r="AK604" i="17"/>
  <c r="AJ604" i="17"/>
  <c r="AI604" i="17"/>
  <c r="AH604" i="17"/>
  <c r="AG604" i="17"/>
  <c r="AF604" i="17"/>
  <c r="AE604" i="17"/>
  <c r="AD604" i="17"/>
  <c r="AC604" i="17"/>
  <c r="AA604" i="17"/>
  <c r="Y604" i="17"/>
  <c r="AU604" i="17" s="1"/>
  <c r="X604" i="17"/>
  <c r="W604" i="17"/>
  <c r="V604" i="17"/>
  <c r="U604" i="17"/>
  <c r="T604" i="17"/>
  <c r="S604" i="17"/>
  <c r="R604" i="17"/>
  <c r="Q604" i="17"/>
  <c r="K604" i="17"/>
  <c r="G604" i="17"/>
  <c r="E604" i="17"/>
  <c r="AN603" i="17"/>
  <c r="AM603" i="17"/>
  <c r="AL603" i="17"/>
  <c r="AK603" i="17"/>
  <c r="AJ603" i="17"/>
  <c r="AI603" i="17"/>
  <c r="AH603" i="17"/>
  <c r="AG603" i="17"/>
  <c r="AF603" i="17"/>
  <c r="AE603" i="17"/>
  <c r="AD603" i="17"/>
  <c r="AC603" i="17"/>
  <c r="AA603" i="17"/>
  <c r="Y603" i="17"/>
  <c r="X603" i="17"/>
  <c r="W603" i="17"/>
  <c r="V603" i="17"/>
  <c r="U603" i="17"/>
  <c r="T603" i="17"/>
  <c r="S603" i="17"/>
  <c r="R603" i="17"/>
  <c r="Q603" i="17"/>
  <c r="K603" i="17"/>
  <c r="G603" i="17"/>
  <c r="E603" i="17"/>
  <c r="AN602" i="17"/>
  <c r="AM602" i="17"/>
  <c r="AL602" i="17"/>
  <c r="AK602" i="17"/>
  <c r="AJ602" i="17"/>
  <c r="AI602" i="17"/>
  <c r="AH602" i="17"/>
  <c r="AG602" i="17"/>
  <c r="AF602" i="17"/>
  <c r="AE602" i="17"/>
  <c r="AD602" i="17"/>
  <c r="AC602" i="17"/>
  <c r="AA602" i="17"/>
  <c r="Y602" i="17"/>
  <c r="AT602" i="17" s="1"/>
  <c r="X602" i="17"/>
  <c r="W602" i="17"/>
  <c r="V602" i="17"/>
  <c r="U602" i="17"/>
  <c r="T602" i="17"/>
  <c r="S602" i="17"/>
  <c r="R602" i="17"/>
  <c r="Q602" i="17"/>
  <c r="K602" i="17"/>
  <c r="G602" i="17"/>
  <c r="E602" i="17"/>
  <c r="AN601" i="17"/>
  <c r="AM601" i="17"/>
  <c r="AL601" i="17"/>
  <c r="AK601" i="17"/>
  <c r="AJ601" i="17"/>
  <c r="AI601" i="17"/>
  <c r="AH601" i="17"/>
  <c r="AG601" i="17"/>
  <c r="AF601" i="17"/>
  <c r="AE601" i="17"/>
  <c r="AD601" i="17"/>
  <c r="AC601" i="17"/>
  <c r="AA601" i="17"/>
  <c r="Y601" i="17"/>
  <c r="AS601" i="17" s="1"/>
  <c r="X601" i="17"/>
  <c r="W601" i="17"/>
  <c r="V601" i="17"/>
  <c r="U601" i="17"/>
  <c r="T601" i="17"/>
  <c r="S601" i="17"/>
  <c r="R601" i="17"/>
  <c r="Q601" i="17"/>
  <c r="K601" i="17"/>
  <c r="G601" i="17"/>
  <c r="E601" i="17"/>
  <c r="AN600" i="17"/>
  <c r="AM600" i="17"/>
  <c r="AL600" i="17"/>
  <c r="AK600" i="17"/>
  <c r="AJ600" i="17"/>
  <c r="AI600" i="17"/>
  <c r="AH600" i="17"/>
  <c r="AG600" i="17"/>
  <c r="AF600" i="17"/>
  <c r="AE600" i="17"/>
  <c r="AD600" i="17"/>
  <c r="AC600" i="17"/>
  <c r="AA600" i="17"/>
  <c r="Y600" i="17"/>
  <c r="X600" i="17"/>
  <c r="W600" i="17"/>
  <c r="V600" i="17"/>
  <c r="U600" i="17"/>
  <c r="T600" i="17"/>
  <c r="S600" i="17"/>
  <c r="R600" i="17"/>
  <c r="Q600" i="17"/>
  <c r="K600" i="17"/>
  <c r="G600" i="17"/>
  <c r="E600" i="17"/>
  <c r="AN599" i="17"/>
  <c r="AM599" i="17"/>
  <c r="AL599" i="17"/>
  <c r="AK599" i="17"/>
  <c r="AJ599" i="17"/>
  <c r="AI599" i="17"/>
  <c r="AH599" i="17"/>
  <c r="AG599" i="17"/>
  <c r="AF599" i="17"/>
  <c r="AE599" i="17"/>
  <c r="AD599" i="17"/>
  <c r="AC599" i="17"/>
  <c r="AA599" i="17"/>
  <c r="Y599" i="17"/>
  <c r="X599" i="17"/>
  <c r="W599" i="17"/>
  <c r="V599" i="17"/>
  <c r="U599" i="17"/>
  <c r="T599" i="17"/>
  <c r="S599" i="17"/>
  <c r="R599" i="17"/>
  <c r="Q599" i="17"/>
  <c r="K599" i="17"/>
  <c r="G599" i="17"/>
  <c r="E599" i="17"/>
  <c r="AN598" i="17"/>
  <c r="AM598" i="17"/>
  <c r="AL598" i="17"/>
  <c r="AK598" i="17"/>
  <c r="AJ598" i="17"/>
  <c r="AI598" i="17"/>
  <c r="AH598" i="17"/>
  <c r="AG598" i="17"/>
  <c r="AF598" i="17"/>
  <c r="AE598" i="17"/>
  <c r="AD598" i="17"/>
  <c r="AC598" i="17"/>
  <c r="AA598" i="17"/>
  <c r="Y598" i="17"/>
  <c r="AU598" i="17" s="1"/>
  <c r="X598" i="17"/>
  <c r="W598" i="17"/>
  <c r="V598" i="17"/>
  <c r="U598" i="17"/>
  <c r="T598" i="17"/>
  <c r="S598" i="17"/>
  <c r="R598" i="17"/>
  <c r="Q598" i="17"/>
  <c r="K598" i="17"/>
  <c r="G598" i="17"/>
  <c r="E598" i="17"/>
  <c r="AN597" i="17"/>
  <c r="AM597" i="17"/>
  <c r="AL597" i="17"/>
  <c r="AK597" i="17"/>
  <c r="AJ597" i="17"/>
  <c r="AI597" i="17"/>
  <c r="AH597" i="17"/>
  <c r="AG597" i="17"/>
  <c r="AF597" i="17"/>
  <c r="AE597" i="17"/>
  <c r="AD597" i="17"/>
  <c r="AC597" i="17"/>
  <c r="AA597" i="17"/>
  <c r="Y597" i="17"/>
  <c r="AU597" i="17" s="1"/>
  <c r="X597" i="17"/>
  <c r="W597" i="17"/>
  <c r="V597" i="17"/>
  <c r="U597" i="17"/>
  <c r="T597" i="17"/>
  <c r="S597" i="17"/>
  <c r="R597" i="17"/>
  <c r="Q597" i="17"/>
  <c r="K597" i="17"/>
  <c r="G597" i="17"/>
  <c r="E597" i="17"/>
  <c r="AN596" i="17"/>
  <c r="AM596" i="17"/>
  <c r="AL596" i="17"/>
  <c r="AK596" i="17"/>
  <c r="AJ596" i="17"/>
  <c r="AI596" i="17"/>
  <c r="AH596" i="17"/>
  <c r="AG596" i="17"/>
  <c r="AF596" i="17"/>
  <c r="AE596" i="17"/>
  <c r="AD596" i="17"/>
  <c r="AC596" i="17"/>
  <c r="AA596" i="17"/>
  <c r="Y596" i="17"/>
  <c r="AU596" i="17" s="1"/>
  <c r="X596" i="17"/>
  <c r="W596" i="17"/>
  <c r="V596" i="17"/>
  <c r="U596" i="17"/>
  <c r="T596" i="17"/>
  <c r="S596" i="17"/>
  <c r="R596" i="17"/>
  <c r="Q596" i="17"/>
  <c r="K596" i="17"/>
  <c r="G596" i="17"/>
  <c r="E596" i="17"/>
  <c r="AN595" i="17"/>
  <c r="AM595" i="17"/>
  <c r="AL595" i="17"/>
  <c r="AK595" i="17"/>
  <c r="AJ595" i="17"/>
  <c r="AI595" i="17"/>
  <c r="AH595" i="17"/>
  <c r="AG595" i="17"/>
  <c r="AF595" i="17"/>
  <c r="AE595" i="17"/>
  <c r="AD595" i="17"/>
  <c r="AC595" i="17"/>
  <c r="AA595" i="17"/>
  <c r="Y595" i="17"/>
  <c r="AS595" i="17" s="1"/>
  <c r="X595" i="17"/>
  <c r="W595" i="17"/>
  <c r="V595" i="17"/>
  <c r="U595" i="17"/>
  <c r="T595" i="17"/>
  <c r="S595" i="17"/>
  <c r="R595" i="17"/>
  <c r="Q595" i="17"/>
  <c r="K595" i="17"/>
  <c r="G595" i="17"/>
  <c r="E595" i="17"/>
  <c r="AN594" i="17"/>
  <c r="AM594" i="17"/>
  <c r="AL594" i="17"/>
  <c r="AK594" i="17"/>
  <c r="AJ594" i="17"/>
  <c r="AI594" i="17"/>
  <c r="AH594" i="17"/>
  <c r="AG594" i="17"/>
  <c r="AF594" i="17"/>
  <c r="AE594" i="17"/>
  <c r="AD594" i="17"/>
  <c r="AC594" i="17"/>
  <c r="AA594" i="17"/>
  <c r="Y594" i="17"/>
  <c r="X594" i="17"/>
  <c r="W594" i="17"/>
  <c r="V594" i="17"/>
  <c r="U594" i="17"/>
  <c r="T594" i="17"/>
  <c r="S594" i="17"/>
  <c r="R594" i="17"/>
  <c r="Q594" i="17"/>
  <c r="K594" i="17"/>
  <c r="G594" i="17"/>
  <c r="E594" i="17"/>
  <c r="AN593" i="17"/>
  <c r="AM593" i="17"/>
  <c r="AL593" i="17"/>
  <c r="AK593" i="17"/>
  <c r="AJ593" i="17"/>
  <c r="AI593" i="17"/>
  <c r="AH593" i="17"/>
  <c r="AG593" i="17"/>
  <c r="AF593" i="17"/>
  <c r="AE593" i="17"/>
  <c r="AD593" i="17"/>
  <c r="AC593" i="17"/>
  <c r="AA593" i="17"/>
  <c r="Y593" i="17"/>
  <c r="X593" i="17"/>
  <c r="W593" i="17"/>
  <c r="V593" i="17"/>
  <c r="U593" i="17"/>
  <c r="T593" i="17"/>
  <c r="S593" i="17"/>
  <c r="R593" i="17"/>
  <c r="Q593" i="17"/>
  <c r="K593" i="17"/>
  <c r="G593" i="17"/>
  <c r="E593" i="17"/>
  <c r="AN592" i="17"/>
  <c r="AM592" i="17"/>
  <c r="AL592" i="17"/>
  <c r="AK592" i="17"/>
  <c r="AJ592" i="17"/>
  <c r="AI592" i="17"/>
  <c r="AH592" i="17"/>
  <c r="AG592" i="17"/>
  <c r="AF592" i="17"/>
  <c r="AE592" i="17"/>
  <c r="AD592" i="17"/>
  <c r="AC592" i="17"/>
  <c r="AA592" i="17"/>
  <c r="Y592" i="17"/>
  <c r="AU592" i="17" s="1"/>
  <c r="X592" i="17"/>
  <c r="W592" i="17"/>
  <c r="V592" i="17"/>
  <c r="U592" i="17"/>
  <c r="T592" i="17"/>
  <c r="S592" i="17"/>
  <c r="R592" i="17"/>
  <c r="Q592" i="17"/>
  <c r="K592" i="17"/>
  <c r="G592" i="17"/>
  <c r="E592" i="17"/>
  <c r="AN591" i="17"/>
  <c r="AM591" i="17"/>
  <c r="AL591" i="17"/>
  <c r="AK591" i="17"/>
  <c r="AJ591" i="17"/>
  <c r="AI591" i="17"/>
  <c r="AH591" i="17"/>
  <c r="AG591" i="17"/>
  <c r="AF591" i="17"/>
  <c r="AE591" i="17"/>
  <c r="AD591" i="17"/>
  <c r="AC591" i="17"/>
  <c r="AA591" i="17"/>
  <c r="Y591" i="17"/>
  <c r="AS591" i="17" s="1"/>
  <c r="X591" i="17"/>
  <c r="W591" i="17"/>
  <c r="V591" i="17"/>
  <c r="U591" i="17"/>
  <c r="T591" i="17"/>
  <c r="S591" i="17"/>
  <c r="R591" i="17"/>
  <c r="Q591" i="17"/>
  <c r="K591" i="17"/>
  <c r="G591" i="17"/>
  <c r="E591" i="17"/>
  <c r="AN590" i="17"/>
  <c r="AM590" i="17"/>
  <c r="AL590" i="17"/>
  <c r="AK590" i="17"/>
  <c r="AJ590" i="17"/>
  <c r="AI590" i="17"/>
  <c r="AH590" i="17"/>
  <c r="AG590" i="17"/>
  <c r="AF590" i="17"/>
  <c r="AE590" i="17"/>
  <c r="AD590" i="17"/>
  <c r="AC590" i="17"/>
  <c r="AA590" i="17"/>
  <c r="Y590" i="17"/>
  <c r="AU590" i="17" s="1"/>
  <c r="X590" i="17"/>
  <c r="W590" i="17"/>
  <c r="V590" i="17"/>
  <c r="U590" i="17"/>
  <c r="T590" i="17"/>
  <c r="S590" i="17"/>
  <c r="R590" i="17"/>
  <c r="Q590" i="17"/>
  <c r="K590" i="17"/>
  <c r="G590" i="17"/>
  <c r="E590" i="17"/>
  <c r="AN589" i="17"/>
  <c r="AM589" i="17"/>
  <c r="AL589" i="17"/>
  <c r="AK589" i="17"/>
  <c r="AJ589" i="17"/>
  <c r="AI589" i="17"/>
  <c r="AH589" i="17"/>
  <c r="AG589" i="17"/>
  <c r="AF589" i="17"/>
  <c r="AE589" i="17"/>
  <c r="AD589" i="17"/>
  <c r="AC589" i="17"/>
  <c r="AA589" i="17"/>
  <c r="Y589" i="17"/>
  <c r="AU589" i="17" s="1"/>
  <c r="X589" i="17"/>
  <c r="W589" i="17"/>
  <c r="V589" i="17"/>
  <c r="U589" i="17"/>
  <c r="T589" i="17"/>
  <c r="S589" i="17"/>
  <c r="R589" i="17"/>
  <c r="Q589" i="17"/>
  <c r="K589" i="17"/>
  <c r="G589" i="17"/>
  <c r="E589" i="17"/>
  <c r="AN588" i="17"/>
  <c r="AM588" i="17"/>
  <c r="AL588" i="17"/>
  <c r="AK588" i="17"/>
  <c r="AJ588" i="17"/>
  <c r="AI588" i="17"/>
  <c r="AH588" i="17"/>
  <c r="AG588" i="17"/>
  <c r="AF588" i="17"/>
  <c r="AE588" i="17"/>
  <c r="AD588" i="17"/>
  <c r="AC588" i="17"/>
  <c r="AA588" i="17"/>
  <c r="Y588" i="17"/>
  <c r="AR588" i="17" s="1"/>
  <c r="X588" i="17"/>
  <c r="W588" i="17"/>
  <c r="V588" i="17"/>
  <c r="U588" i="17"/>
  <c r="T588" i="17"/>
  <c r="S588" i="17"/>
  <c r="R588" i="17"/>
  <c r="Q588" i="17"/>
  <c r="K588" i="17"/>
  <c r="G588" i="17"/>
  <c r="E588" i="17"/>
  <c r="AN587" i="17"/>
  <c r="AM587" i="17"/>
  <c r="AL587" i="17"/>
  <c r="AK587" i="17"/>
  <c r="AJ587" i="17"/>
  <c r="AI587" i="17"/>
  <c r="AH587" i="17"/>
  <c r="AG587" i="17"/>
  <c r="AF587" i="17"/>
  <c r="AE587" i="17"/>
  <c r="AD587" i="17"/>
  <c r="AC587" i="17"/>
  <c r="AA587" i="17"/>
  <c r="Y587" i="17"/>
  <c r="X587" i="17"/>
  <c r="W587" i="17"/>
  <c r="V587" i="17"/>
  <c r="U587" i="17"/>
  <c r="T587" i="17"/>
  <c r="S587" i="17"/>
  <c r="R587" i="17"/>
  <c r="Q587" i="17"/>
  <c r="K587" i="17"/>
  <c r="G587" i="17"/>
  <c r="E587" i="17"/>
  <c r="AN586" i="17"/>
  <c r="AM586" i="17"/>
  <c r="AL586" i="17"/>
  <c r="AK586" i="17"/>
  <c r="AJ586" i="17"/>
  <c r="AI586" i="17"/>
  <c r="AH586" i="17"/>
  <c r="AG586" i="17"/>
  <c r="AF586" i="17"/>
  <c r="AE586" i="17"/>
  <c r="AD586" i="17"/>
  <c r="AC586" i="17"/>
  <c r="AA586" i="17"/>
  <c r="Y586" i="17"/>
  <c r="X586" i="17"/>
  <c r="W586" i="17"/>
  <c r="V586" i="17"/>
  <c r="U586" i="17"/>
  <c r="T586" i="17"/>
  <c r="S586" i="17"/>
  <c r="R586" i="17"/>
  <c r="Q586" i="17"/>
  <c r="K586" i="17"/>
  <c r="G586" i="17"/>
  <c r="E586" i="17"/>
  <c r="AN585" i="17"/>
  <c r="AM585" i="17"/>
  <c r="AL585" i="17"/>
  <c r="AK585" i="17"/>
  <c r="AJ585" i="17"/>
  <c r="AI585" i="17"/>
  <c r="AH585" i="17"/>
  <c r="AG585" i="17"/>
  <c r="AF585" i="17"/>
  <c r="AE585" i="17"/>
  <c r="AD585" i="17"/>
  <c r="AC585" i="17"/>
  <c r="AA585" i="17"/>
  <c r="Y585" i="17"/>
  <c r="AU585" i="17" s="1"/>
  <c r="X585" i="17"/>
  <c r="W585" i="17"/>
  <c r="V585" i="17"/>
  <c r="U585" i="17"/>
  <c r="T585" i="17"/>
  <c r="S585" i="17"/>
  <c r="R585" i="17"/>
  <c r="Q585" i="17"/>
  <c r="K585" i="17"/>
  <c r="G585" i="17"/>
  <c r="E585" i="17"/>
  <c r="AN584" i="17"/>
  <c r="AM584" i="17"/>
  <c r="AL584" i="17"/>
  <c r="AK584" i="17"/>
  <c r="AJ584" i="17"/>
  <c r="AI584" i="17"/>
  <c r="AH584" i="17"/>
  <c r="AG584" i="17"/>
  <c r="AF584" i="17"/>
  <c r="AE584" i="17"/>
  <c r="AD584" i="17"/>
  <c r="AC584" i="17"/>
  <c r="AA584" i="17"/>
  <c r="Y584" i="17"/>
  <c r="AR584" i="17" s="1"/>
  <c r="X584" i="17"/>
  <c r="W584" i="17"/>
  <c r="V584" i="17"/>
  <c r="U584" i="17"/>
  <c r="T584" i="17"/>
  <c r="S584" i="17"/>
  <c r="R584" i="17"/>
  <c r="Q584" i="17"/>
  <c r="K584" i="17"/>
  <c r="G584" i="17"/>
  <c r="E584" i="17"/>
  <c r="AN583" i="17"/>
  <c r="AM583" i="17"/>
  <c r="AL583" i="17"/>
  <c r="AK583" i="17"/>
  <c r="AJ583" i="17"/>
  <c r="AI583" i="17"/>
  <c r="AH583" i="17"/>
  <c r="AG583" i="17"/>
  <c r="AF583" i="17"/>
  <c r="AE583" i="17"/>
  <c r="AD583" i="17"/>
  <c r="AC583" i="17"/>
  <c r="AA583" i="17"/>
  <c r="Y583" i="17"/>
  <c r="X583" i="17"/>
  <c r="W583" i="17"/>
  <c r="V583" i="17"/>
  <c r="U583" i="17"/>
  <c r="T583" i="17"/>
  <c r="S583" i="17"/>
  <c r="R583" i="17"/>
  <c r="Q583" i="17"/>
  <c r="K583" i="17"/>
  <c r="G583" i="17"/>
  <c r="E583" i="17"/>
  <c r="AN582" i="17"/>
  <c r="AM582" i="17"/>
  <c r="AL582" i="17"/>
  <c r="AK582" i="17"/>
  <c r="AJ582" i="17"/>
  <c r="AI582" i="17"/>
  <c r="AH582" i="17"/>
  <c r="AG582" i="17"/>
  <c r="AF582" i="17"/>
  <c r="AE582" i="17"/>
  <c r="AD582" i="17"/>
  <c r="AC582" i="17"/>
  <c r="AA582" i="17"/>
  <c r="Y582" i="17"/>
  <c r="AQ582" i="17" s="1"/>
  <c r="X582" i="17"/>
  <c r="W582" i="17"/>
  <c r="V582" i="17"/>
  <c r="U582" i="17"/>
  <c r="T582" i="17"/>
  <c r="S582" i="17"/>
  <c r="R582" i="17"/>
  <c r="Q582" i="17"/>
  <c r="K582" i="17"/>
  <c r="G582" i="17"/>
  <c r="E582" i="17"/>
  <c r="AN581" i="17"/>
  <c r="AM581" i="17"/>
  <c r="AL581" i="17"/>
  <c r="AK581" i="17"/>
  <c r="AJ581" i="17"/>
  <c r="AI581" i="17"/>
  <c r="AH581" i="17"/>
  <c r="AG581" i="17"/>
  <c r="AF581" i="17"/>
  <c r="AE581" i="17"/>
  <c r="AD581" i="17"/>
  <c r="AC581" i="17"/>
  <c r="AA581" i="17"/>
  <c r="Y581" i="17"/>
  <c r="AU581" i="17" s="1"/>
  <c r="X581" i="17"/>
  <c r="W581" i="17"/>
  <c r="V581" i="17"/>
  <c r="U581" i="17"/>
  <c r="T581" i="17"/>
  <c r="S581" i="17"/>
  <c r="R581" i="17"/>
  <c r="Q581" i="17"/>
  <c r="K581" i="17"/>
  <c r="G581" i="17"/>
  <c r="E581" i="17"/>
  <c r="AN580" i="17"/>
  <c r="AM580" i="17"/>
  <c r="AL580" i="17"/>
  <c r="AK580" i="17"/>
  <c r="AJ580" i="17"/>
  <c r="AI580" i="17"/>
  <c r="AH580" i="17"/>
  <c r="AG580" i="17"/>
  <c r="AF580" i="17"/>
  <c r="AE580" i="17"/>
  <c r="AD580" i="17"/>
  <c r="AC580" i="17"/>
  <c r="AA580" i="17"/>
  <c r="Y580" i="17"/>
  <c r="AU580" i="17" s="1"/>
  <c r="X580" i="17"/>
  <c r="W580" i="17"/>
  <c r="V580" i="17"/>
  <c r="U580" i="17"/>
  <c r="T580" i="17"/>
  <c r="S580" i="17"/>
  <c r="R580" i="17"/>
  <c r="Q580" i="17"/>
  <c r="K580" i="17"/>
  <c r="G580" i="17"/>
  <c r="E580" i="17"/>
  <c r="AN579" i="17"/>
  <c r="AM579" i="17"/>
  <c r="AL579" i="17"/>
  <c r="AK579" i="17"/>
  <c r="AJ579" i="17"/>
  <c r="AI579" i="17"/>
  <c r="AH579" i="17"/>
  <c r="AG579" i="17"/>
  <c r="AF579" i="17"/>
  <c r="AE579" i="17"/>
  <c r="AD579" i="17"/>
  <c r="AC579" i="17"/>
  <c r="AA579" i="17"/>
  <c r="Y579" i="17"/>
  <c r="X579" i="17"/>
  <c r="W579" i="17"/>
  <c r="V579" i="17"/>
  <c r="U579" i="17"/>
  <c r="T579" i="17"/>
  <c r="S579" i="17"/>
  <c r="R579" i="17"/>
  <c r="Q579" i="17"/>
  <c r="K579" i="17"/>
  <c r="G579" i="17"/>
  <c r="E579" i="17"/>
  <c r="AN578" i="17"/>
  <c r="AM578" i="17"/>
  <c r="AL578" i="17"/>
  <c r="AK578" i="17"/>
  <c r="AJ578" i="17"/>
  <c r="AI578" i="17"/>
  <c r="AH578" i="17"/>
  <c r="AG578" i="17"/>
  <c r="AF578" i="17"/>
  <c r="AE578" i="17"/>
  <c r="AD578" i="17"/>
  <c r="AC578" i="17"/>
  <c r="AA578" i="17"/>
  <c r="Y578" i="17"/>
  <c r="X578" i="17"/>
  <c r="W578" i="17"/>
  <c r="V578" i="17"/>
  <c r="U578" i="17"/>
  <c r="T578" i="17"/>
  <c r="S578" i="17"/>
  <c r="R578" i="17"/>
  <c r="Q578" i="17"/>
  <c r="K578" i="17"/>
  <c r="G578" i="17"/>
  <c r="E578" i="17"/>
  <c r="AN577" i="17"/>
  <c r="AM577" i="17"/>
  <c r="AL577" i="17"/>
  <c r="AK577" i="17"/>
  <c r="AJ577" i="17"/>
  <c r="AI577" i="17"/>
  <c r="AH577" i="17"/>
  <c r="AG577" i="17"/>
  <c r="AF577" i="17"/>
  <c r="AE577" i="17"/>
  <c r="AD577" i="17"/>
  <c r="AC577" i="17"/>
  <c r="AA577" i="17"/>
  <c r="Y577" i="17"/>
  <c r="AU577" i="17" s="1"/>
  <c r="X577" i="17"/>
  <c r="W577" i="17"/>
  <c r="V577" i="17"/>
  <c r="U577" i="17"/>
  <c r="T577" i="17"/>
  <c r="S577" i="17"/>
  <c r="R577" i="17"/>
  <c r="Q577" i="17"/>
  <c r="K577" i="17"/>
  <c r="G577" i="17"/>
  <c r="E577" i="17"/>
  <c r="AN576" i="17"/>
  <c r="AM576" i="17"/>
  <c r="AL576" i="17"/>
  <c r="AK576" i="17"/>
  <c r="AJ576" i="17"/>
  <c r="AI576" i="17"/>
  <c r="AH576" i="17"/>
  <c r="AG576" i="17"/>
  <c r="AF576" i="17"/>
  <c r="AE576" i="17"/>
  <c r="AD576" i="17"/>
  <c r="AC576" i="17"/>
  <c r="AA576" i="17"/>
  <c r="Y576" i="17"/>
  <c r="AU576" i="17" s="1"/>
  <c r="X576" i="17"/>
  <c r="W576" i="17"/>
  <c r="V576" i="17"/>
  <c r="U576" i="17"/>
  <c r="T576" i="17"/>
  <c r="S576" i="17"/>
  <c r="R576" i="17"/>
  <c r="Q576" i="17"/>
  <c r="K576" i="17"/>
  <c r="G576" i="17"/>
  <c r="E576" i="17"/>
  <c r="AN575" i="17"/>
  <c r="AM575" i="17"/>
  <c r="AL575" i="17"/>
  <c r="AK575" i="17"/>
  <c r="AJ575" i="17"/>
  <c r="AI575" i="17"/>
  <c r="AH575" i="17"/>
  <c r="AG575" i="17"/>
  <c r="AF575" i="17"/>
  <c r="AE575" i="17"/>
  <c r="AD575" i="17"/>
  <c r="AC575" i="17"/>
  <c r="AA575" i="17"/>
  <c r="Y575" i="17"/>
  <c r="X575" i="17"/>
  <c r="W575" i="17"/>
  <c r="V575" i="17"/>
  <c r="U575" i="17"/>
  <c r="T575" i="17"/>
  <c r="S575" i="17"/>
  <c r="R575" i="17"/>
  <c r="Q575" i="17"/>
  <c r="K575" i="17"/>
  <c r="G575" i="17"/>
  <c r="E575" i="17"/>
  <c r="AN574" i="17"/>
  <c r="AM574" i="17"/>
  <c r="AL574" i="17"/>
  <c r="AK574" i="17"/>
  <c r="AJ574" i="17"/>
  <c r="AI574" i="17"/>
  <c r="AH574" i="17"/>
  <c r="AG574" i="17"/>
  <c r="AF574" i="17"/>
  <c r="AE574" i="17"/>
  <c r="AD574" i="17"/>
  <c r="AC574" i="17"/>
  <c r="AA574" i="17"/>
  <c r="Y574" i="17"/>
  <c r="AQ574" i="17" s="1"/>
  <c r="X574" i="17"/>
  <c r="W574" i="17"/>
  <c r="V574" i="17"/>
  <c r="U574" i="17"/>
  <c r="T574" i="17"/>
  <c r="S574" i="17"/>
  <c r="R574" i="17"/>
  <c r="Q574" i="17"/>
  <c r="K574" i="17"/>
  <c r="G574" i="17"/>
  <c r="E574" i="17"/>
  <c r="AN573" i="17"/>
  <c r="AM573" i="17"/>
  <c r="AL573" i="17"/>
  <c r="AK573" i="17"/>
  <c r="AJ573" i="17"/>
  <c r="AI573" i="17"/>
  <c r="AH573" i="17"/>
  <c r="AG573" i="17"/>
  <c r="AF573" i="17"/>
  <c r="AE573" i="17"/>
  <c r="AD573" i="17"/>
  <c r="AC573" i="17"/>
  <c r="AA573" i="17"/>
  <c r="Y573" i="17"/>
  <c r="AU573" i="17" s="1"/>
  <c r="X573" i="17"/>
  <c r="W573" i="17"/>
  <c r="V573" i="17"/>
  <c r="U573" i="17"/>
  <c r="T573" i="17"/>
  <c r="S573" i="17"/>
  <c r="R573" i="17"/>
  <c r="Q573" i="17"/>
  <c r="K573" i="17"/>
  <c r="G573" i="17"/>
  <c r="E573" i="17"/>
  <c r="AN572" i="17"/>
  <c r="AM572" i="17"/>
  <c r="AL572" i="17"/>
  <c r="AK572" i="17"/>
  <c r="AJ572" i="17"/>
  <c r="AI572" i="17"/>
  <c r="AH572" i="17"/>
  <c r="AG572" i="17"/>
  <c r="AF572" i="17"/>
  <c r="AE572" i="17"/>
  <c r="AD572" i="17"/>
  <c r="AC572" i="17"/>
  <c r="AA572" i="17"/>
  <c r="Y572" i="17"/>
  <c r="AR572" i="17" s="1"/>
  <c r="X572" i="17"/>
  <c r="W572" i="17"/>
  <c r="V572" i="17"/>
  <c r="U572" i="17"/>
  <c r="T572" i="17"/>
  <c r="S572" i="17"/>
  <c r="R572" i="17"/>
  <c r="Q572" i="17"/>
  <c r="K572" i="17"/>
  <c r="G572" i="17"/>
  <c r="E572" i="17"/>
  <c r="AN571" i="17"/>
  <c r="AM571" i="17"/>
  <c r="AL571" i="17"/>
  <c r="AK571" i="17"/>
  <c r="AJ571" i="17"/>
  <c r="AI571" i="17"/>
  <c r="AH571" i="17"/>
  <c r="AG571" i="17"/>
  <c r="AF571" i="17"/>
  <c r="AE571" i="17"/>
  <c r="AD571" i="17"/>
  <c r="AC571" i="17"/>
  <c r="AA571" i="17"/>
  <c r="Y571" i="17"/>
  <c r="AQ571" i="17" s="1"/>
  <c r="X571" i="17"/>
  <c r="W571" i="17"/>
  <c r="V571" i="17"/>
  <c r="U571" i="17"/>
  <c r="T571" i="17"/>
  <c r="S571" i="17"/>
  <c r="R571" i="17"/>
  <c r="Q571" i="17"/>
  <c r="K571" i="17"/>
  <c r="G571" i="17"/>
  <c r="E571" i="17"/>
  <c r="AN570" i="17"/>
  <c r="AM570" i="17"/>
  <c r="AL570" i="17"/>
  <c r="AK570" i="17"/>
  <c r="AJ570" i="17"/>
  <c r="AI570" i="17"/>
  <c r="AH570" i="17"/>
  <c r="AG570" i="17"/>
  <c r="AF570" i="17"/>
  <c r="AE570" i="17"/>
  <c r="AD570" i="17"/>
  <c r="AC570" i="17"/>
  <c r="AA570" i="17"/>
  <c r="Y570" i="17"/>
  <c r="X570" i="17"/>
  <c r="W570" i="17"/>
  <c r="V570" i="17"/>
  <c r="U570" i="17"/>
  <c r="T570" i="17"/>
  <c r="S570" i="17"/>
  <c r="R570" i="17"/>
  <c r="Q570" i="17"/>
  <c r="K570" i="17"/>
  <c r="G570" i="17"/>
  <c r="E570" i="17"/>
  <c r="AN569" i="17"/>
  <c r="AM569" i="17"/>
  <c r="AL569" i="17"/>
  <c r="AK569" i="17"/>
  <c r="AJ569" i="17"/>
  <c r="AI569" i="17"/>
  <c r="AH569" i="17"/>
  <c r="AG569" i="17"/>
  <c r="AF569" i="17"/>
  <c r="AE569" i="17"/>
  <c r="AD569" i="17"/>
  <c r="AC569" i="17"/>
  <c r="AA569" i="17"/>
  <c r="Y569" i="17"/>
  <c r="AS569" i="17" s="1"/>
  <c r="X569" i="17"/>
  <c r="W569" i="17"/>
  <c r="V569" i="17"/>
  <c r="U569" i="17"/>
  <c r="T569" i="17"/>
  <c r="S569" i="17"/>
  <c r="R569" i="17"/>
  <c r="Q569" i="17"/>
  <c r="K569" i="17"/>
  <c r="G569" i="17"/>
  <c r="E569" i="17"/>
  <c r="AN568" i="17"/>
  <c r="AM568" i="17"/>
  <c r="AL568" i="17"/>
  <c r="AK568" i="17"/>
  <c r="AJ568" i="17"/>
  <c r="AI568" i="17"/>
  <c r="AH568" i="17"/>
  <c r="AG568" i="17"/>
  <c r="AF568" i="17"/>
  <c r="AE568" i="17"/>
  <c r="AD568" i="17"/>
  <c r="AC568" i="17"/>
  <c r="AA568" i="17"/>
  <c r="Y568" i="17"/>
  <c r="AU568" i="17" s="1"/>
  <c r="X568" i="17"/>
  <c r="W568" i="17"/>
  <c r="V568" i="17"/>
  <c r="U568" i="17"/>
  <c r="T568" i="17"/>
  <c r="S568" i="17"/>
  <c r="R568" i="17"/>
  <c r="Q568" i="17"/>
  <c r="K568" i="17"/>
  <c r="G568" i="17"/>
  <c r="E568" i="17"/>
  <c r="AN567" i="17"/>
  <c r="AM567" i="17"/>
  <c r="AL567" i="17"/>
  <c r="AK567" i="17"/>
  <c r="AJ567" i="17"/>
  <c r="AI567" i="17"/>
  <c r="AH567" i="17"/>
  <c r="AG567" i="17"/>
  <c r="AF567" i="17"/>
  <c r="AE567" i="17"/>
  <c r="AD567" i="17"/>
  <c r="AC567" i="17"/>
  <c r="AA567" i="17"/>
  <c r="Y567" i="17"/>
  <c r="AT567" i="17" s="1"/>
  <c r="X567" i="17"/>
  <c r="W567" i="17"/>
  <c r="V567" i="17"/>
  <c r="U567" i="17"/>
  <c r="T567" i="17"/>
  <c r="S567" i="17"/>
  <c r="R567" i="17"/>
  <c r="Q567" i="17"/>
  <c r="K567" i="17"/>
  <c r="G567" i="17"/>
  <c r="E567" i="17"/>
  <c r="AN566" i="17"/>
  <c r="AM566" i="17"/>
  <c r="AL566" i="17"/>
  <c r="AK566" i="17"/>
  <c r="AJ566" i="17"/>
  <c r="AI566" i="17"/>
  <c r="AH566" i="17"/>
  <c r="AG566" i="17"/>
  <c r="AF566" i="17"/>
  <c r="AE566" i="17"/>
  <c r="AD566" i="17"/>
  <c r="AC566" i="17"/>
  <c r="AA566" i="17"/>
  <c r="Y566" i="17"/>
  <c r="AS566" i="17" s="1"/>
  <c r="X566" i="17"/>
  <c r="W566" i="17"/>
  <c r="V566" i="17"/>
  <c r="U566" i="17"/>
  <c r="T566" i="17"/>
  <c r="S566" i="17"/>
  <c r="R566" i="17"/>
  <c r="Q566" i="17"/>
  <c r="K566" i="17"/>
  <c r="G566" i="17"/>
  <c r="E566" i="17"/>
  <c r="AN565" i="17"/>
  <c r="AM565" i="17"/>
  <c r="AL565" i="17"/>
  <c r="AK565" i="17"/>
  <c r="AJ565" i="17"/>
  <c r="AI565" i="17"/>
  <c r="AH565" i="17"/>
  <c r="AG565" i="17"/>
  <c r="AF565" i="17"/>
  <c r="AE565" i="17"/>
  <c r="AD565" i="17"/>
  <c r="AC565" i="17"/>
  <c r="AA565" i="17"/>
  <c r="Y565" i="17"/>
  <c r="X565" i="17"/>
  <c r="W565" i="17"/>
  <c r="V565" i="17"/>
  <c r="U565" i="17"/>
  <c r="T565" i="17"/>
  <c r="S565" i="17"/>
  <c r="R565" i="17"/>
  <c r="Q565" i="17"/>
  <c r="K565" i="17"/>
  <c r="G565" i="17"/>
  <c r="E565" i="17"/>
  <c r="AN564" i="17"/>
  <c r="AM564" i="17"/>
  <c r="AL564" i="17"/>
  <c r="AK564" i="17"/>
  <c r="AJ564" i="17"/>
  <c r="AI564" i="17"/>
  <c r="AH564" i="17"/>
  <c r="AG564" i="17"/>
  <c r="AF564" i="17"/>
  <c r="AE564" i="17"/>
  <c r="AD564" i="17"/>
  <c r="AC564" i="17"/>
  <c r="AA564" i="17"/>
  <c r="Y564" i="17"/>
  <c r="AU564" i="17" s="1"/>
  <c r="X564" i="17"/>
  <c r="W564" i="17"/>
  <c r="V564" i="17"/>
  <c r="U564" i="17"/>
  <c r="T564" i="17"/>
  <c r="S564" i="17"/>
  <c r="R564" i="17"/>
  <c r="Q564" i="17"/>
  <c r="K564" i="17"/>
  <c r="G564" i="17"/>
  <c r="E564" i="17"/>
  <c r="AN563" i="17"/>
  <c r="AM563" i="17"/>
  <c r="AL563" i="17"/>
  <c r="AK563" i="17"/>
  <c r="AJ563" i="17"/>
  <c r="AI563" i="17"/>
  <c r="AH563" i="17"/>
  <c r="AG563" i="17"/>
  <c r="AF563" i="17"/>
  <c r="AE563" i="17"/>
  <c r="AD563" i="17"/>
  <c r="AC563" i="17"/>
  <c r="AA563" i="17"/>
  <c r="Y563" i="17"/>
  <c r="AT563" i="17" s="1"/>
  <c r="X563" i="17"/>
  <c r="W563" i="17"/>
  <c r="V563" i="17"/>
  <c r="U563" i="17"/>
  <c r="T563" i="17"/>
  <c r="S563" i="17"/>
  <c r="R563" i="17"/>
  <c r="Q563" i="17"/>
  <c r="K563" i="17"/>
  <c r="G563" i="17"/>
  <c r="E563" i="17"/>
  <c r="AN562" i="17"/>
  <c r="AM562" i="17"/>
  <c r="AL562" i="17"/>
  <c r="AK562" i="17"/>
  <c r="AJ562" i="17"/>
  <c r="AI562" i="17"/>
  <c r="AH562" i="17"/>
  <c r="AG562" i="17"/>
  <c r="AF562" i="17"/>
  <c r="AE562" i="17"/>
  <c r="AD562" i="17"/>
  <c r="AC562" i="17"/>
  <c r="AA562" i="17"/>
  <c r="Y562" i="17"/>
  <c r="X562" i="17"/>
  <c r="W562" i="17"/>
  <c r="V562" i="17"/>
  <c r="U562" i="17"/>
  <c r="T562" i="17"/>
  <c r="S562" i="17"/>
  <c r="R562" i="17"/>
  <c r="Q562" i="17"/>
  <c r="K562" i="17"/>
  <c r="G562" i="17"/>
  <c r="E562" i="17"/>
  <c r="AN561" i="17"/>
  <c r="AM561" i="17"/>
  <c r="AL561" i="17"/>
  <c r="AK561" i="17"/>
  <c r="AJ561" i="17"/>
  <c r="AI561" i="17"/>
  <c r="AH561" i="17"/>
  <c r="AG561" i="17"/>
  <c r="AF561" i="17"/>
  <c r="AE561" i="17"/>
  <c r="AD561" i="17"/>
  <c r="AC561" i="17"/>
  <c r="AA561" i="17"/>
  <c r="Y561" i="17"/>
  <c r="AS561" i="17" s="1"/>
  <c r="X561" i="17"/>
  <c r="W561" i="17"/>
  <c r="V561" i="17"/>
  <c r="U561" i="17"/>
  <c r="T561" i="17"/>
  <c r="S561" i="17"/>
  <c r="R561" i="17"/>
  <c r="Q561" i="17"/>
  <c r="K561" i="17"/>
  <c r="G561" i="17"/>
  <c r="E561" i="17"/>
  <c r="AN560" i="17"/>
  <c r="AM560" i="17"/>
  <c r="AL560" i="17"/>
  <c r="AK560" i="17"/>
  <c r="AJ560" i="17"/>
  <c r="AI560" i="17"/>
  <c r="AH560" i="17"/>
  <c r="AG560" i="17"/>
  <c r="AF560" i="17"/>
  <c r="AE560" i="17"/>
  <c r="AD560" i="17"/>
  <c r="AC560" i="17"/>
  <c r="AA560" i="17"/>
  <c r="Y560" i="17"/>
  <c r="AT560" i="17" s="1"/>
  <c r="X560" i="17"/>
  <c r="W560" i="17"/>
  <c r="V560" i="17"/>
  <c r="U560" i="17"/>
  <c r="T560" i="17"/>
  <c r="S560" i="17"/>
  <c r="R560" i="17"/>
  <c r="Q560" i="17"/>
  <c r="K560" i="17"/>
  <c r="G560" i="17"/>
  <c r="E560" i="17"/>
  <c r="AN559" i="17"/>
  <c r="AM559" i="17"/>
  <c r="AL559" i="17"/>
  <c r="AK559" i="17"/>
  <c r="AJ559" i="17"/>
  <c r="AI559" i="17"/>
  <c r="AH559" i="17"/>
  <c r="AG559" i="17"/>
  <c r="AF559" i="17"/>
  <c r="AE559" i="17"/>
  <c r="AD559" i="17"/>
  <c r="AC559" i="17"/>
  <c r="AA559" i="17"/>
  <c r="Y559" i="17"/>
  <c r="AU559" i="17" s="1"/>
  <c r="X559" i="17"/>
  <c r="W559" i="17"/>
  <c r="V559" i="17"/>
  <c r="U559" i="17"/>
  <c r="T559" i="17"/>
  <c r="S559" i="17"/>
  <c r="R559" i="17"/>
  <c r="Q559" i="17"/>
  <c r="K559" i="17"/>
  <c r="G559" i="17"/>
  <c r="E559" i="17"/>
  <c r="AN558" i="17"/>
  <c r="AM558" i="17"/>
  <c r="AL558" i="17"/>
  <c r="AK558" i="17"/>
  <c r="AJ558" i="17"/>
  <c r="AI558" i="17"/>
  <c r="AH558" i="17"/>
  <c r="AG558" i="17"/>
  <c r="AF558" i="17"/>
  <c r="AE558" i="17"/>
  <c r="AD558" i="17"/>
  <c r="AC558" i="17"/>
  <c r="AA558" i="17"/>
  <c r="Y558" i="17"/>
  <c r="X558" i="17"/>
  <c r="W558" i="17"/>
  <c r="V558" i="17"/>
  <c r="U558" i="17"/>
  <c r="T558" i="17"/>
  <c r="S558" i="17"/>
  <c r="R558" i="17"/>
  <c r="Q558" i="17"/>
  <c r="K558" i="17"/>
  <c r="G558" i="17"/>
  <c r="E558" i="17"/>
  <c r="AN557" i="17"/>
  <c r="AM557" i="17"/>
  <c r="AL557" i="17"/>
  <c r="AK557" i="17"/>
  <c r="AJ557" i="17"/>
  <c r="AI557" i="17"/>
  <c r="AH557" i="17"/>
  <c r="AG557" i="17"/>
  <c r="AF557" i="17"/>
  <c r="AE557" i="17"/>
  <c r="AD557" i="17"/>
  <c r="AC557" i="17"/>
  <c r="AA557" i="17"/>
  <c r="Y557" i="17"/>
  <c r="AS557" i="17" s="1"/>
  <c r="X557" i="17"/>
  <c r="W557" i="17"/>
  <c r="V557" i="17"/>
  <c r="U557" i="17"/>
  <c r="T557" i="17"/>
  <c r="S557" i="17"/>
  <c r="R557" i="17"/>
  <c r="Q557" i="17"/>
  <c r="K557" i="17"/>
  <c r="G557" i="17"/>
  <c r="E557" i="17"/>
  <c r="AN556" i="17"/>
  <c r="AM556" i="17"/>
  <c r="AL556" i="17"/>
  <c r="AK556" i="17"/>
  <c r="AJ556" i="17"/>
  <c r="AI556" i="17"/>
  <c r="AH556" i="17"/>
  <c r="AG556" i="17"/>
  <c r="AF556" i="17"/>
  <c r="AE556" i="17"/>
  <c r="AD556" i="17"/>
  <c r="AC556" i="17"/>
  <c r="AA556" i="17"/>
  <c r="Y556" i="17"/>
  <c r="AT556" i="17" s="1"/>
  <c r="X556" i="17"/>
  <c r="W556" i="17"/>
  <c r="V556" i="17"/>
  <c r="U556" i="17"/>
  <c r="T556" i="17"/>
  <c r="S556" i="17"/>
  <c r="R556" i="17"/>
  <c r="Q556" i="17"/>
  <c r="K556" i="17"/>
  <c r="G556" i="17"/>
  <c r="E556" i="17"/>
  <c r="AN555" i="17"/>
  <c r="AM555" i="17"/>
  <c r="AL555" i="17"/>
  <c r="AK555" i="17"/>
  <c r="AJ555" i="17"/>
  <c r="AI555" i="17"/>
  <c r="AH555" i="17"/>
  <c r="AG555" i="17"/>
  <c r="AF555" i="17"/>
  <c r="AE555" i="17"/>
  <c r="AD555" i="17"/>
  <c r="AC555" i="17"/>
  <c r="AA555" i="17"/>
  <c r="Y555" i="17"/>
  <c r="X555" i="17"/>
  <c r="W555" i="17"/>
  <c r="V555" i="17"/>
  <c r="U555" i="17"/>
  <c r="T555" i="17"/>
  <c r="S555" i="17"/>
  <c r="R555" i="17"/>
  <c r="Q555" i="17"/>
  <c r="K555" i="17"/>
  <c r="G555" i="17"/>
  <c r="E555" i="17"/>
  <c r="AN554" i="17"/>
  <c r="AM554" i="17"/>
  <c r="AL554" i="17"/>
  <c r="AK554" i="17"/>
  <c r="AJ554" i="17"/>
  <c r="AI554" i="17"/>
  <c r="AH554" i="17"/>
  <c r="AG554" i="17"/>
  <c r="AF554" i="17"/>
  <c r="AE554" i="17"/>
  <c r="AD554" i="17"/>
  <c r="AC554" i="17"/>
  <c r="AA554" i="17"/>
  <c r="Y554" i="17"/>
  <c r="X554" i="17"/>
  <c r="W554" i="17"/>
  <c r="V554" i="17"/>
  <c r="U554" i="17"/>
  <c r="T554" i="17"/>
  <c r="S554" i="17"/>
  <c r="R554" i="17"/>
  <c r="Q554" i="17"/>
  <c r="K554" i="17"/>
  <c r="G554" i="17"/>
  <c r="E554" i="17"/>
  <c r="AN553" i="17"/>
  <c r="AM553" i="17"/>
  <c r="AL553" i="17"/>
  <c r="AK553" i="17"/>
  <c r="AJ553" i="17"/>
  <c r="AI553" i="17"/>
  <c r="AH553" i="17"/>
  <c r="AG553" i="17"/>
  <c r="AF553" i="17"/>
  <c r="AE553" i="17"/>
  <c r="AD553" i="17"/>
  <c r="AC553" i="17"/>
  <c r="AA553" i="17"/>
  <c r="Y553" i="17"/>
  <c r="AS553" i="17" s="1"/>
  <c r="X553" i="17"/>
  <c r="W553" i="17"/>
  <c r="V553" i="17"/>
  <c r="U553" i="17"/>
  <c r="T553" i="17"/>
  <c r="S553" i="17"/>
  <c r="R553" i="17"/>
  <c r="Q553" i="17"/>
  <c r="K553" i="17"/>
  <c r="G553" i="17"/>
  <c r="E553" i="17"/>
  <c r="AN552" i="17"/>
  <c r="AM552" i="17"/>
  <c r="AL552" i="17"/>
  <c r="AK552" i="17"/>
  <c r="AJ552" i="17"/>
  <c r="AI552" i="17"/>
  <c r="AH552" i="17"/>
  <c r="AG552" i="17"/>
  <c r="AF552" i="17"/>
  <c r="AE552" i="17"/>
  <c r="AD552" i="17"/>
  <c r="AC552" i="17"/>
  <c r="AA552" i="17"/>
  <c r="Y552" i="17"/>
  <c r="AT552" i="17" s="1"/>
  <c r="X552" i="17"/>
  <c r="W552" i="17"/>
  <c r="V552" i="17"/>
  <c r="U552" i="17"/>
  <c r="T552" i="17"/>
  <c r="S552" i="17"/>
  <c r="R552" i="17"/>
  <c r="Q552" i="17"/>
  <c r="K552" i="17"/>
  <c r="G552" i="17"/>
  <c r="E552" i="17"/>
  <c r="AN551" i="17"/>
  <c r="AM551" i="17"/>
  <c r="AL551" i="17"/>
  <c r="AK551" i="17"/>
  <c r="AJ551" i="17"/>
  <c r="AI551" i="17"/>
  <c r="AH551" i="17"/>
  <c r="AG551" i="17"/>
  <c r="AF551" i="17"/>
  <c r="AE551" i="17"/>
  <c r="AD551" i="17"/>
  <c r="AC551" i="17"/>
  <c r="AA551" i="17"/>
  <c r="Y551" i="17"/>
  <c r="AU551" i="17" s="1"/>
  <c r="X551" i="17"/>
  <c r="W551" i="17"/>
  <c r="V551" i="17"/>
  <c r="U551" i="17"/>
  <c r="T551" i="17"/>
  <c r="S551" i="17"/>
  <c r="R551" i="17"/>
  <c r="Q551" i="17"/>
  <c r="K551" i="17"/>
  <c r="G551" i="17"/>
  <c r="E551" i="17"/>
  <c r="AN550" i="17"/>
  <c r="AM550" i="17"/>
  <c r="AL550" i="17"/>
  <c r="AK550" i="17"/>
  <c r="AJ550" i="17"/>
  <c r="AI550" i="17"/>
  <c r="AH550" i="17"/>
  <c r="AG550" i="17"/>
  <c r="AF550" i="17"/>
  <c r="AE550" i="17"/>
  <c r="AD550" i="17"/>
  <c r="AC550" i="17"/>
  <c r="AA550" i="17"/>
  <c r="Y550" i="17"/>
  <c r="AR550" i="17" s="1"/>
  <c r="X550" i="17"/>
  <c r="W550" i="17"/>
  <c r="V550" i="17"/>
  <c r="U550" i="17"/>
  <c r="T550" i="17"/>
  <c r="S550" i="17"/>
  <c r="R550" i="17"/>
  <c r="Q550" i="17"/>
  <c r="K550" i="17"/>
  <c r="G550" i="17"/>
  <c r="E550" i="17"/>
  <c r="AN549" i="17"/>
  <c r="AM549" i="17"/>
  <c r="AL549" i="17"/>
  <c r="AK549" i="17"/>
  <c r="AJ549" i="17"/>
  <c r="AI549" i="17"/>
  <c r="AH549" i="17"/>
  <c r="AG549" i="17"/>
  <c r="AF549" i="17"/>
  <c r="AE549" i="17"/>
  <c r="AD549" i="17"/>
  <c r="AC549" i="17"/>
  <c r="AA549" i="17"/>
  <c r="Y549" i="17"/>
  <c r="AS549" i="17" s="1"/>
  <c r="X549" i="17"/>
  <c r="W549" i="17"/>
  <c r="V549" i="17"/>
  <c r="U549" i="17"/>
  <c r="T549" i="17"/>
  <c r="S549" i="17"/>
  <c r="R549" i="17"/>
  <c r="Q549" i="17"/>
  <c r="K549" i="17"/>
  <c r="G549" i="17"/>
  <c r="E549" i="17"/>
  <c r="AN548" i="17"/>
  <c r="AM548" i="17"/>
  <c r="AL548" i="17"/>
  <c r="AK548" i="17"/>
  <c r="AJ548" i="17"/>
  <c r="AI548" i="17"/>
  <c r="AH548" i="17"/>
  <c r="AG548" i="17"/>
  <c r="AF548" i="17"/>
  <c r="AE548" i="17"/>
  <c r="AD548" i="17"/>
  <c r="AC548" i="17"/>
  <c r="AA548" i="17"/>
  <c r="Y548" i="17"/>
  <c r="X548" i="17"/>
  <c r="W548" i="17"/>
  <c r="V548" i="17"/>
  <c r="U548" i="17"/>
  <c r="T548" i="17"/>
  <c r="S548" i="17"/>
  <c r="R548" i="17"/>
  <c r="Q548" i="17"/>
  <c r="K548" i="17"/>
  <c r="G548" i="17"/>
  <c r="E548" i="17"/>
  <c r="AN547" i="17"/>
  <c r="AM547" i="17"/>
  <c r="AL547" i="17"/>
  <c r="AK547" i="17"/>
  <c r="AJ547" i="17"/>
  <c r="AI547" i="17"/>
  <c r="AH547" i="17"/>
  <c r="AG547" i="17"/>
  <c r="AF547" i="17"/>
  <c r="AE547" i="17"/>
  <c r="AD547" i="17"/>
  <c r="AC547" i="17"/>
  <c r="AA547" i="17"/>
  <c r="Y547" i="17"/>
  <c r="AU547" i="17" s="1"/>
  <c r="X547" i="17"/>
  <c r="W547" i="17"/>
  <c r="V547" i="17"/>
  <c r="U547" i="17"/>
  <c r="T547" i="17"/>
  <c r="S547" i="17"/>
  <c r="R547" i="17"/>
  <c r="Q547" i="17"/>
  <c r="K547" i="17"/>
  <c r="G547" i="17"/>
  <c r="E547" i="17"/>
  <c r="AN546" i="17"/>
  <c r="AM546" i="17"/>
  <c r="AL546" i="17"/>
  <c r="AK546" i="17"/>
  <c r="AJ546" i="17"/>
  <c r="AI546" i="17"/>
  <c r="AH546" i="17"/>
  <c r="AG546" i="17"/>
  <c r="AF546" i="17"/>
  <c r="AE546" i="17"/>
  <c r="AD546" i="17"/>
  <c r="AC546" i="17"/>
  <c r="AA546" i="17"/>
  <c r="Y546" i="17"/>
  <c r="AR546" i="17" s="1"/>
  <c r="X546" i="17"/>
  <c r="W546" i="17"/>
  <c r="V546" i="17"/>
  <c r="U546" i="17"/>
  <c r="T546" i="17"/>
  <c r="S546" i="17"/>
  <c r="R546" i="17"/>
  <c r="Q546" i="17"/>
  <c r="K546" i="17"/>
  <c r="G546" i="17"/>
  <c r="E546" i="17"/>
  <c r="AN545" i="17"/>
  <c r="AM545" i="17"/>
  <c r="AL545" i="17"/>
  <c r="AK545" i="17"/>
  <c r="AJ545" i="17"/>
  <c r="AI545" i="17"/>
  <c r="AH545" i="17"/>
  <c r="AG545" i="17"/>
  <c r="AF545" i="17"/>
  <c r="AE545" i="17"/>
  <c r="AD545" i="17"/>
  <c r="AC545" i="17"/>
  <c r="AA545" i="17"/>
  <c r="Y545" i="17"/>
  <c r="AS545" i="17" s="1"/>
  <c r="X545" i="17"/>
  <c r="W545" i="17"/>
  <c r="V545" i="17"/>
  <c r="U545" i="17"/>
  <c r="T545" i="17"/>
  <c r="S545" i="17"/>
  <c r="R545" i="17"/>
  <c r="Q545" i="17"/>
  <c r="K545" i="17"/>
  <c r="G545" i="17"/>
  <c r="E545" i="17"/>
  <c r="AN544" i="17"/>
  <c r="AM544" i="17"/>
  <c r="AL544" i="17"/>
  <c r="AK544" i="17"/>
  <c r="AJ544" i="17"/>
  <c r="AI544" i="17"/>
  <c r="AH544" i="17"/>
  <c r="AG544" i="17"/>
  <c r="AF544" i="17"/>
  <c r="AE544" i="17"/>
  <c r="AD544" i="17"/>
  <c r="AC544" i="17"/>
  <c r="AA544" i="17"/>
  <c r="Y544" i="17"/>
  <c r="AU544" i="17" s="1"/>
  <c r="X544" i="17"/>
  <c r="W544" i="17"/>
  <c r="V544" i="17"/>
  <c r="U544" i="17"/>
  <c r="T544" i="17"/>
  <c r="S544" i="17"/>
  <c r="R544" i="17"/>
  <c r="Q544" i="17"/>
  <c r="K544" i="17"/>
  <c r="G544" i="17"/>
  <c r="E544" i="17"/>
  <c r="AN543" i="17"/>
  <c r="AM543" i="17"/>
  <c r="AL543" i="17"/>
  <c r="AK543" i="17"/>
  <c r="AJ543" i="17"/>
  <c r="AI543" i="17"/>
  <c r="AH543" i="17"/>
  <c r="AG543" i="17"/>
  <c r="AF543" i="17"/>
  <c r="AE543" i="17"/>
  <c r="AD543" i="17"/>
  <c r="AC543" i="17"/>
  <c r="AA543" i="17"/>
  <c r="Y543" i="17"/>
  <c r="AU543" i="17" s="1"/>
  <c r="X543" i="17"/>
  <c r="W543" i="17"/>
  <c r="V543" i="17"/>
  <c r="U543" i="17"/>
  <c r="T543" i="17"/>
  <c r="S543" i="17"/>
  <c r="R543" i="17"/>
  <c r="Q543" i="17"/>
  <c r="K543" i="17"/>
  <c r="G543" i="17"/>
  <c r="E543" i="17"/>
  <c r="AN542" i="17"/>
  <c r="AM542" i="17"/>
  <c r="AL542" i="17"/>
  <c r="AK542" i="17"/>
  <c r="AJ542" i="17"/>
  <c r="AI542" i="17"/>
  <c r="AH542" i="17"/>
  <c r="AG542" i="17"/>
  <c r="AF542" i="17"/>
  <c r="AE542" i="17"/>
  <c r="AD542" i="17"/>
  <c r="AC542" i="17"/>
  <c r="AA542" i="17"/>
  <c r="Y542" i="17"/>
  <c r="AR542" i="17" s="1"/>
  <c r="X542" i="17"/>
  <c r="W542" i="17"/>
  <c r="V542" i="17"/>
  <c r="U542" i="17"/>
  <c r="T542" i="17"/>
  <c r="S542" i="17"/>
  <c r="R542" i="17"/>
  <c r="Q542" i="17"/>
  <c r="K542" i="17"/>
  <c r="G542" i="17"/>
  <c r="E542" i="17"/>
  <c r="AN541" i="17"/>
  <c r="AM541" i="17"/>
  <c r="AL541" i="17"/>
  <c r="AK541" i="17"/>
  <c r="AJ541" i="17"/>
  <c r="AI541" i="17"/>
  <c r="AH541" i="17"/>
  <c r="AG541" i="17"/>
  <c r="AF541" i="17"/>
  <c r="AE541" i="17"/>
  <c r="AD541" i="17"/>
  <c r="AC541" i="17"/>
  <c r="AA541" i="17"/>
  <c r="Y541" i="17"/>
  <c r="AP541" i="17" s="1"/>
  <c r="X541" i="17"/>
  <c r="W541" i="17"/>
  <c r="V541" i="17"/>
  <c r="U541" i="17"/>
  <c r="T541" i="17"/>
  <c r="S541" i="17"/>
  <c r="R541" i="17"/>
  <c r="Q541" i="17"/>
  <c r="K541" i="17"/>
  <c r="G541" i="17"/>
  <c r="E541" i="17"/>
  <c r="AN540" i="17"/>
  <c r="AM540" i="17"/>
  <c r="AL540" i="17"/>
  <c r="AK540" i="17"/>
  <c r="AJ540" i="17"/>
  <c r="AI540" i="17"/>
  <c r="AH540" i="17"/>
  <c r="AG540" i="17"/>
  <c r="AF540" i="17"/>
  <c r="AE540" i="17"/>
  <c r="AD540" i="17"/>
  <c r="AC540" i="17"/>
  <c r="AA540" i="17"/>
  <c r="Y540" i="17"/>
  <c r="X540" i="17"/>
  <c r="W540" i="17"/>
  <c r="V540" i="17"/>
  <c r="U540" i="17"/>
  <c r="T540" i="17"/>
  <c r="S540" i="17"/>
  <c r="R540" i="17"/>
  <c r="Q540" i="17"/>
  <c r="K540" i="17"/>
  <c r="G540" i="17"/>
  <c r="E540" i="17"/>
  <c r="AN539" i="17"/>
  <c r="AM539" i="17"/>
  <c r="AL539" i="17"/>
  <c r="AK539" i="17"/>
  <c r="AJ539" i="17"/>
  <c r="AI539" i="17"/>
  <c r="AH539" i="17"/>
  <c r="AG539" i="17"/>
  <c r="AF539" i="17"/>
  <c r="AE539" i="17"/>
  <c r="AD539" i="17"/>
  <c r="AC539" i="17"/>
  <c r="AA539" i="17"/>
  <c r="Y539" i="17"/>
  <c r="X539" i="17"/>
  <c r="W539" i="17"/>
  <c r="V539" i="17"/>
  <c r="U539" i="17"/>
  <c r="T539" i="17"/>
  <c r="S539" i="17"/>
  <c r="R539" i="17"/>
  <c r="Q539" i="17"/>
  <c r="K539" i="17"/>
  <c r="G539" i="17"/>
  <c r="E539" i="17"/>
  <c r="AN538" i="17"/>
  <c r="AM538" i="17"/>
  <c r="AL538" i="17"/>
  <c r="AK538" i="17"/>
  <c r="AJ538" i="17"/>
  <c r="AI538" i="17"/>
  <c r="AH538" i="17"/>
  <c r="AG538" i="17"/>
  <c r="AF538" i="17"/>
  <c r="AE538" i="17"/>
  <c r="AD538" i="17"/>
  <c r="AC538" i="17"/>
  <c r="AA538" i="17"/>
  <c r="Y538" i="17"/>
  <c r="AQ538" i="17" s="1"/>
  <c r="X538" i="17"/>
  <c r="W538" i="17"/>
  <c r="V538" i="17"/>
  <c r="U538" i="17"/>
  <c r="T538" i="17"/>
  <c r="S538" i="17"/>
  <c r="R538" i="17"/>
  <c r="Q538" i="17"/>
  <c r="K538" i="17"/>
  <c r="G538" i="17"/>
  <c r="E538" i="17"/>
  <c r="AN537" i="17"/>
  <c r="AM537" i="17"/>
  <c r="AL537" i="17"/>
  <c r="AK537" i="17"/>
  <c r="AJ537" i="17"/>
  <c r="AI537" i="17"/>
  <c r="AH537" i="17"/>
  <c r="AG537" i="17"/>
  <c r="AF537" i="17"/>
  <c r="AE537" i="17"/>
  <c r="AD537" i="17"/>
  <c r="AC537" i="17"/>
  <c r="AA537" i="17"/>
  <c r="Y537" i="17"/>
  <c r="AS537" i="17" s="1"/>
  <c r="X537" i="17"/>
  <c r="W537" i="17"/>
  <c r="V537" i="17"/>
  <c r="U537" i="17"/>
  <c r="T537" i="17"/>
  <c r="S537" i="17"/>
  <c r="R537" i="17"/>
  <c r="Q537" i="17"/>
  <c r="K537" i="17"/>
  <c r="G537" i="17"/>
  <c r="E537" i="17"/>
  <c r="AN536" i="17"/>
  <c r="AM536" i="17"/>
  <c r="AL536" i="17"/>
  <c r="AK536" i="17"/>
  <c r="AJ536" i="17"/>
  <c r="AI536" i="17"/>
  <c r="AH536" i="17"/>
  <c r="AG536" i="17"/>
  <c r="AF536" i="17"/>
  <c r="AE536" i="17"/>
  <c r="AD536" i="17"/>
  <c r="AC536" i="17"/>
  <c r="AA536" i="17"/>
  <c r="Y536" i="17"/>
  <c r="X536" i="17"/>
  <c r="W536" i="17"/>
  <c r="V536" i="17"/>
  <c r="U536" i="17"/>
  <c r="T536" i="17"/>
  <c r="S536" i="17"/>
  <c r="R536" i="17"/>
  <c r="Q536" i="17"/>
  <c r="K536" i="17"/>
  <c r="G536" i="17"/>
  <c r="E536" i="17"/>
  <c r="AN535" i="17"/>
  <c r="AM535" i="17"/>
  <c r="AL535" i="17"/>
  <c r="AK535" i="17"/>
  <c r="AJ535" i="17"/>
  <c r="AI535" i="17"/>
  <c r="AH535" i="17"/>
  <c r="AG535" i="17"/>
  <c r="AF535" i="17"/>
  <c r="AE535" i="17"/>
  <c r="AD535" i="17"/>
  <c r="AC535" i="17"/>
  <c r="AA535" i="17"/>
  <c r="Y535" i="17"/>
  <c r="AS535" i="17" s="1"/>
  <c r="X535" i="17"/>
  <c r="W535" i="17"/>
  <c r="V535" i="17"/>
  <c r="U535" i="17"/>
  <c r="T535" i="17"/>
  <c r="S535" i="17"/>
  <c r="R535" i="17"/>
  <c r="Q535" i="17"/>
  <c r="K535" i="17"/>
  <c r="G535" i="17"/>
  <c r="E535" i="17"/>
  <c r="AN534" i="17"/>
  <c r="AM534" i="17"/>
  <c r="AL534" i="17"/>
  <c r="AK534" i="17"/>
  <c r="AJ534" i="17"/>
  <c r="AI534" i="17"/>
  <c r="AH534" i="17"/>
  <c r="AG534" i="17"/>
  <c r="AF534" i="17"/>
  <c r="AE534" i="17"/>
  <c r="AD534" i="17"/>
  <c r="AC534" i="17"/>
  <c r="AA534" i="17"/>
  <c r="Y534" i="17"/>
  <c r="AQ534" i="17" s="1"/>
  <c r="X534" i="17"/>
  <c r="W534" i="17"/>
  <c r="V534" i="17"/>
  <c r="U534" i="17"/>
  <c r="T534" i="17"/>
  <c r="S534" i="17"/>
  <c r="R534" i="17"/>
  <c r="Q534" i="17"/>
  <c r="K534" i="17"/>
  <c r="G534" i="17"/>
  <c r="E534" i="17"/>
  <c r="AN533" i="17"/>
  <c r="AM533" i="17"/>
  <c r="AL533" i="17"/>
  <c r="AK533" i="17"/>
  <c r="AJ533" i="17"/>
  <c r="AI533" i="17"/>
  <c r="AH533" i="17"/>
  <c r="AG533" i="17"/>
  <c r="AF533" i="17"/>
  <c r="AE533" i="17"/>
  <c r="AD533" i="17"/>
  <c r="AC533" i="17"/>
  <c r="AA533" i="17"/>
  <c r="Y533" i="17"/>
  <c r="AS533" i="17" s="1"/>
  <c r="X533" i="17"/>
  <c r="W533" i="17"/>
  <c r="V533" i="17"/>
  <c r="U533" i="17"/>
  <c r="T533" i="17"/>
  <c r="S533" i="17"/>
  <c r="R533" i="17"/>
  <c r="Q533" i="17"/>
  <c r="K533" i="17"/>
  <c r="G533" i="17"/>
  <c r="E533" i="17"/>
  <c r="AN532" i="17"/>
  <c r="AM532" i="17"/>
  <c r="AL532" i="17"/>
  <c r="AK532" i="17"/>
  <c r="AJ532" i="17"/>
  <c r="AI532" i="17"/>
  <c r="AH532" i="17"/>
  <c r="AG532" i="17"/>
  <c r="AF532" i="17"/>
  <c r="AE532" i="17"/>
  <c r="AD532" i="17"/>
  <c r="AC532" i="17"/>
  <c r="AA532" i="17"/>
  <c r="Y532" i="17"/>
  <c r="Z532" i="17" s="1"/>
  <c r="X532" i="17"/>
  <c r="W532" i="17"/>
  <c r="V532" i="17"/>
  <c r="U532" i="17"/>
  <c r="T532" i="17"/>
  <c r="S532" i="17"/>
  <c r="R532" i="17"/>
  <c r="Q532" i="17"/>
  <c r="K532" i="17"/>
  <c r="G532" i="17"/>
  <c r="E532" i="17"/>
  <c r="AN531" i="17"/>
  <c r="AM531" i="17"/>
  <c r="AL531" i="17"/>
  <c r="AK531" i="17"/>
  <c r="AJ531" i="17"/>
  <c r="AI531" i="17"/>
  <c r="AH531" i="17"/>
  <c r="AG531" i="17"/>
  <c r="AF531" i="17"/>
  <c r="AE531" i="17"/>
  <c r="AD531" i="17"/>
  <c r="AC531" i="17"/>
  <c r="AA531" i="17"/>
  <c r="Y531" i="17"/>
  <c r="AU531" i="17" s="1"/>
  <c r="X531" i="17"/>
  <c r="W531" i="17"/>
  <c r="V531" i="17"/>
  <c r="U531" i="17"/>
  <c r="T531" i="17"/>
  <c r="S531" i="17"/>
  <c r="R531" i="17"/>
  <c r="Q531" i="17"/>
  <c r="K531" i="17"/>
  <c r="G531" i="17"/>
  <c r="E531" i="17"/>
  <c r="AN530" i="17"/>
  <c r="AM530" i="17"/>
  <c r="AL530" i="17"/>
  <c r="AK530" i="17"/>
  <c r="AJ530" i="17"/>
  <c r="AI530" i="17"/>
  <c r="AH530" i="17"/>
  <c r="AG530" i="17"/>
  <c r="AF530" i="17"/>
  <c r="AE530" i="17"/>
  <c r="AD530" i="17"/>
  <c r="AC530" i="17"/>
  <c r="AA530" i="17"/>
  <c r="Y530" i="17"/>
  <c r="AQ530" i="17" s="1"/>
  <c r="X530" i="17"/>
  <c r="W530" i="17"/>
  <c r="V530" i="17"/>
  <c r="U530" i="17"/>
  <c r="T530" i="17"/>
  <c r="S530" i="17"/>
  <c r="R530" i="17"/>
  <c r="Q530" i="17"/>
  <c r="K530" i="17"/>
  <c r="G530" i="17"/>
  <c r="E530" i="17"/>
  <c r="AN529" i="17"/>
  <c r="AM529" i="17"/>
  <c r="AL529" i="17"/>
  <c r="AK529" i="17"/>
  <c r="AJ529" i="17"/>
  <c r="AI529" i="17"/>
  <c r="AH529" i="17"/>
  <c r="AG529" i="17"/>
  <c r="AF529" i="17"/>
  <c r="AE529" i="17"/>
  <c r="AD529" i="17"/>
  <c r="AC529" i="17"/>
  <c r="AA529" i="17"/>
  <c r="Y529" i="17"/>
  <c r="AS529" i="17" s="1"/>
  <c r="X529" i="17"/>
  <c r="W529" i="17"/>
  <c r="V529" i="17"/>
  <c r="U529" i="17"/>
  <c r="T529" i="17"/>
  <c r="S529" i="17"/>
  <c r="R529" i="17"/>
  <c r="Q529" i="17"/>
  <c r="K529" i="17"/>
  <c r="G529" i="17"/>
  <c r="E529" i="17"/>
  <c r="AN528" i="17"/>
  <c r="AM528" i="17"/>
  <c r="AL528" i="17"/>
  <c r="AK528" i="17"/>
  <c r="AJ528" i="17"/>
  <c r="AI528" i="17"/>
  <c r="AH528" i="17"/>
  <c r="AG528" i="17"/>
  <c r="AF528" i="17"/>
  <c r="AE528" i="17"/>
  <c r="AD528" i="17"/>
  <c r="AC528" i="17"/>
  <c r="AA528" i="17"/>
  <c r="Y528" i="17"/>
  <c r="AR528" i="17" s="1"/>
  <c r="X528" i="17"/>
  <c r="W528" i="17"/>
  <c r="V528" i="17"/>
  <c r="U528" i="17"/>
  <c r="T528" i="17"/>
  <c r="S528" i="17"/>
  <c r="R528" i="17"/>
  <c r="Q528" i="17"/>
  <c r="K528" i="17"/>
  <c r="G528" i="17"/>
  <c r="E528" i="17"/>
  <c r="AN527" i="17"/>
  <c r="AM527" i="17"/>
  <c r="AL527" i="17"/>
  <c r="AK527" i="17"/>
  <c r="AJ527" i="17"/>
  <c r="AI527" i="17"/>
  <c r="AH527" i="17"/>
  <c r="AG527" i="17"/>
  <c r="AF527" i="17"/>
  <c r="AE527" i="17"/>
  <c r="AD527" i="17"/>
  <c r="AC527" i="17"/>
  <c r="AA527" i="17"/>
  <c r="Y527" i="17"/>
  <c r="AU527" i="17" s="1"/>
  <c r="X527" i="17"/>
  <c r="W527" i="17"/>
  <c r="V527" i="17"/>
  <c r="U527" i="17"/>
  <c r="T527" i="17"/>
  <c r="S527" i="17"/>
  <c r="R527" i="17"/>
  <c r="Q527" i="17"/>
  <c r="K527" i="17"/>
  <c r="G527" i="17"/>
  <c r="E527" i="17"/>
  <c r="AN526" i="17"/>
  <c r="AM526" i="17"/>
  <c r="AL526" i="17"/>
  <c r="AK526" i="17"/>
  <c r="AJ526" i="17"/>
  <c r="AI526" i="17"/>
  <c r="AH526" i="17"/>
  <c r="AG526" i="17"/>
  <c r="AF526" i="17"/>
  <c r="AE526" i="17"/>
  <c r="AD526" i="17"/>
  <c r="AC526" i="17"/>
  <c r="AA526" i="17"/>
  <c r="Y526" i="17"/>
  <c r="AP526" i="17" s="1"/>
  <c r="X526" i="17"/>
  <c r="W526" i="17"/>
  <c r="V526" i="17"/>
  <c r="U526" i="17"/>
  <c r="T526" i="17"/>
  <c r="S526" i="17"/>
  <c r="R526" i="17"/>
  <c r="Q526" i="17"/>
  <c r="K526" i="17"/>
  <c r="G526" i="17"/>
  <c r="E526" i="17"/>
  <c r="AN525" i="17"/>
  <c r="AM525" i="17"/>
  <c r="AL525" i="17"/>
  <c r="AK525" i="17"/>
  <c r="AJ525" i="17"/>
  <c r="AI525" i="17"/>
  <c r="AH525" i="17"/>
  <c r="AG525" i="17"/>
  <c r="AF525" i="17"/>
  <c r="AE525" i="17"/>
  <c r="AD525" i="17"/>
  <c r="AC525" i="17"/>
  <c r="AA525" i="17"/>
  <c r="Y525" i="17"/>
  <c r="X525" i="17"/>
  <c r="W525" i="17"/>
  <c r="V525" i="17"/>
  <c r="U525" i="17"/>
  <c r="T525" i="17"/>
  <c r="S525" i="17"/>
  <c r="R525" i="17"/>
  <c r="Q525" i="17"/>
  <c r="K525" i="17"/>
  <c r="G525" i="17"/>
  <c r="E525" i="17"/>
  <c r="AN524" i="17"/>
  <c r="AM524" i="17"/>
  <c r="AL524" i="17"/>
  <c r="AK524" i="17"/>
  <c r="AJ524" i="17"/>
  <c r="AI524" i="17"/>
  <c r="AH524" i="17"/>
  <c r="AG524" i="17"/>
  <c r="AF524" i="17"/>
  <c r="AE524" i="17"/>
  <c r="AD524" i="17"/>
  <c r="AC524" i="17"/>
  <c r="AA524" i="17"/>
  <c r="Y524" i="17"/>
  <c r="AU524" i="17" s="1"/>
  <c r="X524" i="17"/>
  <c r="W524" i="17"/>
  <c r="V524" i="17"/>
  <c r="U524" i="17"/>
  <c r="T524" i="17"/>
  <c r="S524" i="17"/>
  <c r="R524" i="17"/>
  <c r="Q524" i="17"/>
  <c r="K524" i="17"/>
  <c r="G524" i="17"/>
  <c r="E524" i="17"/>
  <c r="AN523" i="17"/>
  <c r="AM523" i="17"/>
  <c r="AL523" i="17"/>
  <c r="AK523" i="17"/>
  <c r="AJ523" i="17"/>
  <c r="AI523" i="17"/>
  <c r="AH523" i="17"/>
  <c r="AG523" i="17"/>
  <c r="AF523" i="17"/>
  <c r="AE523" i="17"/>
  <c r="AD523" i="17"/>
  <c r="AC523" i="17"/>
  <c r="AA523" i="17"/>
  <c r="Y523" i="17"/>
  <c r="AS523" i="17" s="1"/>
  <c r="X523" i="17"/>
  <c r="W523" i="17"/>
  <c r="V523" i="17"/>
  <c r="U523" i="17"/>
  <c r="T523" i="17"/>
  <c r="S523" i="17"/>
  <c r="R523" i="17"/>
  <c r="Q523" i="17"/>
  <c r="K523" i="17"/>
  <c r="G523" i="17"/>
  <c r="E523" i="17"/>
  <c r="AN522" i="17"/>
  <c r="AM522" i="17"/>
  <c r="AL522" i="17"/>
  <c r="AK522" i="17"/>
  <c r="AJ522" i="17"/>
  <c r="AI522" i="17"/>
  <c r="AH522" i="17"/>
  <c r="AG522" i="17"/>
  <c r="AF522" i="17"/>
  <c r="AE522" i="17"/>
  <c r="AD522" i="17"/>
  <c r="AC522" i="17"/>
  <c r="AA522" i="17"/>
  <c r="Y522" i="17"/>
  <c r="X522" i="17"/>
  <c r="W522" i="17"/>
  <c r="V522" i="17"/>
  <c r="U522" i="17"/>
  <c r="T522" i="17"/>
  <c r="S522" i="17"/>
  <c r="R522" i="17"/>
  <c r="Q522" i="17"/>
  <c r="K522" i="17"/>
  <c r="G522" i="17"/>
  <c r="E522" i="17"/>
  <c r="AN521" i="17"/>
  <c r="AM521" i="17"/>
  <c r="AL521" i="17"/>
  <c r="AK521" i="17"/>
  <c r="AJ521" i="17"/>
  <c r="AI521" i="17"/>
  <c r="AH521" i="17"/>
  <c r="AG521" i="17"/>
  <c r="AF521" i="17"/>
  <c r="AE521" i="17"/>
  <c r="AD521" i="17"/>
  <c r="AC521" i="17"/>
  <c r="AA521" i="17"/>
  <c r="Y521" i="17"/>
  <c r="AS521" i="17" s="1"/>
  <c r="X521" i="17"/>
  <c r="W521" i="17"/>
  <c r="V521" i="17"/>
  <c r="U521" i="17"/>
  <c r="T521" i="17"/>
  <c r="S521" i="17"/>
  <c r="R521" i="17"/>
  <c r="Q521" i="17"/>
  <c r="K521" i="17"/>
  <c r="G521" i="17"/>
  <c r="E521" i="17"/>
  <c r="AN520" i="17"/>
  <c r="AM520" i="17"/>
  <c r="AL520" i="17"/>
  <c r="AK520" i="17"/>
  <c r="AJ520" i="17"/>
  <c r="AI520" i="17"/>
  <c r="AH520" i="17"/>
  <c r="AG520" i="17"/>
  <c r="AF520" i="17"/>
  <c r="AE520" i="17"/>
  <c r="AD520" i="17"/>
  <c r="AC520" i="17"/>
  <c r="AA520" i="17"/>
  <c r="Y520" i="17"/>
  <c r="AS520" i="17" s="1"/>
  <c r="X520" i="17"/>
  <c r="W520" i="17"/>
  <c r="V520" i="17"/>
  <c r="U520" i="17"/>
  <c r="T520" i="17"/>
  <c r="S520" i="17"/>
  <c r="R520" i="17"/>
  <c r="Q520" i="17"/>
  <c r="K520" i="17"/>
  <c r="G520" i="17"/>
  <c r="E520" i="17"/>
  <c r="AN519" i="17"/>
  <c r="AM519" i="17"/>
  <c r="AL519" i="17"/>
  <c r="AK519" i="17"/>
  <c r="AJ519" i="17"/>
  <c r="AI519" i="17"/>
  <c r="AH519" i="17"/>
  <c r="AG519" i="17"/>
  <c r="AF519" i="17"/>
  <c r="AE519" i="17"/>
  <c r="AD519" i="17"/>
  <c r="AC519" i="17"/>
  <c r="AA519" i="17"/>
  <c r="Y519" i="17"/>
  <c r="AU519" i="17" s="1"/>
  <c r="X519" i="17"/>
  <c r="W519" i="17"/>
  <c r="V519" i="17"/>
  <c r="U519" i="17"/>
  <c r="T519" i="17"/>
  <c r="S519" i="17"/>
  <c r="R519" i="17"/>
  <c r="Q519" i="17"/>
  <c r="K519" i="17"/>
  <c r="G519" i="17"/>
  <c r="E519" i="17"/>
  <c r="AN518" i="17"/>
  <c r="AM518" i="17"/>
  <c r="AL518" i="17"/>
  <c r="AK518" i="17"/>
  <c r="AJ518" i="17"/>
  <c r="AI518" i="17"/>
  <c r="AH518" i="17"/>
  <c r="AG518" i="17"/>
  <c r="AF518" i="17"/>
  <c r="AE518" i="17"/>
  <c r="AD518" i="17"/>
  <c r="AC518" i="17"/>
  <c r="AA518" i="17"/>
  <c r="Y518" i="17"/>
  <c r="AQ518" i="17" s="1"/>
  <c r="X518" i="17"/>
  <c r="W518" i="17"/>
  <c r="V518" i="17"/>
  <c r="U518" i="17"/>
  <c r="T518" i="17"/>
  <c r="S518" i="17"/>
  <c r="R518" i="17"/>
  <c r="Q518" i="17"/>
  <c r="K518" i="17"/>
  <c r="G518" i="17"/>
  <c r="E518" i="17"/>
  <c r="AN517" i="17"/>
  <c r="AM517" i="17"/>
  <c r="AL517" i="17"/>
  <c r="AK517" i="17"/>
  <c r="AJ517" i="17"/>
  <c r="AI517" i="17"/>
  <c r="AH517" i="17"/>
  <c r="AG517" i="17"/>
  <c r="AF517" i="17"/>
  <c r="AE517" i="17"/>
  <c r="AD517" i="17"/>
  <c r="AC517" i="17"/>
  <c r="AA517" i="17"/>
  <c r="Y517" i="17"/>
  <c r="X517" i="17"/>
  <c r="W517" i="17"/>
  <c r="V517" i="17"/>
  <c r="U517" i="17"/>
  <c r="T517" i="17"/>
  <c r="S517" i="17"/>
  <c r="R517" i="17"/>
  <c r="Q517" i="17"/>
  <c r="K517" i="17"/>
  <c r="G517" i="17"/>
  <c r="E517" i="17"/>
  <c r="AN516" i="17"/>
  <c r="AM516" i="17"/>
  <c r="AL516" i="17"/>
  <c r="AK516" i="17"/>
  <c r="AJ516" i="17"/>
  <c r="AI516" i="17"/>
  <c r="AH516" i="17"/>
  <c r="AG516" i="17"/>
  <c r="AF516" i="17"/>
  <c r="AE516" i="17"/>
  <c r="AD516" i="17"/>
  <c r="AC516" i="17"/>
  <c r="AA516" i="17"/>
  <c r="Y516" i="17"/>
  <c r="AR516" i="17" s="1"/>
  <c r="X516" i="17"/>
  <c r="W516" i="17"/>
  <c r="V516" i="17"/>
  <c r="U516" i="17"/>
  <c r="T516" i="17"/>
  <c r="S516" i="17"/>
  <c r="R516" i="17"/>
  <c r="Q516" i="17"/>
  <c r="K516" i="17"/>
  <c r="G516" i="17"/>
  <c r="E516" i="17"/>
  <c r="AN515" i="17"/>
  <c r="AM515" i="17"/>
  <c r="AL515" i="17"/>
  <c r="AK515" i="17"/>
  <c r="AJ515" i="17"/>
  <c r="AI515" i="17"/>
  <c r="AH515" i="17"/>
  <c r="AG515" i="17"/>
  <c r="AF515" i="17"/>
  <c r="AE515" i="17"/>
  <c r="AD515" i="17"/>
  <c r="AC515" i="17"/>
  <c r="AA515" i="17"/>
  <c r="Y515" i="17"/>
  <c r="X515" i="17"/>
  <c r="W515" i="17"/>
  <c r="V515" i="17"/>
  <c r="U515" i="17"/>
  <c r="T515" i="17"/>
  <c r="S515" i="17"/>
  <c r="R515" i="17"/>
  <c r="Q515" i="17"/>
  <c r="K515" i="17"/>
  <c r="G515" i="17"/>
  <c r="E515" i="17"/>
  <c r="AN514" i="17"/>
  <c r="AM514" i="17"/>
  <c r="AL514" i="17"/>
  <c r="AK514" i="17"/>
  <c r="AJ514" i="17"/>
  <c r="AI514" i="17"/>
  <c r="AH514" i="17"/>
  <c r="AG514" i="17"/>
  <c r="AF514" i="17"/>
  <c r="AE514" i="17"/>
  <c r="AD514" i="17"/>
  <c r="AC514" i="17"/>
  <c r="AA514" i="17"/>
  <c r="Y514" i="17"/>
  <c r="AQ514" i="17" s="1"/>
  <c r="X514" i="17"/>
  <c r="W514" i="17"/>
  <c r="V514" i="17"/>
  <c r="U514" i="17"/>
  <c r="T514" i="17"/>
  <c r="S514" i="17"/>
  <c r="R514" i="17"/>
  <c r="Q514" i="17"/>
  <c r="K514" i="17"/>
  <c r="G514" i="17"/>
  <c r="E514" i="17"/>
  <c r="AN513" i="17"/>
  <c r="AM513" i="17"/>
  <c r="AL513" i="17"/>
  <c r="AK513" i="17"/>
  <c r="AJ513" i="17"/>
  <c r="AI513" i="17"/>
  <c r="AH513" i="17"/>
  <c r="AG513" i="17"/>
  <c r="AF513" i="17"/>
  <c r="AE513" i="17"/>
  <c r="AD513" i="17"/>
  <c r="AC513" i="17"/>
  <c r="AA513" i="17"/>
  <c r="Y513" i="17"/>
  <c r="AT513" i="17" s="1"/>
  <c r="X513" i="17"/>
  <c r="W513" i="17"/>
  <c r="V513" i="17"/>
  <c r="U513" i="17"/>
  <c r="T513" i="17"/>
  <c r="S513" i="17"/>
  <c r="R513" i="17"/>
  <c r="Q513" i="17"/>
  <c r="K513" i="17"/>
  <c r="G513" i="17"/>
  <c r="E513" i="17"/>
  <c r="AN512" i="17"/>
  <c r="AM512" i="17"/>
  <c r="AL512" i="17"/>
  <c r="AK512" i="17"/>
  <c r="AJ512" i="17"/>
  <c r="AI512" i="17"/>
  <c r="AH512" i="17"/>
  <c r="AG512" i="17"/>
  <c r="AF512" i="17"/>
  <c r="AE512" i="17"/>
  <c r="AD512" i="17"/>
  <c r="AC512" i="17"/>
  <c r="AA512" i="17"/>
  <c r="Y512" i="17"/>
  <c r="AR512" i="17" s="1"/>
  <c r="X512" i="17"/>
  <c r="W512" i="17"/>
  <c r="V512" i="17"/>
  <c r="U512" i="17"/>
  <c r="T512" i="17"/>
  <c r="S512" i="17"/>
  <c r="R512" i="17"/>
  <c r="Q512" i="17"/>
  <c r="K512" i="17"/>
  <c r="G512" i="17"/>
  <c r="E512" i="17"/>
  <c r="AN511" i="17"/>
  <c r="AM511" i="17"/>
  <c r="AL511" i="17"/>
  <c r="AK511" i="17"/>
  <c r="AJ511" i="17"/>
  <c r="AI511" i="17"/>
  <c r="AH511" i="17"/>
  <c r="AG511" i="17"/>
  <c r="AF511" i="17"/>
  <c r="AE511" i="17"/>
  <c r="AD511" i="17"/>
  <c r="AC511" i="17"/>
  <c r="AA511" i="17"/>
  <c r="Y511" i="17"/>
  <c r="AU511" i="17" s="1"/>
  <c r="X511" i="17"/>
  <c r="W511" i="17"/>
  <c r="V511" i="17"/>
  <c r="U511" i="17"/>
  <c r="T511" i="17"/>
  <c r="S511" i="17"/>
  <c r="R511" i="17"/>
  <c r="Q511" i="17"/>
  <c r="K511" i="17"/>
  <c r="G511" i="17"/>
  <c r="E511" i="17"/>
  <c r="AN510" i="17"/>
  <c r="AM510" i="17"/>
  <c r="AL510" i="17"/>
  <c r="AK510" i="17"/>
  <c r="AJ510" i="17"/>
  <c r="AI510" i="17"/>
  <c r="AH510" i="17"/>
  <c r="AG510" i="17"/>
  <c r="AF510" i="17"/>
  <c r="AE510" i="17"/>
  <c r="AD510" i="17"/>
  <c r="AC510" i="17"/>
  <c r="AA510" i="17"/>
  <c r="Y510" i="17"/>
  <c r="AT510" i="17" s="1"/>
  <c r="X510" i="17"/>
  <c r="W510" i="17"/>
  <c r="V510" i="17"/>
  <c r="U510" i="17"/>
  <c r="T510" i="17"/>
  <c r="S510" i="17"/>
  <c r="R510" i="17"/>
  <c r="Q510" i="17"/>
  <c r="L510" i="17"/>
  <c r="K510" i="17"/>
  <c r="G510" i="17"/>
  <c r="E510" i="17"/>
  <c r="AN509" i="17"/>
  <c r="AM509" i="17"/>
  <c r="AL509" i="17"/>
  <c r="AK509" i="17"/>
  <c r="AJ509" i="17"/>
  <c r="AI509" i="17"/>
  <c r="AH509" i="17"/>
  <c r="AG509" i="17"/>
  <c r="AF509" i="17"/>
  <c r="AE509" i="17"/>
  <c r="AD509" i="17"/>
  <c r="AC509" i="17"/>
  <c r="AA509" i="17"/>
  <c r="Y509" i="17"/>
  <c r="AS509" i="17" s="1"/>
  <c r="X509" i="17"/>
  <c r="W509" i="17"/>
  <c r="V509" i="17"/>
  <c r="U509" i="17"/>
  <c r="T509" i="17"/>
  <c r="S509" i="17"/>
  <c r="R509" i="17"/>
  <c r="Q509" i="17"/>
  <c r="K509" i="17"/>
  <c r="G509" i="17"/>
  <c r="E509" i="17"/>
  <c r="AN508" i="17"/>
  <c r="AM508" i="17"/>
  <c r="AL508" i="17"/>
  <c r="AK508" i="17"/>
  <c r="AJ508" i="17"/>
  <c r="AI508" i="17"/>
  <c r="AH508" i="17"/>
  <c r="AG508" i="17"/>
  <c r="AF508" i="17"/>
  <c r="AE508" i="17"/>
  <c r="AD508" i="17"/>
  <c r="AC508" i="17"/>
  <c r="AA508" i="17"/>
  <c r="Y508" i="17"/>
  <c r="AT508" i="17" s="1"/>
  <c r="X508" i="17"/>
  <c r="W508" i="17"/>
  <c r="V508" i="17"/>
  <c r="U508" i="17"/>
  <c r="T508" i="17"/>
  <c r="S508" i="17"/>
  <c r="R508" i="17"/>
  <c r="Q508" i="17"/>
  <c r="K508" i="17"/>
  <c r="G508" i="17"/>
  <c r="E508" i="17"/>
  <c r="AN507" i="17"/>
  <c r="AM507" i="17"/>
  <c r="AL507" i="17"/>
  <c r="AK507" i="17"/>
  <c r="AJ507" i="17"/>
  <c r="AI507" i="17"/>
  <c r="AH507" i="17"/>
  <c r="AG507" i="17"/>
  <c r="AF507" i="17"/>
  <c r="AE507" i="17"/>
  <c r="AD507" i="17"/>
  <c r="AC507" i="17"/>
  <c r="AA507" i="17"/>
  <c r="Y507" i="17"/>
  <c r="X507" i="17"/>
  <c r="W507" i="17"/>
  <c r="V507" i="17"/>
  <c r="U507" i="17"/>
  <c r="T507" i="17"/>
  <c r="S507" i="17"/>
  <c r="R507" i="17"/>
  <c r="Q507" i="17"/>
  <c r="K507" i="17"/>
  <c r="G507" i="17"/>
  <c r="E507" i="17"/>
  <c r="AN506" i="17"/>
  <c r="AM506" i="17"/>
  <c r="AL506" i="17"/>
  <c r="AK506" i="17"/>
  <c r="AJ506" i="17"/>
  <c r="AI506" i="17"/>
  <c r="AH506" i="17"/>
  <c r="AG506" i="17"/>
  <c r="AF506" i="17"/>
  <c r="AE506" i="17"/>
  <c r="AD506" i="17"/>
  <c r="AC506" i="17"/>
  <c r="AA506" i="17"/>
  <c r="Y506" i="17"/>
  <c r="AS506" i="17" s="1"/>
  <c r="X506" i="17"/>
  <c r="W506" i="17"/>
  <c r="V506" i="17"/>
  <c r="U506" i="17"/>
  <c r="T506" i="17"/>
  <c r="S506" i="17"/>
  <c r="R506" i="17"/>
  <c r="Q506" i="17"/>
  <c r="K506" i="17"/>
  <c r="G506" i="17"/>
  <c r="E506" i="17"/>
  <c r="AN505" i="17"/>
  <c r="AM505" i="17"/>
  <c r="AL505" i="17"/>
  <c r="AK505" i="17"/>
  <c r="AJ505" i="17"/>
  <c r="AI505" i="17"/>
  <c r="AH505" i="17"/>
  <c r="AG505" i="17"/>
  <c r="AF505" i="17"/>
  <c r="AE505" i="17"/>
  <c r="AD505" i="17"/>
  <c r="AC505" i="17"/>
  <c r="AA505" i="17"/>
  <c r="Y505" i="17"/>
  <c r="AQ505" i="17" s="1"/>
  <c r="X505" i="17"/>
  <c r="W505" i="17"/>
  <c r="V505" i="17"/>
  <c r="U505" i="17"/>
  <c r="T505" i="17"/>
  <c r="S505" i="17"/>
  <c r="R505" i="17"/>
  <c r="Q505" i="17"/>
  <c r="K505" i="17"/>
  <c r="G505" i="17"/>
  <c r="E505" i="17"/>
  <c r="AN504" i="17"/>
  <c r="AM504" i="17"/>
  <c r="AL504" i="17"/>
  <c r="AK504" i="17"/>
  <c r="AJ504" i="17"/>
  <c r="AI504" i="17"/>
  <c r="AH504" i="17"/>
  <c r="AG504" i="17"/>
  <c r="AF504" i="17"/>
  <c r="AE504" i="17"/>
  <c r="AD504" i="17"/>
  <c r="AC504" i="17"/>
  <c r="AA504" i="17"/>
  <c r="Y504" i="17"/>
  <c r="AU504" i="17" s="1"/>
  <c r="X504" i="17"/>
  <c r="W504" i="17"/>
  <c r="V504" i="17"/>
  <c r="U504" i="17"/>
  <c r="T504" i="17"/>
  <c r="S504" i="17"/>
  <c r="R504" i="17"/>
  <c r="Q504" i="17"/>
  <c r="K504" i="17"/>
  <c r="G504" i="17"/>
  <c r="E504" i="17"/>
  <c r="AN503" i="17"/>
  <c r="AM503" i="17"/>
  <c r="AL503" i="17"/>
  <c r="AK503" i="17"/>
  <c r="AJ503" i="17"/>
  <c r="AI503" i="17"/>
  <c r="AH503" i="17"/>
  <c r="AG503" i="17"/>
  <c r="AF503" i="17"/>
  <c r="AE503" i="17"/>
  <c r="AD503" i="17"/>
  <c r="AC503" i="17"/>
  <c r="AA503" i="17"/>
  <c r="Y503" i="17"/>
  <c r="AT503" i="17" s="1"/>
  <c r="X503" i="17"/>
  <c r="W503" i="17"/>
  <c r="V503" i="17"/>
  <c r="U503" i="17"/>
  <c r="T503" i="17"/>
  <c r="S503" i="17"/>
  <c r="R503" i="17"/>
  <c r="Q503" i="17"/>
  <c r="K503" i="17"/>
  <c r="G503" i="17"/>
  <c r="E503" i="17"/>
  <c r="AN502" i="17"/>
  <c r="AM502" i="17"/>
  <c r="AL502" i="17"/>
  <c r="AK502" i="17"/>
  <c r="AJ502" i="17"/>
  <c r="AI502" i="17"/>
  <c r="AH502" i="17"/>
  <c r="AG502" i="17"/>
  <c r="AF502" i="17"/>
  <c r="AE502" i="17"/>
  <c r="AD502" i="17"/>
  <c r="AC502" i="17"/>
  <c r="AA502" i="17"/>
  <c r="Y502" i="17"/>
  <c r="AS502" i="17" s="1"/>
  <c r="X502" i="17"/>
  <c r="W502" i="17"/>
  <c r="V502" i="17"/>
  <c r="U502" i="17"/>
  <c r="T502" i="17"/>
  <c r="S502" i="17"/>
  <c r="R502" i="17"/>
  <c r="Q502" i="17"/>
  <c r="K502" i="17"/>
  <c r="G502" i="17"/>
  <c r="E502" i="17"/>
  <c r="AN501" i="17"/>
  <c r="AM501" i="17"/>
  <c r="AL501" i="17"/>
  <c r="AK501" i="17"/>
  <c r="AJ501" i="17"/>
  <c r="AI501" i="17"/>
  <c r="AH501" i="17"/>
  <c r="AG501" i="17"/>
  <c r="AF501" i="17"/>
  <c r="AE501" i="17"/>
  <c r="AD501" i="17"/>
  <c r="AC501" i="17"/>
  <c r="AA501" i="17"/>
  <c r="Y501" i="17"/>
  <c r="AQ501" i="17" s="1"/>
  <c r="X501" i="17"/>
  <c r="W501" i="17"/>
  <c r="V501" i="17"/>
  <c r="U501" i="17"/>
  <c r="T501" i="17"/>
  <c r="S501" i="17"/>
  <c r="R501" i="17"/>
  <c r="Q501" i="17"/>
  <c r="K501" i="17"/>
  <c r="G501" i="17"/>
  <c r="E501" i="17"/>
  <c r="AN500" i="17"/>
  <c r="AM500" i="17"/>
  <c r="AL500" i="17"/>
  <c r="AK500" i="17"/>
  <c r="AJ500" i="17"/>
  <c r="AI500" i="17"/>
  <c r="AH500" i="17"/>
  <c r="AG500" i="17"/>
  <c r="AF500" i="17"/>
  <c r="AE500" i="17"/>
  <c r="AD500" i="17"/>
  <c r="AC500" i="17"/>
  <c r="AA500" i="17"/>
  <c r="Y500" i="17"/>
  <c r="AU500" i="17" s="1"/>
  <c r="X500" i="17"/>
  <c r="W500" i="17"/>
  <c r="V500" i="17"/>
  <c r="U500" i="17"/>
  <c r="T500" i="17"/>
  <c r="S500" i="17"/>
  <c r="R500" i="17"/>
  <c r="Q500" i="17"/>
  <c r="K500" i="17"/>
  <c r="G500" i="17"/>
  <c r="E500" i="17"/>
  <c r="AN499" i="17"/>
  <c r="AM499" i="17"/>
  <c r="AL499" i="17"/>
  <c r="AK499" i="17"/>
  <c r="AJ499" i="17"/>
  <c r="AI499" i="17"/>
  <c r="AH499" i="17"/>
  <c r="AG499" i="17"/>
  <c r="AF499" i="17"/>
  <c r="AE499" i="17"/>
  <c r="AD499" i="17"/>
  <c r="AC499" i="17"/>
  <c r="AA499" i="17"/>
  <c r="Y499" i="17"/>
  <c r="AT499" i="17" s="1"/>
  <c r="X499" i="17"/>
  <c r="W499" i="17"/>
  <c r="V499" i="17"/>
  <c r="U499" i="17"/>
  <c r="T499" i="17"/>
  <c r="S499" i="17"/>
  <c r="R499" i="17"/>
  <c r="Q499" i="17"/>
  <c r="K499" i="17"/>
  <c r="G499" i="17"/>
  <c r="E499" i="17"/>
  <c r="AN498" i="17"/>
  <c r="AM498" i="17"/>
  <c r="AL498" i="17"/>
  <c r="AK498" i="17"/>
  <c r="AJ498" i="17"/>
  <c r="AI498" i="17"/>
  <c r="AH498" i="17"/>
  <c r="AG498" i="17"/>
  <c r="AF498" i="17"/>
  <c r="AE498" i="17"/>
  <c r="AD498" i="17"/>
  <c r="AC498" i="17"/>
  <c r="AA498" i="17"/>
  <c r="Y498" i="17"/>
  <c r="AS498" i="17" s="1"/>
  <c r="X498" i="17"/>
  <c r="W498" i="17"/>
  <c r="V498" i="17"/>
  <c r="U498" i="17"/>
  <c r="T498" i="17"/>
  <c r="S498" i="17"/>
  <c r="R498" i="17"/>
  <c r="Q498" i="17"/>
  <c r="K498" i="17"/>
  <c r="G498" i="17"/>
  <c r="E498" i="17"/>
  <c r="AN497" i="17"/>
  <c r="AM497" i="17"/>
  <c r="AL497" i="17"/>
  <c r="AK497" i="17"/>
  <c r="AJ497" i="17"/>
  <c r="AI497" i="17"/>
  <c r="AH497" i="17"/>
  <c r="AG497" i="17"/>
  <c r="AF497" i="17"/>
  <c r="AE497" i="17"/>
  <c r="AD497" i="17"/>
  <c r="AC497" i="17"/>
  <c r="AA497" i="17"/>
  <c r="Y497" i="17"/>
  <c r="AQ497" i="17" s="1"/>
  <c r="X497" i="17"/>
  <c r="W497" i="17"/>
  <c r="V497" i="17"/>
  <c r="U497" i="17"/>
  <c r="T497" i="17"/>
  <c r="S497" i="17"/>
  <c r="R497" i="17"/>
  <c r="Q497" i="17"/>
  <c r="K497" i="17"/>
  <c r="G497" i="17"/>
  <c r="E497" i="17"/>
  <c r="AN496" i="17"/>
  <c r="AM496" i="17"/>
  <c r="AL496" i="17"/>
  <c r="AK496" i="17"/>
  <c r="AJ496" i="17"/>
  <c r="AI496" i="17"/>
  <c r="AH496" i="17"/>
  <c r="AG496" i="17"/>
  <c r="AF496" i="17"/>
  <c r="AE496" i="17"/>
  <c r="AD496" i="17"/>
  <c r="AC496" i="17"/>
  <c r="AA496" i="17"/>
  <c r="Y496" i="17"/>
  <c r="AU496" i="17" s="1"/>
  <c r="X496" i="17"/>
  <c r="W496" i="17"/>
  <c r="V496" i="17"/>
  <c r="U496" i="17"/>
  <c r="T496" i="17"/>
  <c r="S496" i="17"/>
  <c r="R496" i="17"/>
  <c r="Q496" i="17"/>
  <c r="K496" i="17"/>
  <c r="G496" i="17"/>
  <c r="E496" i="17"/>
  <c r="AN495" i="17"/>
  <c r="AM495" i="17"/>
  <c r="AL495" i="17"/>
  <c r="AK495" i="17"/>
  <c r="AJ495" i="17"/>
  <c r="AI495" i="17"/>
  <c r="AH495" i="17"/>
  <c r="AG495" i="17"/>
  <c r="AF495" i="17"/>
  <c r="AE495" i="17"/>
  <c r="AD495" i="17"/>
  <c r="AC495" i="17"/>
  <c r="AA495" i="17"/>
  <c r="Y495" i="17"/>
  <c r="AT495" i="17" s="1"/>
  <c r="X495" i="17"/>
  <c r="W495" i="17"/>
  <c r="V495" i="17"/>
  <c r="U495" i="17"/>
  <c r="T495" i="17"/>
  <c r="S495" i="17"/>
  <c r="R495" i="17"/>
  <c r="Q495" i="17"/>
  <c r="K495" i="17"/>
  <c r="G495" i="17"/>
  <c r="E495" i="17"/>
  <c r="AN494" i="17"/>
  <c r="AM494" i="17"/>
  <c r="AL494" i="17"/>
  <c r="AK494" i="17"/>
  <c r="AJ494" i="17"/>
  <c r="AI494" i="17"/>
  <c r="AH494" i="17"/>
  <c r="AG494" i="17"/>
  <c r="AF494" i="17"/>
  <c r="AE494" i="17"/>
  <c r="AD494" i="17"/>
  <c r="AC494" i="17"/>
  <c r="AA494" i="17"/>
  <c r="Y494" i="17"/>
  <c r="AS494" i="17" s="1"/>
  <c r="X494" i="17"/>
  <c r="W494" i="17"/>
  <c r="V494" i="17"/>
  <c r="U494" i="17"/>
  <c r="T494" i="17"/>
  <c r="S494" i="17"/>
  <c r="R494" i="17"/>
  <c r="Q494" i="17"/>
  <c r="K494" i="17"/>
  <c r="G494" i="17"/>
  <c r="E494" i="17"/>
  <c r="AN493" i="17"/>
  <c r="AM493" i="17"/>
  <c r="AL493" i="17"/>
  <c r="AK493" i="17"/>
  <c r="AJ493" i="17"/>
  <c r="AI493" i="17"/>
  <c r="AH493" i="17"/>
  <c r="AG493" i="17"/>
  <c r="AF493" i="17"/>
  <c r="AE493" i="17"/>
  <c r="AD493" i="17"/>
  <c r="AC493" i="17"/>
  <c r="AA493" i="17"/>
  <c r="Y493" i="17"/>
  <c r="AQ493" i="17" s="1"/>
  <c r="X493" i="17"/>
  <c r="W493" i="17"/>
  <c r="V493" i="17"/>
  <c r="U493" i="17"/>
  <c r="T493" i="17"/>
  <c r="S493" i="17"/>
  <c r="R493" i="17"/>
  <c r="Q493" i="17"/>
  <c r="K493" i="17"/>
  <c r="G493" i="17"/>
  <c r="E493" i="17"/>
  <c r="AN492" i="17"/>
  <c r="AM492" i="17"/>
  <c r="AL492" i="17"/>
  <c r="AK492" i="17"/>
  <c r="AJ492" i="17"/>
  <c r="AI492" i="17"/>
  <c r="AH492" i="17"/>
  <c r="AG492" i="17"/>
  <c r="AF492" i="17"/>
  <c r="AE492" i="17"/>
  <c r="AD492" i="17"/>
  <c r="AC492" i="17"/>
  <c r="AA492" i="17"/>
  <c r="Y492" i="17"/>
  <c r="AU492" i="17" s="1"/>
  <c r="X492" i="17"/>
  <c r="W492" i="17"/>
  <c r="V492" i="17"/>
  <c r="U492" i="17"/>
  <c r="T492" i="17"/>
  <c r="S492" i="17"/>
  <c r="R492" i="17"/>
  <c r="Q492" i="17"/>
  <c r="K492" i="17"/>
  <c r="G492" i="17"/>
  <c r="E492" i="17"/>
  <c r="AN491" i="17"/>
  <c r="AM491" i="17"/>
  <c r="AL491" i="17"/>
  <c r="AK491" i="17"/>
  <c r="AJ491" i="17"/>
  <c r="AI491" i="17"/>
  <c r="AH491" i="17"/>
  <c r="AG491" i="17"/>
  <c r="AF491" i="17"/>
  <c r="AE491" i="17"/>
  <c r="AD491" i="17"/>
  <c r="AC491" i="17"/>
  <c r="AA491" i="17"/>
  <c r="Y491" i="17"/>
  <c r="AQ491" i="17" s="1"/>
  <c r="X491" i="17"/>
  <c r="W491" i="17"/>
  <c r="V491" i="17"/>
  <c r="U491" i="17"/>
  <c r="T491" i="17"/>
  <c r="S491" i="17"/>
  <c r="R491" i="17"/>
  <c r="Q491" i="17"/>
  <c r="K491" i="17"/>
  <c r="G491" i="17"/>
  <c r="E491" i="17"/>
  <c r="AN490" i="17"/>
  <c r="AM490" i="17"/>
  <c r="AL490" i="17"/>
  <c r="AK490" i="17"/>
  <c r="AJ490" i="17"/>
  <c r="AI490" i="17"/>
  <c r="AH490" i="17"/>
  <c r="AG490" i="17"/>
  <c r="AF490" i="17"/>
  <c r="AE490" i="17"/>
  <c r="AD490" i="17"/>
  <c r="AC490" i="17"/>
  <c r="AA490" i="17"/>
  <c r="Y490" i="17"/>
  <c r="AS490" i="17" s="1"/>
  <c r="X490" i="17"/>
  <c r="W490" i="17"/>
  <c r="V490" i="17"/>
  <c r="U490" i="17"/>
  <c r="T490" i="17"/>
  <c r="S490" i="17"/>
  <c r="R490" i="17"/>
  <c r="Q490" i="17"/>
  <c r="K490" i="17"/>
  <c r="G490" i="17"/>
  <c r="E490" i="17"/>
  <c r="AN489" i="17"/>
  <c r="AM489" i="17"/>
  <c r="AL489" i="17"/>
  <c r="AK489" i="17"/>
  <c r="AJ489" i="17"/>
  <c r="AI489" i="17"/>
  <c r="AH489" i="17"/>
  <c r="AG489" i="17"/>
  <c r="AF489" i="17"/>
  <c r="AE489" i="17"/>
  <c r="AD489" i="17"/>
  <c r="AC489" i="17"/>
  <c r="AA489" i="17"/>
  <c r="Y489" i="17"/>
  <c r="AQ489" i="17" s="1"/>
  <c r="X489" i="17"/>
  <c r="W489" i="17"/>
  <c r="V489" i="17"/>
  <c r="U489" i="17"/>
  <c r="T489" i="17"/>
  <c r="S489" i="17"/>
  <c r="R489" i="17"/>
  <c r="Q489" i="17"/>
  <c r="K489" i="17"/>
  <c r="G489" i="17"/>
  <c r="E489" i="17"/>
  <c r="AN488" i="17"/>
  <c r="AM488" i="17"/>
  <c r="AL488" i="17"/>
  <c r="AK488" i="17"/>
  <c r="AJ488" i="17"/>
  <c r="AI488" i="17"/>
  <c r="AH488" i="17"/>
  <c r="AG488" i="17"/>
  <c r="AF488" i="17"/>
  <c r="AE488" i="17"/>
  <c r="AD488" i="17"/>
  <c r="AC488" i="17"/>
  <c r="AA488" i="17"/>
  <c r="Y488" i="17"/>
  <c r="AU488" i="17" s="1"/>
  <c r="X488" i="17"/>
  <c r="W488" i="17"/>
  <c r="V488" i="17"/>
  <c r="U488" i="17"/>
  <c r="T488" i="17"/>
  <c r="S488" i="17"/>
  <c r="R488" i="17"/>
  <c r="Q488" i="17"/>
  <c r="K488" i="17"/>
  <c r="G488" i="17"/>
  <c r="E488" i="17"/>
  <c r="AN487" i="17"/>
  <c r="AM487" i="17"/>
  <c r="AL487" i="17"/>
  <c r="AK487" i="17"/>
  <c r="AJ487" i="17"/>
  <c r="AI487" i="17"/>
  <c r="AH487" i="17"/>
  <c r="AG487" i="17"/>
  <c r="AF487" i="17"/>
  <c r="AE487" i="17"/>
  <c r="AD487" i="17"/>
  <c r="AC487" i="17"/>
  <c r="AA487" i="17"/>
  <c r="Y487" i="17"/>
  <c r="AT487" i="17" s="1"/>
  <c r="X487" i="17"/>
  <c r="W487" i="17"/>
  <c r="V487" i="17"/>
  <c r="U487" i="17"/>
  <c r="T487" i="17"/>
  <c r="S487" i="17"/>
  <c r="R487" i="17"/>
  <c r="Q487" i="17"/>
  <c r="K487" i="17"/>
  <c r="G487" i="17"/>
  <c r="E487" i="17"/>
  <c r="AN486" i="17"/>
  <c r="AM486" i="17"/>
  <c r="AL486" i="17"/>
  <c r="AK486" i="17"/>
  <c r="AJ486" i="17"/>
  <c r="AI486" i="17"/>
  <c r="AH486" i="17"/>
  <c r="AG486" i="17"/>
  <c r="AF486" i="17"/>
  <c r="AE486" i="17"/>
  <c r="AD486" i="17"/>
  <c r="AC486" i="17"/>
  <c r="AA486" i="17"/>
  <c r="Y486" i="17"/>
  <c r="AS486" i="17" s="1"/>
  <c r="X486" i="17"/>
  <c r="W486" i="17"/>
  <c r="V486" i="17"/>
  <c r="U486" i="17"/>
  <c r="T486" i="17"/>
  <c r="S486" i="17"/>
  <c r="R486" i="17"/>
  <c r="Q486" i="17"/>
  <c r="K486" i="17"/>
  <c r="G486" i="17"/>
  <c r="E486" i="17"/>
  <c r="AN485" i="17"/>
  <c r="AM485" i="17"/>
  <c r="AL485" i="17"/>
  <c r="AK485" i="17"/>
  <c r="AJ485" i="17"/>
  <c r="AI485" i="17"/>
  <c r="AH485" i="17"/>
  <c r="AG485" i="17"/>
  <c r="AF485" i="17"/>
  <c r="AE485" i="17"/>
  <c r="AD485" i="17"/>
  <c r="AC485" i="17"/>
  <c r="AA485" i="17"/>
  <c r="Y485" i="17"/>
  <c r="AQ485" i="17" s="1"/>
  <c r="X485" i="17"/>
  <c r="W485" i="17"/>
  <c r="V485" i="17"/>
  <c r="U485" i="17"/>
  <c r="T485" i="17"/>
  <c r="S485" i="17"/>
  <c r="R485" i="17"/>
  <c r="Q485" i="17"/>
  <c r="K485" i="17"/>
  <c r="G485" i="17"/>
  <c r="E485" i="17"/>
  <c r="AN484" i="17"/>
  <c r="AM484" i="17"/>
  <c r="AL484" i="17"/>
  <c r="AK484" i="17"/>
  <c r="AJ484" i="17"/>
  <c r="AI484" i="17"/>
  <c r="AH484" i="17"/>
  <c r="AG484" i="17"/>
  <c r="AF484" i="17"/>
  <c r="AE484" i="17"/>
  <c r="AD484" i="17"/>
  <c r="AC484" i="17"/>
  <c r="AA484" i="17"/>
  <c r="Y484" i="17"/>
  <c r="AS484" i="17" s="1"/>
  <c r="X484" i="17"/>
  <c r="W484" i="17"/>
  <c r="V484" i="17"/>
  <c r="U484" i="17"/>
  <c r="T484" i="17"/>
  <c r="S484" i="17"/>
  <c r="R484" i="17"/>
  <c r="Q484" i="17"/>
  <c r="K484" i="17"/>
  <c r="G484" i="17"/>
  <c r="E484" i="17"/>
  <c r="AN483" i="17"/>
  <c r="AM483" i="17"/>
  <c r="AL483" i="17"/>
  <c r="AK483" i="17"/>
  <c r="AJ483" i="17"/>
  <c r="AI483" i="17"/>
  <c r="AH483" i="17"/>
  <c r="AG483" i="17"/>
  <c r="AF483" i="17"/>
  <c r="AE483" i="17"/>
  <c r="AD483" i="17"/>
  <c r="AC483" i="17"/>
  <c r="AA483" i="17"/>
  <c r="Y483" i="17"/>
  <c r="X483" i="17"/>
  <c r="W483" i="17"/>
  <c r="V483" i="17"/>
  <c r="U483" i="17"/>
  <c r="T483" i="17"/>
  <c r="S483" i="17"/>
  <c r="R483" i="17"/>
  <c r="Q483" i="17"/>
  <c r="K483" i="17"/>
  <c r="G483" i="17"/>
  <c r="E483" i="17"/>
  <c r="AN482" i="17"/>
  <c r="AM482" i="17"/>
  <c r="AL482" i="17"/>
  <c r="AK482" i="17"/>
  <c r="AJ482" i="17"/>
  <c r="AI482" i="17"/>
  <c r="AH482" i="17"/>
  <c r="AG482" i="17"/>
  <c r="AF482" i="17"/>
  <c r="AE482" i="17"/>
  <c r="AD482" i="17"/>
  <c r="AC482" i="17"/>
  <c r="AA482" i="17"/>
  <c r="Y482" i="17"/>
  <c r="AS482" i="17" s="1"/>
  <c r="X482" i="17"/>
  <c r="W482" i="17"/>
  <c r="V482" i="17"/>
  <c r="U482" i="17"/>
  <c r="T482" i="17"/>
  <c r="S482" i="17"/>
  <c r="R482" i="17"/>
  <c r="Q482" i="17"/>
  <c r="K482" i="17"/>
  <c r="G482" i="17"/>
  <c r="E482" i="17"/>
  <c r="AN481" i="17"/>
  <c r="AM481" i="17"/>
  <c r="AL481" i="17"/>
  <c r="AK481" i="17"/>
  <c r="AJ481" i="17"/>
  <c r="AI481" i="17"/>
  <c r="AH481" i="17"/>
  <c r="AG481" i="17"/>
  <c r="AF481" i="17"/>
  <c r="AE481" i="17"/>
  <c r="AD481" i="17"/>
  <c r="AC481" i="17"/>
  <c r="AA481" i="17"/>
  <c r="Y481" i="17"/>
  <c r="X481" i="17"/>
  <c r="W481" i="17"/>
  <c r="V481" i="17"/>
  <c r="U481" i="17"/>
  <c r="T481" i="17"/>
  <c r="S481" i="17"/>
  <c r="R481" i="17"/>
  <c r="Q481" i="17"/>
  <c r="K481" i="17"/>
  <c r="G481" i="17"/>
  <c r="E481" i="17"/>
  <c r="AN480" i="17"/>
  <c r="AM480" i="17"/>
  <c r="AL480" i="17"/>
  <c r="AK480" i="17"/>
  <c r="AJ480" i="17"/>
  <c r="AI480" i="17"/>
  <c r="AH480" i="17"/>
  <c r="AG480" i="17"/>
  <c r="AF480" i="17"/>
  <c r="AE480" i="17"/>
  <c r="AD480" i="17"/>
  <c r="AC480" i="17"/>
  <c r="AA480" i="17"/>
  <c r="Y480" i="17"/>
  <c r="AU480" i="17" s="1"/>
  <c r="X480" i="17"/>
  <c r="W480" i="17"/>
  <c r="V480" i="17"/>
  <c r="U480" i="17"/>
  <c r="T480" i="17"/>
  <c r="S480" i="17"/>
  <c r="R480" i="17"/>
  <c r="Q480" i="17"/>
  <c r="K480" i="17"/>
  <c r="G480" i="17"/>
  <c r="E480" i="17"/>
  <c r="AN479" i="17"/>
  <c r="AM479" i="17"/>
  <c r="AL479" i="17"/>
  <c r="AK479" i="17"/>
  <c r="AJ479" i="17"/>
  <c r="AI479" i="17"/>
  <c r="AH479" i="17"/>
  <c r="AG479" i="17"/>
  <c r="AF479" i="17"/>
  <c r="AE479" i="17"/>
  <c r="AD479" i="17"/>
  <c r="AC479" i="17"/>
  <c r="AA479" i="17"/>
  <c r="Y479" i="17"/>
  <c r="AT479" i="17" s="1"/>
  <c r="X479" i="17"/>
  <c r="W479" i="17"/>
  <c r="V479" i="17"/>
  <c r="U479" i="17"/>
  <c r="T479" i="17"/>
  <c r="S479" i="17"/>
  <c r="R479" i="17"/>
  <c r="Q479" i="17"/>
  <c r="K479" i="17"/>
  <c r="G479" i="17"/>
  <c r="E479" i="17"/>
  <c r="AN478" i="17"/>
  <c r="AM478" i="17"/>
  <c r="AL478" i="17"/>
  <c r="AK478" i="17"/>
  <c r="AJ478" i="17"/>
  <c r="AI478" i="17"/>
  <c r="AH478" i="17"/>
  <c r="AG478" i="17"/>
  <c r="AF478" i="17"/>
  <c r="AE478" i="17"/>
  <c r="AD478" i="17"/>
  <c r="AC478" i="17"/>
  <c r="AA478" i="17"/>
  <c r="Y478" i="17"/>
  <c r="AS478" i="17" s="1"/>
  <c r="X478" i="17"/>
  <c r="W478" i="17"/>
  <c r="V478" i="17"/>
  <c r="U478" i="17"/>
  <c r="T478" i="17"/>
  <c r="S478" i="17"/>
  <c r="R478" i="17"/>
  <c r="Q478" i="17"/>
  <c r="K478" i="17"/>
  <c r="G478" i="17"/>
  <c r="E478" i="17"/>
  <c r="AN477" i="17"/>
  <c r="AM477" i="17"/>
  <c r="AL477" i="17"/>
  <c r="AK477" i="17"/>
  <c r="AJ477" i="17"/>
  <c r="AI477" i="17"/>
  <c r="AH477" i="17"/>
  <c r="AG477" i="17"/>
  <c r="AF477" i="17"/>
  <c r="AE477" i="17"/>
  <c r="AD477" i="17"/>
  <c r="AC477" i="17"/>
  <c r="AA477" i="17"/>
  <c r="Y477" i="17"/>
  <c r="AQ477" i="17" s="1"/>
  <c r="X477" i="17"/>
  <c r="W477" i="17"/>
  <c r="V477" i="17"/>
  <c r="U477" i="17"/>
  <c r="T477" i="17"/>
  <c r="S477" i="17"/>
  <c r="R477" i="17"/>
  <c r="Q477" i="17"/>
  <c r="K477" i="17"/>
  <c r="G477" i="17"/>
  <c r="E477" i="17"/>
  <c r="AN476" i="17"/>
  <c r="AM476" i="17"/>
  <c r="AL476" i="17"/>
  <c r="AK476" i="17"/>
  <c r="AJ476" i="17"/>
  <c r="AI476" i="17"/>
  <c r="AH476" i="17"/>
  <c r="AG476" i="17"/>
  <c r="AF476" i="17"/>
  <c r="AE476" i="17"/>
  <c r="AD476" i="17"/>
  <c r="AC476" i="17"/>
  <c r="AA476" i="17"/>
  <c r="Y476" i="17"/>
  <c r="AU476" i="17" s="1"/>
  <c r="X476" i="17"/>
  <c r="W476" i="17"/>
  <c r="V476" i="17"/>
  <c r="U476" i="17"/>
  <c r="T476" i="17"/>
  <c r="S476" i="17"/>
  <c r="R476" i="17"/>
  <c r="Q476" i="17"/>
  <c r="K476" i="17"/>
  <c r="G476" i="17"/>
  <c r="E476" i="17"/>
  <c r="AN475" i="17"/>
  <c r="AM475" i="17"/>
  <c r="AL475" i="17"/>
  <c r="AK475" i="17"/>
  <c r="AJ475" i="17"/>
  <c r="AI475" i="17"/>
  <c r="AH475" i="17"/>
  <c r="AG475" i="17"/>
  <c r="AF475" i="17"/>
  <c r="AE475" i="17"/>
  <c r="AD475" i="17"/>
  <c r="AC475" i="17"/>
  <c r="AA475" i="17"/>
  <c r="Y475" i="17"/>
  <c r="X475" i="17"/>
  <c r="W475" i="17"/>
  <c r="V475" i="17"/>
  <c r="U475" i="17"/>
  <c r="T475" i="17"/>
  <c r="S475" i="17"/>
  <c r="R475" i="17"/>
  <c r="Q475" i="17"/>
  <c r="K475" i="17"/>
  <c r="G475" i="17"/>
  <c r="E475" i="17"/>
  <c r="AN474" i="17"/>
  <c r="AM474" i="17"/>
  <c r="AL474" i="17"/>
  <c r="AK474" i="17"/>
  <c r="AJ474" i="17"/>
  <c r="AI474" i="17"/>
  <c r="AH474" i="17"/>
  <c r="AG474" i="17"/>
  <c r="AF474" i="17"/>
  <c r="AE474" i="17"/>
  <c r="AD474" i="17"/>
  <c r="AC474" i="17"/>
  <c r="AA474" i="17"/>
  <c r="Y474" i="17"/>
  <c r="AS474" i="17" s="1"/>
  <c r="X474" i="17"/>
  <c r="W474" i="17"/>
  <c r="V474" i="17"/>
  <c r="U474" i="17"/>
  <c r="T474" i="17"/>
  <c r="S474" i="17"/>
  <c r="R474" i="17"/>
  <c r="Q474" i="17"/>
  <c r="K474" i="17"/>
  <c r="G474" i="17"/>
  <c r="E474" i="17"/>
  <c r="AN473" i="17"/>
  <c r="AM473" i="17"/>
  <c r="AL473" i="17"/>
  <c r="AK473" i="17"/>
  <c r="AJ473" i="17"/>
  <c r="AI473" i="17"/>
  <c r="AH473" i="17"/>
  <c r="AG473" i="17"/>
  <c r="AF473" i="17"/>
  <c r="AE473" i="17"/>
  <c r="AD473" i="17"/>
  <c r="AC473" i="17"/>
  <c r="AA473" i="17"/>
  <c r="Y473" i="17"/>
  <c r="X473" i="17"/>
  <c r="W473" i="17"/>
  <c r="V473" i="17"/>
  <c r="U473" i="17"/>
  <c r="T473" i="17"/>
  <c r="S473" i="17"/>
  <c r="R473" i="17"/>
  <c r="Q473" i="17"/>
  <c r="K473" i="17"/>
  <c r="G473" i="17"/>
  <c r="E473" i="17"/>
  <c r="AN472" i="17"/>
  <c r="AM472" i="17"/>
  <c r="AL472" i="17"/>
  <c r="AK472" i="17"/>
  <c r="AJ472" i="17"/>
  <c r="AI472" i="17"/>
  <c r="AH472" i="17"/>
  <c r="AG472" i="17"/>
  <c r="AF472" i="17"/>
  <c r="AE472" i="17"/>
  <c r="AD472" i="17"/>
  <c r="AC472" i="17"/>
  <c r="AA472" i="17"/>
  <c r="Y472" i="17"/>
  <c r="AU472" i="17" s="1"/>
  <c r="X472" i="17"/>
  <c r="W472" i="17"/>
  <c r="V472" i="17"/>
  <c r="U472" i="17"/>
  <c r="T472" i="17"/>
  <c r="S472" i="17"/>
  <c r="R472" i="17"/>
  <c r="Q472" i="17"/>
  <c r="K472" i="17"/>
  <c r="G472" i="17"/>
  <c r="E472" i="17"/>
  <c r="AN471" i="17"/>
  <c r="AM471" i="17"/>
  <c r="AL471" i="17"/>
  <c r="AK471" i="17"/>
  <c r="AJ471" i="17"/>
  <c r="AI471" i="17"/>
  <c r="AH471" i="17"/>
  <c r="AG471" i="17"/>
  <c r="AF471" i="17"/>
  <c r="AE471" i="17"/>
  <c r="AD471" i="17"/>
  <c r="AC471" i="17"/>
  <c r="AA471" i="17"/>
  <c r="Y471" i="17"/>
  <c r="AT471" i="17" s="1"/>
  <c r="X471" i="17"/>
  <c r="W471" i="17"/>
  <c r="V471" i="17"/>
  <c r="U471" i="17"/>
  <c r="T471" i="17"/>
  <c r="S471" i="17"/>
  <c r="R471" i="17"/>
  <c r="Q471" i="17"/>
  <c r="K471" i="17"/>
  <c r="G471" i="17"/>
  <c r="E471" i="17"/>
  <c r="AN470" i="17"/>
  <c r="AM470" i="17"/>
  <c r="AL470" i="17"/>
  <c r="AK470" i="17"/>
  <c r="AJ470" i="17"/>
  <c r="AI470" i="17"/>
  <c r="AH470" i="17"/>
  <c r="AG470" i="17"/>
  <c r="AF470" i="17"/>
  <c r="AE470" i="17"/>
  <c r="AD470" i="17"/>
  <c r="AC470" i="17"/>
  <c r="AA470" i="17"/>
  <c r="Y470" i="17"/>
  <c r="AR470" i="17" s="1"/>
  <c r="X470" i="17"/>
  <c r="W470" i="17"/>
  <c r="V470" i="17"/>
  <c r="U470" i="17"/>
  <c r="T470" i="17"/>
  <c r="S470" i="17"/>
  <c r="R470" i="17"/>
  <c r="Q470" i="17"/>
  <c r="K470" i="17"/>
  <c r="G470" i="17"/>
  <c r="E470" i="17"/>
  <c r="AN469" i="17"/>
  <c r="AM469" i="17"/>
  <c r="AL469" i="17"/>
  <c r="AK469" i="17"/>
  <c r="AJ469" i="17"/>
  <c r="AI469" i="17"/>
  <c r="AH469" i="17"/>
  <c r="AG469" i="17"/>
  <c r="AF469" i="17"/>
  <c r="AE469" i="17"/>
  <c r="AD469" i="17"/>
  <c r="AC469" i="17"/>
  <c r="AA469" i="17"/>
  <c r="Y469" i="17"/>
  <c r="AQ469" i="17" s="1"/>
  <c r="X469" i="17"/>
  <c r="W469" i="17"/>
  <c r="V469" i="17"/>
  <c r="U469" i="17"/>
  <c r="T469" i="17"/>
  <c r="S469" i="17"/>
  <c r="R469" i="17"/>
  <c r="Q469" i="17"/>
  <c r="K469" i="17"/>
  <c r="G469" i="17"/>
  <c r="E469" i="17"/>
  <c r="AN468" i="17"/>
  <c r="AM468" i="17"/>
  <c r="AL468" i="17"/>
  <c r="AK468" i="17"/>
  <c r="AJ468" i="17"/>
  <c r="AI468" i="17"/>
  <c r="AH468" i="17"/>
  <c r="AG468" i="17"/>
  <c r="AF468" i="17"/>
  <c r="AE468" i="17"/>
  <c r="AD468" i="17"/>
  <c r="AC468" i="17"/>
  <c r="AA468" i="17"/>
  <c r="Y468" i="17"/>
  <c r="AU468" i="17" s="1"/>
  <c r="X468" i="17"/>
  <c r="W468" i="17"/>
  <c r="V468" i="17"/>
  <c r="U468" i="17"/>
  <c r="T468" i="17"/>
  <c r="S468" i="17"/>
  <c r="R468" i="17"/>
  <c r="Q468" i="17"/>
  <c r="K468" i="17"/>
  <c r="G468" i="17"/>
  <c r="E468" i="17"/>
  <c r="AN467" i="17"/>
  <c r="AM467" i="17"/>
  <c r="AL467" i="17"/>
  <c r="AK467" i="17"/>
  <c r="AJ467" i="17"/>
  <c r="AI467" i="17"/>
  <c r="AH467" i="17"/>
  <c r="AG467" i="17"/>
  <c r="AF467" i="17"/>
  <c r="AE467" i="17"/>
  <c r="AD467" i="17"/>
  <c r="AC467" i="17"/>
  <c r="AA467" i="17"/>
  <c r="Y467" i="17"/>
  <c r="AT467" i="17" s="1"/>
  <c r="X467" i="17"/>
  <c r="W467" i="17"/>
  <c r="V467" i="17"/>
  <c r="U467" i="17"/>
  <c r="T467" i="17"/>
  <c r="S467" i="17"/>
  <c r="R467" i="17"/>
  <c r="Q467" i="17"/>
  <c r="K467" i="17"/>
  <c r="G467" i="17"/>
  <c r="E467" i="17"/>
  <c r="AN466" i="17"/>
  <c r="AM466" i="17"/>
  <c r="AL466" i="17"/>
  <c r="AK466" i="17"/>
  <c r="AJ466" i="17"/>
  <c r="AI466" i="17"/>
  <c r="AH466" i="17"/>
  <c r="AG466" i="17"/>
  <c r="AF466" i="17"/>
  <c r="AE466" i="17"/>
  <c r="AD466" i="17"/>
  <c r="AC466" i="17"/>
  <c r="AA466" i="17"/>
  <c r="Y466" i="17"/>
  <c r="AS466" i="17" s="1"/>
  <c r="X466" i="17"/>
  <c r="W466" i="17"/>
  <c r="V466" i="17"/>
  <c r="U466" i="17"/>
  <c r="T466" i="17"/>
  <c r="S466" i="17"/>
  <c r="R466" i="17"/>
  <c r="Q466" i="17"/>
  <c r="K466" i="17"/>
  <c r="G466" i="17"/>
  <c r="E466" i="17"/>
  <c r="AU465" i="17"/>
  <c r="AN465" i="17"/>
  <c r="AM465" i="17"/>
  <c r="AL465" i="17"/>
  <c r="AK465" i="17"/>
  <c r="AJ465" i="17"/>
  <c r="AI465" i="17"/>
  <c r="AH465" i="17"/>
  <c r="AG465" i="17"/>
  <c r="AF465" i="17"/>
  <c r="AE465" i="17"/>
  <c r="AD465" i="17"/>
  <c r="AC465" i="17"/>
  <c r="AA465" i="17"/>
  <c r="Y465" i="17"/>
  <c r="AQ465" i="17" s="1"/>
  <c r="X465" i="17"/>
  <c r="W465" i="17"/>
  <c r="V465" i="17"/>
  <c r="U465" i="17"/>
  <c r="T465" i="17"/>
  <c r="S465" i="17"/>
  <c r="R465" i="17"/>
  <c r="Q465" i="17"/>
  <c r="K465" i="17"/>
  <c r="G465" i="17"/>
  <c r="E465" i="17"/>
  <c r="AN464" i="17"/>
  <c r="AM464" i="17"/>
  <c r="AL464" i="17"/>
  <c r="AK464" i="17"/>
  <c r="AJ464" i="17"/>
  <c r="AI464" i="17"/>
  <c r="AH464" i="17"/>
  <c r="AG464" i="17"/>
  <c r="AF464" i="17"/>
  <c r="AE464" i="17"/>
  <c r="AD464" i="17"/>
  <c r="AC464" i="17"/>
  <c r="AA464" i="17"/>
  <c r="Y464" i="17"/>
  <c r="AR464" i="17" s="1"/>
  <c r="X464" i="17"/>
  <c r="W464" i="17"/>
  <c r="V464" i="17"/>
  <c r="U464" i="17"/>
  <c r="T464" i="17"/>
  <c r="S464" i="17"/>
  <c r="R464" i="17"/>
  <c r="Q464" i="17"/>
  <c r="K464" i="17"/>
  <c r="G464" i="17"/>
  <c r="E464" i="17"/>
  <c r="AN463" i="17"/>
  <c r="AM463" i="17"/>
  <c r="AL463" i="17"/>
  <c r="AK463" i="17"/>
  <c r="AJ463" i="17"/>
  <c r="AI463" i="17"/>
  <c r="AH463" i="17"/>
  <c r="AG463" i="17"/>
  <c r="AF463" i="17"/>
  <c r="AE463" i="17"/>
  <c r="AD463" i="17"/>
  <c r="AC463" i="17"/>
  <c r="AA463" i="17"/>
  <c r="Y463" i="17"/>
  <c r="X463" i="17"/>
  <c r="W463" i="17"/>
  <c r="V463" i="17"/>
  <c r="U463" i="17"/>
  <c r="T463" i="17"/>
  <c r="S463" i="17"/>
  <c r="R463" i="17"/>
  <c r="Q463" i="17"/>
  <c r="K463" i="17"/>
  <c r="G463" i="17"/>
  <c r="E463" i="17"/>
  <c r="AN462" i="17"/>
  <c r="AM462" i="17"/>
  <c r="AL462" i="17"/>
  <c r="AK462" i="17"/>
  <c r="AJ462" i="17"/>
  <c r="AI462" i="17"/>
  <c r="AH462" i="17"/>
  <c r="AG462" i="17"/>
  <c r="AF462" i="17"/>
  <c r="AE462" i="17"/>
  <c r="AD462" i="17"/>
  <c r="AC462" i="17"/>
  <c r="AA462" i="17"/>
  <c r="Y462" i="17"/>
  <c r="AS462" i="17" s="1"/>
  <c r="X462" i="17"/>
  <c r="W462" i="17"/>
  <c r="V462" i="17"/>
  <c r="U462" i="17"/>
  <c r="T462" i="17"/>
  <c r="S462" i="17"/>
  <c r="R462" i="17"/>
  <c r="Q462" i="17"/>
  <c r="K462" i="17"/>
  <c r="G462" i="17"/>
  <c r="E462" i="17"/>
  <c r="AN461" i="17"/>
  <c r="AM461" i="17"/>
  <c r="AL461" i="17"/>
  <c r="AK461" i="17"/>
  <c r="AJ461" i="17"/>
  <c r="AI461" i="17"/>
  <c r="AH461" i="17"/>
  <c r="AG461" i="17"/>
  <c r="AF461" i="17"/>
  <c r="AE461" i="17"/>
  <c r="AD461" i="17"/>
  <c r="AC461" i="17"/>
  <c r="AA461" i="17"/>
  <c r="Y461" i="17"/>
  <c r="AQ461" i="17" s="1"/>
  <c r="X461" i="17"/>
  <c r="W461" i="17"/>
  <c r="V461" i="17"/>
  <c r="U461" i="17"/>
  <c r="T461" i="17"/>
  <c r="S461" i="17"/>
  <c r="R461" i="17"/>
  <c r="Q461" i="17"/>
  <c r="K461" i="17"/>
  <c r="G461" i="17"/>
  <c r="E461" i="17"/>
  <c r="AN460" i="17"/>
  <c r="AM460" i="17"/>
  <c r="AL460" i="17"/>
  <c r="AK460" i="17"/>
  <c r="AJ460" i="17"/>
  <c r="AI460" i="17"/>
  <c r="AH460" i="17"/>
  <c r="AG460" i="17"/>
  <c r="AF460" i="17"/>
  <c r="AE460" i="17"/>
  <c r="AD460" i="17"/>
  <c r="AC460" i="17"/>
  <c r="AA460" i="17"/>
  <c r="Y460" i="17"/>
  <c r="AU460" i="17" s="1"/>
  <c r="X460" i="17"/>
  <c r="W460" i="17"/>
  <c r="V460" i="17"/>
  <c r="U460" i="17"/>
  <c r="T460" i="17"/>
  <c r="S460" i="17"/>
  <c r="R460" i="17"/>
  <c r="Q460" i="17"/>
  <c r="K460" i="17"/>
  <c r="G460" i="17"/>
  <c r="E460" i="17"/>
  <c r="AN459" i="17"/>
  <c r="AM459" i="17"/>
  <c r="AL459" i="17"/>
  <c r="AK459" i="17"/>
  <c r="AJ459" i="17"/>
  <c r="AI459" i="17"/>
  <c r="AH459" i="17"/>
  <c r="AG459" i="17"/>
  <c r="AF459" i="17"/>
  <c r="AE459" i="17"/>
  <c r="AD459" i="17"/>
  <c r="AC459" i="17"/>
  <c r="AA459" i="17"/>
  <c r="Y459" i="17"/>
  <c r="AQ459" i="17" s="1"/>
  <c r="X459" i="17"/>
  <c r="W459" i="17"/>
  <c r="V459" i="17"/>
  <c r="U459" i="17"/>
  <c r="T459" i="17"/>
  <c r="S459" i="17"/>
  <c r="R459" i="17"/>
  <c r="Q459" i="17"/>
  <c r="K459" i="17"/>
  <c r="G459" i="17"/>
  <c r="E459" i="17"/>
  <c r="AN458" i="17"/>
  <c r="AM458" i="17"/>
  <c r="AL458" i="17"/>
  <c r="AK458" i="17"/>
  <c r="AJ458" i="17"/>
  <c r="AI458" i="17"/>
  <c r="AH458" i="17"/>
  <c r="AG458" i="17"/>
  <c r="AF458" i="17"/>
  <c r="AE458" i="17"/>
  <c r="AD458" i="17"/>
  <c r="AC458" i="17"/>
  <c r="AA458" i="17"/>
  <c r="Y458" i="17"/>
  <c r="AS458" i="17" s="1"/>
  <c r="X458" i="17"/>
  <c r="W458" i="17"/>
  <c r="V458" i="17"/>
  <c r="U458" i="17"/>
  <c r="T458" i="17"/>
  <c r="S458" i="17"/>
  <c r="R458" i="17"/>
  <c r="Q458" i="17"/>
  <c r="K458" i="17"/>
  <c r="G458" i="17"/>
  <c r="E458" i="17"/>
  <c r="AN457" i="17"/>
  <c r="AM457" i="17"/>
  <c r="AL457" i="17"/>
  <c r="AK457" i="17"/>
  <c r="AJ457" i="17"/>
  <c r="AI457" i="17"/>
  <c r="AH457" i="17"/>
  <c r="AG457" i="17"/>
  <c r="AF457" i="17"/>
  <c r="AE457" i="17"/>
  <c r="AD457" i="17"/>
  <c r="AC457" i="17"/>
  <c r="AA457" i="17"/>
  <c r="Y457" i="17"/>
  <c r="AQ457" i="17" s="1"/>
  <c r="X457" i="17"/>
  <c r="W457" i="17"/>
  <c r="V457" i="17"/>
  <c r="U457" i="17"/>
  <c r="T457" i="17"/>
  <c r="S457" i="17"/>
  <c r="R457" i="17"/>
  <c r="Q457" i="17"/>
  <c r="K457" i="17"/>
  <c r="G457" i="17"/>
  <c r="E457" i="17"/>
  <c r="AN456" i="17"/>
  <c r="AM456" i="17"/>
  <c r="AL456" i="17"/>
  <c r="AK456" i="17"/>
  <c r="AJ456" i="17"/>
  <c r="AI456" i="17"/>
  <c r="AH456" i="17"/>
  <c r="AG456" i="17"/>
  <c r="AF456" i="17"/>
  <c r="AE456" i="17"/>
  <c r="AD456" i="17"/>
  <c r="AC456" i="17"/>
  <c r="AA456" i="17"/>
  <c r="Y456" i="17"/>
  <c r="X456" i="17"/>
  <c r="W456" i="17"/>
  <c r="V456" i="17"/>
  <c r="U456" i="17"/>
  <c r="T456" i="17"/>
  <c r="S456" i="17"/>
  <c r="R456" i="17"/>
  <c r="Q456" i="17"/>
  <c r="K456" i="17"/>
  <c r="G456" i="17"/>
  <c r="E456" i="17"/>
  <c r="AN455" i="17"/>
  <c r="AM455" i="17"/>
  <c r="AL455" i="17"/>
  <c r="AK455" i="17"/>
  <c r="AJ455" i="17"/>
  <c r="AI455" i="17"/>
  <c r="AH455" i="17"/>
  <c r="AG455" i="17"/>
  <c r="AF455" i="17"/>
  <c r="AE455" i="17"/>
  <c r="AD455" i="17"/>
  <c r="AC455" i="17"/>
  <c r="AA455" i="17"/>
  <c r="Y455" i="17"/>
  <c r="AQ455" i="17" s="1"/>
  <c r="X455" i="17"/>
  <c r="W455" i="17"/>
  <c r="V455" i="17"/>
  <c r="U455" i="17"/>
  <c r="T455" i="17"/>
  <c r="S455" i="17"/>
  <c r="R455" i="17"/>
  <c r="Q455" i="17"/>
  <c r="K455" i="17"/>
  <c r="G455" i="17"/>
  <c r="E455" i="17"/>
  <c r="AN454" i="17"/>
  <c r="AM454" i="17"/>
  <c r="AL454" i="17"/>
  <c r="AK454" i="17"/>
  <c r="AJ454" i="17"/>
  <c r="AI454" i="17"/>
  <c r="AH454" i="17"/>
  <c r="AG454" i="17"/>
  <c r="AF454" i="17"/>
  <c r="AE454" i="17"/>
  <c r="AD454" i="17"/>
  <c r="AC454" i="17"/>
  <c r="AA454" i="17"/>
  <c r="Y454" i="17"/>
  <c r="AR454" i="17" s="1"/>
  <c r="X454" i="17"/>
  <c r="W454" i="17"/>
  <c r="V454" i="17"/>
  <c r="U454" i="17"/>
  <c r="T454" i="17"/>
  <c r="S454" i="17"/>
  <c r="R454" i="17"/>
  <c r="Q454" i="17"/>
  <c r="K454" i="17"/>
  <c r="G454" i="17"/>
  <c r="E454" i="17"/>
  <c r="AN453" i="17"/>
  <c r="AM453" i="17"/>
  <c r="AL453" i="17"/>
  <c r="AK453" i="17"/>
  <c r="AJ453" i="17"/>
  <c r="AI453" i="17"/>
  <c r="AH453" i="17"/>
  <c r="AG453" i="17"/>
  <c r="AF453" i="17"/>
  <c r="AE453" i="17"/>
  <c r="AD453" i="17"/>
  <c r="AC453" i="17"/>
  <c r="AA453" i="17"/>
  <c r="Y453" i="17"/>
  <c r="AQ453" i="17" s="1"/>
  <c r="X453" i="17"/>
  <c r="W453" i="17"/>
  <c r="V453" i="17"/>
  <c r="U453" i="17"/>
  <c r="T453" i="17"/>
  <c r="S453" i="17"/>
  <c r="R453" i="17"/>
  <c r="Q453" i="17"/>
  <c r="K453" i="17"/>
  <c r="G453" i="17"/>
  <c r="E453" i="17"/>
  <c r="AN452" i="17"/>
  <c r="AM452" i="17"/>
  <c r="AL452" i="17"/>
  <c r="AK452" i="17"/>
  <c r="AJ452" i="17"/>
  <c r="AI452" i="17"/>
  <c r="AH452" i="17"/>
  <c r="AG452" i="17"/>
  <c r="AF452" i="17"/>
  <c r="AE452" i="17"/>
  <c r="AD452" i="17"/>
  <c r="AC452" i="17"/>
  <c r="AA452" i="17"/>
  <c r="Y452" i="17"/>
  <c r="AU452" i="17" s="1"/>
  <c r="X452" i="17"/>
  <c r="W452" i="17"/>
  <c r="V452" i="17"/>
  <c r="U452" i="17"/>
  <c r="T452" i="17"/>
  <c r="S452" i="17"/>
  <c r="R452" i="17"/>
  <c r="Q452" i="17"/>
  <c r="K452" i="17"/>
  <c r="G452" i="17"/>
  <c r="E452" i="17"/>
  <c r="AN451" i="17"/>
  <c r="AM451" i="17"/>
  <c r="AL451" i="17"/>
  <c r="AK451" i="17"/>
  <c r="AJ451" i="17"/>
  <c r="AI451" i="17"/>
  <c r="AH451" i="17"/>
  <c r="AG451" i="17"/>
  <c r="AF451" i="17"/>
  <c r="AE451" i="17"/>
  <c r="AD451" i="17"/>
  <c r="AC451" i="17"/>
  <c r="AA451" i="17"/>
  <c r="Y451" i="17"/>
  <c r="AT451" i="17" s="1"/>
  <c r="X451" i="17"/>
  <c r="W451" i="17"/>
  <c r="V451" i="17"/>
  <c r="U451" i="17"/>
  <c r="T451" i="17"/>
  <c r="S451" i="17"/>
  <c r="R451" i="17"/>
  <c r="Q451" i="17"/>
  <c r="K451" i="17"/>
  <c r="G451" i="17"/>
  <c r="E451" i="17"/>
  <c r="AN450" i="17"/>
  <c r="AM450" i="17"/>
  <c r="AL450" i="17"/>
  <c r="AK450" i="17"/>
  <c r="AJ450" i="17"/>
  <c r="AI450" i="17"/>
  <c r="AH450" i="17"/>
  <c r="AG450" i="17"/>
  <c r="AF450" i="17"/>
  <c r="AE450" i="17"/>
  <c r="AD450" i="17"/>
  <c r="AC450" i="17"/>
  <c r="AA450" i="17"/>
  <c r="Y450" i="17"/>
  <c r="X450" i="17"/>
  <c r="W450" i="17"/>
  <c r="V450" i="17"/>
  <c r="U450" i="17"/>
  <c r="T450" i="17"/>
  <c r="S450" i="17"/>
  <c r="R450" i="17"/>
  <c r="Q450" i="17"/>
  <c r="K450" i="17"/>
  <c r="G450" i="17"/>
  <c r="E450" i="17"/>
  <c r="AN449" i="17"/>
  <c r="AM449" i="17"/>
  <c r="AL449" i="17"/>
  <c r="AK449" i="17"/>
  <c r="AJ449" i="17"/>
  <c r="AI449" i="17"/>
  <c r="AH449" i="17"/>
  <c r="AG449" i="17"/>
  <c r="AF449" i="17"/>
  <c r="AE449" i="17"/>
  <c r="AD449" i="17"/>
  <c r="AC449" i="17"/>
  <c r="AA449" i="17"/>
  <c r="Y449" i="17"/>
  <c r="AQ449" i="17" s="1"/>
  <c r="X449" i="17"/>
  <c r="W449" i="17"/>
  <c r="V449" i="17"/>
  <c r="U449" i="17"/>
  <c r="T449" i="17"/>
  <c r="S449" i="17"/>
  <c r="R449" i="17"/>
  <c r="Q449" i="17"/>
  <c r="K449" i="17"/>
  <c r="G449" i="17"/>
  <c r="E449" i="17"/>
  <c r="AN448" i="17"/>
  <c r="AM448" i="17"/>
  <c r="AL448" i="17"/>
  <c r="AK448" i="17"/>
  <c r="AJ448" i="17"/>
  <c r="AI448" i="17"/>
  <c r="AH448" i="17"/>
  <c r="AG448" i="17"/>
  <c r="AF448" i="17"/>
  <c r="AE448" i="17"/>
  <c r="AD448" i="17"/>
  <c r="AC448" i="17"/>
  <c r="AA448" i="17"/>
  <c r="Y448" i="17"/>
  <c r="X448" i="17"/>
  <c r="W448" i="17"/>
  <c r="V448" i="17"/>
  <c r="U448" i="17"/>
  <c r="T448" i="17"/>
  <c r="S448" i="17"/>
  <c r="R448" i="17"/>
  <c r="Q448" i="17"/>
  <c r="K448" i="17"/>
  <c r="G448" i="17"/>
  <c r="E448" i="17"/>
  <c r="AN447" i="17"/>
  <c r="AM447" i="17"/>
  <c r="AL447" i="17"/>
  <c r="AK447" i="17"/>
  <c r="AJ447" i="17"/>
  <c r="AI447" i="17"/>
  <c r="AH447" i="17"/>
  <c r="AG447" i="17"/>
  <c r="AF447" i="17"/>
  <c r="AE447" i="17"/>
  <c r="AD447" i="17"/>
  <c r="AC447" i="17"/>
  <c r="AA447" i="17"/>
  <c r="Y447" i="17"/>
  <c r="AQ447" i="17" s="1"/>
  <c r="X447" i="17"/>
  <c r="W447" i="17"/>
  <c r="V447" i="17"/>
  <c r="U447" i="17"/>
  <c r="T447" i="17"/>
  <c r="S447" i="17"/>
  <c r="R447" i="17"/>
  <c r="Q447" i="17"/>
  <c r="K447" i="17"/>
  <c r="G447" i="17"/>
  <c r="E447" i="17"/>
  <c r="AN446" i="17"/>
  <c r="AM446" i="17"/>
  <c r="AL446" i="17"/>
  <c r="AK446" i="17"/>
  <c r="AJ446" i="17"/>
  <c r="AI446" i="17"/>
  <c r="AH446" i="17"/>
  <c r="AG446" i="17"/>
  <c r="AF446" i="17"/>
  <c r="AE446" i="17"/>
  <c r="AD446" i="17"/>
  <c r="AC446" i="17"/>
  <c r="AA446" i="17"/>
  <c r="Y446" i="17"/>
  <c r="X446" i="17"/>
  <c r="W446" i="17"/>
  <c r="V446" i="17"/>
  <c r="U446" i="17"/>
  <c r="T446" i="17"/>
  <c r="S446" i="17"/>
  <c r="R446" i="17"/>
  <c r="Q446" i="17"/>
  <c r="K446" i="17"/>
  <c r="G446" i="17"/>
  <c r="E446" i="17"/>
  <c r="AN445" i="17"/>
  <c r="AM445" i="17"/>
  <c r="AL445" i="17"/>
  <c r="AK445" i="17"/>
  <c r="AJ445" i="17"/>
  <c r="AI445" i="17"/>
  <c r="AH445" i="17"/>
  <c r="AG445" i="17"/>
  <c r="AF445" i="17"/>
  <c r="AE445" i="17"/>
  <c r="AD445" i="17"/>
  <c r="AC445" i="17"/>
  <c r="AA445" i="17"/>
  <c r="Y445" i="17"/>
  <c r="AQ445" i="17" s="1"/>
  <c r="X445" i="17"/>
  <c r="W445" i="17"/>
  <c r="V445" i="17"/>
  <c r="U445" i="17"/>
  <c r="T445" i="17"/>
  <c r="S445" i="17"/>
  <c r="R445" i="17"/>
  <c r="Q445" i="17"/>
  <c r="K445" i="17"/>
  <c r="G445" i="17"/>
  <c r="E445" i="17"/>
  <c r="AN444" i="17"/>
  <c r="AM444" i="17"/>
  <c r="AL444" i="17"/>
  <c r="AK444" i="17"/>
  <c r="AJ444" i="17"/>
  <c r="AI444" i="17"/>
  <c r="AH444" i="17"/>
  <c r="AG444" i="17"/>
  <c r="AF444" i="17"/>
  <c r="AE444" i="17"/>
  <c r="AD444" i="17"/>
  <c r="AC444" i="17"/>
  <c r="AA444" i="17"/>
  <c r="Y444" i="17"/>
  <c r="AU444" i="17" s="1"/>
  <c r="X444" i="17"/>
  <c r="W444" i="17"/>
  <c r="V444" i="17"/>
  <c r="U444" i="17"/>
  <c r="T444" i="17"/>
  <c r="S444" i="17"/>
  <c r="R444" i="17"/>
  <c r="Q444" i="17"/>
  <c r="K444" i="17"/>
  <c r="G444" i="17"/>
  <c r="E444" i="17"/>
  <c r="AN443" i="17"/>
  <c r="AM443" i="17"/>
  <c r="AL443" i="17"/>
  <c r="AK443" i="17"/>
  <c r="AJ443" i="17"/>
  <c r="AI443" i="17"/>
  <c r="AH443" i="17"/>
  <c r="AG443" i="17"/>
  <c r="AF443" i="17"/>
  <c r="AE443" i="17"/>
  <c r="AD443" i="17"/>
  <c r="AC443" i="17"/>
  <c r="AA443" i="17"/>
  <c r="Y443" i="17"/>
  <c r="AQ443" i="17" s="1"/>
  <c r="X443" i="17"/>
  <c r="W443" i="17"/>
  <c r="V443" i="17"/>
  <c r="U443" i="17"/>
  <c r="T443" i="17"/>
  <c r="S443" i="17"/>
  <c r="R443" i="17"/>
  <c r="Q443" i="17"/>
  <c r="K443" i="17"/>
  <c r="G443" i="17"/>
  <c r="E443" i="17"/>
  <c r="AN442" i="17"/>
  <c r="AM442" i="17"/>
  <c r="AL442" i="17"/>
  <c r="AK442" i="17"/>
  <c r="AJ442" i="17"/>
  <c r="AI442" i="17"/>
  <c r="AH442" i="17"/>
  <c r="AG442" i="17"/>
  <c r="AF442" i="17"/>
  <c r="AE442" i="17"/>
  <c r="AD442" i="17"/>
  <c r="AC442" i="17"/>
  <c r="AA442" i="17"/>
  <c r="Y442" i="17"/>
  <c r="AS442" i="17" s="1"/>
  <c r="X442" i="17"/>
  <c r="W442" i="17"/>
  <c r="V442" i="17"/>
  <c r="U442" i="17"/>
  <c r="T442" i="17"/>
  <c r="S442" i="17"/>
  <c r="R442" i="17"/>
  <c r="Q442" i="17"/>
  <c r="K442" i="17"/>
  <c r="G442" i="17"/>
  <c r="E442" i="17"/>
  <c r="AN441" i="17"/>
  <c r="AM441" i="17"/>
  <c r="AL441" i="17"/>
  <c r="AK441" i="17"/>
  <c r="AJ441" i="17"/>
  <c r="AI441" i="17"/>
  <c r="AH441" i="17"/>
  <c r="AG441" i="17"/>
  <c r="AF441" i="17"/>
  <c r="AE441" i="17"/>
  <c r="AD441" i="17"/>
  <c r="AC441" i="17"/>
  <c r="AA441" i="17"/>
  <c r="Y441" i="17"/>
  <c r="AQ441" i="17" s="1"/>
  <c r="X441" i="17"/>
  <c r="W441" i="17"/>
  <c r="V441" i="17"/>
  <c r="U441" i="17"/>
  <c r="T441" i="17"/>
  <c r="S441" i="17"/>
  <c r="R441" i="17"/>
  <c r="Q441" i="17"/>
  <c r="K441" i="17"/>
  <c r="G441" i="17"/>
  <c r="E441" i="17"/>
  <c r="AN440" i="17"/>
  <c r="AM440" i="17"/>
  <c r="AL440" i="17"/>
  <c r="AK440" i="17"/>
  <c r="AJ440" i="17"/>
  <c r="AI440" i="17"/>
  <c r="AH440" i="17"/>
  <c r="AG440" i="17"/>
  <c r="AF440" i="17"/>
  <c r="AE440" i="17"/>
  <c r="AD440" i="17"/>
  <c r="AC440" i="17"/>
  <c r="AA440" i="17"/>
  <c r="Y440" i="17"/>
  <c r="AR440" i="17" s="1"/>
  <c r="X440" i="17"/>
  <c r="W440" i="17"/>
  <c r="V440" i="17"/>
  <c r="U440" i="17"/>
  <c r="T440" i="17"/>
  <c r="S440" i="17"/>
  <c r="R440" i="17"/>
  <c r="Q440" i="17"/>
  <c r="K440" i="17"/>
  <c r="G440" i="17"/>
  <c r="E440" i="17"/>
  <c r="AN439" i="17"/>
  <c r="AM439" i="17"/>
  <c r="AL439" i="17"/>
  <c r="AK439" i="17"/>
  <c r="AJ439" i="17"/>
  <c r="AI439" i="17"/>
  <c r="AH439" i="17"/>
  <c r="AG439" i="17"/>
  <c r="AF439" i="17"/>
  <c r="AE439" i="17"/>
  <c r="AD439" i="17"/>
  <c r="AC439" i="17"/>
  <c r="AA439" i="17"/>
  <c r="Y439" i="17"/>
  <c r="AT439" i="17" s="1"/>
  <c r="X439" i="17"/>
  <c r="W439" i="17"/>
  <c r="V439" i="17"/>
  <c r="U439" i="17"/>
  <c r="T439" i="17"/>
  <c r="S439" i="17"/>
  <c r="R439" i="17"/>
  <c r="Q439" i="17"/>
  <c r="K439" i="17"/>
  <c r="G439" i="17"/>
  <c r="E439" i="17"/>
  <c r="AN438" i="17"/>
  <c r="AM438" i="17"/>
  <c r="AL438" i="17"/>
  <c r="AK438" i="17"/>
  <c r="AJ438" i="17"/>
  <c r="AI438" i="17"/>
  <c r="AH438" i="17"/>
  <c r="AG438" i="17"/>
  <c r="AF438" i="17"/>
  <c r="AE438" i="17"/>
  <c r="AD438" i="17"/>
  <c r="AC438" i="17"/>
  <c r="AA438" i="17"/>
  <c r="Y438" i="17"/>
  <c r="AR438" i="17" s="1"/>
  <c r="X438" i="17"/>
  <c r="W438" i="17"/>
  <c r="V438" i="17"/>
  <c r="U438" i="17"/>
  <c r="T438" i="17"/>
  <c r="S438" i="17"/>
  <c r="R438" i="17"/>
  <c r="Q438" i="17"/>
  <c r="K438" i="17"/>
  <c r="G438" i="17"/>
  <c r="E438" i="17"/>
  <c r="AN437" i="17"/>
  <c r="AM437" i="17"/>
  <c r="AL437" i="17"/>
  <c r="AK437" i="17"/>
  <c r="AJ437" i="17"/>
  <c r="AI437" i="17"/>
  <c r="AH437" i="17"/>
  <c r="AG437" i="17"/>
  <c r="AF437" i="17"/>
  <c r="AE437" i="17"/>
  <c r="AD437" i="17"/>
  <c r="AC437" i="17"/>
  <c r="AA437" i="17"/>
  <c r="Y437" i="17"/>
  <c r="AU437" i="17" s="1"/>
  <c r="X437" i="17"/>
  <c r="W437" i="17"/>
  <c r="V437" i="17"/>
  <c r="U437" i="17"/>
  <c r="T437" i="17"/>
  <c r="S437" i="17"/>
  <c r="R437" i="17"/>
  <c r="Q437" i="17"/>
  <c r="K437" i="17"/>
  <c r="G437" i="17"/>
  <c r="E437" i="17"/>
  <c r="AN436" i="17"/>
  <c r="AM436" i="17"/>
  <c r="AL436" i="17"/>
  <c r="AK436" i="17"/>
  <c r="AJ436" i="17"/>
  <c r="AI436" i="17"/>
  <c r="AH436" i="17"/>
  <c r="AG436" i="17"/>
  <c r="AF436" i="17"/>
  <c r="AE436" i="17"/>
  <c r="AD436" i="17"/>
  <c r="AC436" i="17"/>
  <c r="AA436" i="17"/>
  <c r="Y436" i="17"/>
  <c r="X436" i="17"/>
  <c r="W436" i="17"/>
  <c r="V436" i="17"/>
  <c r="U436" i="17"/>
  <c r="T436" i="17"/>
  <c r="S436" i="17"/>
  <c r="R436" i="17"/>
  <c r="Q436" i="17"/>
  <c r="K436" i="17"/>
  <c r="G436" i="17"/>
  <c r="E436" i="17"/>
  <c r="AN435" i="17"/>
  <c r="AM435" i="17"/>
  <c r="AL435" i="17"/>
  <c r="AK435" i="17"/>
  <c r="AJ435" i="17"/>
  <c r="AI435" i="17"/>
  <c r="AH435" i="17"/>
  <c r="AG435" i="17"/>
  <c r="AF435" i="17"/>
  <c r="AE435" i="17"/>
  <c r="AD435" i="17"/>
  <c r="AC435" i="17"/>
  <c r="AA435" i="17"/>
  <c r="Y435" i="17"/>
  <c r="X435" i="17"/>
  <c r="W435" i="17"/>
  <c r="V435" i="17"/>
  <c r="U435" i="17"/>
  <c r="T435" i="17"/>
  <c r="S435" i="17"/>
  <c r="R435" i="17"/>
  <c r="Q435" i="17"/>
  <c r="K435" i="17"/>
  <c r="G435" i="17"/>
  <c r="E435" i="17"/>
  <c r="AN434" i="17"/>
  <c r="AM434" i="17"/>
  <c r="AL434" i="17"/>
  <c r="AK434" i="17"/>
  <c r="AJ434" i="17"/>
  <c r="AI434" i="17"/>
  <c r="AH434" i="17"/>
  <c r="AG434" i="17"/>
  <c r="AF434" i="17"/>
  <c r="AE434" i="17"/>
  <c r="AD434" i="17"/>
  <c r="AC434" i="17"/>
  <c r="AA434" i="17"/>
  <c r="Y434" i="17"/>
  <c r="AR434" i="17" s="1"/>
  <c r="X434" i="17"/>
  <c r="W434" i="17"/>
  <c r="V434" i="17"/>
  <c r="U434" i="17"/>
  <c r="T434" i="17"/>
  <c r="S434" i="17"/>
  <c r="R434" i="17"/>
  <c r="Q434" i="17"/>
  <c r="K434" i="17"/>
  <c r="G434" i="17"/>
  <c r="E434" i="17"/>
  <c r="AN433" i="17"/>
  <c r="AM433" i="17"/>
  <c r="AL433" i="17"/>
  <c r="AK433" i="17"/>
  <c r="AJ433" i="17"/>
  <c r="AI433" i="17"/>
  <c r="AH433" i="17"/>
  <c r="AG433" i="17"/>
  <c r="AF433" i="17"/>
  <c r="AE433" i="17"/>
  <c r="AD433" i="17"/>
  <c r="AC433" i="17"/>
  <c r="AA433" i="17"/>
  <c r="Y433" i="17"/>
  <c r="X433" i="17"/>
  <c r="W433" i="17"/>
  <c r="V433" i="17"/>
  <c r="U433" i="17"/>
  <c r="T433" i="17"/>
  <c r="S433" i="17"/>
  <c r="R433" i="17"/>
  <c r="Q433" i="17"/>
  <c r="K433" i="17"/>
  <c r="G433" i="17"/>
  <c r="E433" i="17"/>
  <c r="AN432" i="17"/>
  <c r="AM432" i="17"/>
  <c r="AL432" i="17"/>
  <c r="AK432" i="17"/>
  <c r="AJ432" i="17"/>
  <c r="AI432" i="17"/>
  <c r="AH432" i="17"/>
  <c r="AG432" i="17"/>
  <c r="AF432" i="17"/>
  <c r="AE432" i="17"/>
  <c r="AD432" i="17"/>
  <c r="AC432" i="17"/>
  <c r="AA432" i="17"/>
  <c r="Y432" i="17"/>
  <c r="AR432" i="17" s="1"/>
  <c r="X432" i="17"/>
  <c r="W432" i="17"/>
  <c r="V432" i="17"/>
  <c r="U432" i="17"/>
  <c r="T432" i="17"/>
  <c r="S432" i="17"/>
  <c r="R432" i="17"/>
  <c r="Q432" i="17"/>
  <c r="K432" i="17"/>
  <c r="G432" i="17"/>
  <c r="E432" i="17"/>
  <c r="AN431" i="17"/>
  <c r="AM431" i="17"/>
  <c r="AL431" i="17"/>
  <c r="AK431" i="17"/>
  <c r="AJ431" i="17"/>
  <c r="AI431" i="17"/>
  <c r="AH431" i="17"/>
  <c r="AG431" i="17"/>
  <c r="AF431" i="17"/>
  <c r="AE431" i="17"/>
  <c r="AD431" i="17"/>
  <c r="AC431" i="17"/>
  <c r="AA431" i="17"/>
  <c r="Y431" i="17"/>
  <c r="AS431" i="17" s="1"/>
  <c r="X431" i="17"/>
  <c r="W431" i="17"/>
  <c r="V431" i="17"/>
  <c r="U431" i="17"/>
  <c r="T431" i="17"/>
  <c r="S431" i="17"/>
  <c r="R431" i="17"/>
  <c r="Q431" i="17"/>
  <c r="K431" i="17"/>
  <c r="G431" i="17"/>
  <c r="E431" i="17"/>
  <c r="AN430" i="17"/>
  <c r="AM430" i="17"/>
  <c r="AL430" i="17"/>
  <c r="AK430" i="17"/>
  <c r="AJ430" i="17"/>
  <c r="AI430" i="17"/>
  <c r="AH430" i="17"/>
  <c r="AG430" i="17"/>
  <c r="AF430" i="17"/>
  <c r="AE430" i="17"/>
  <c r="AD430" i="17"/>
  <c r="AC430" i="17"/>
  <c r="AA430" i="17"/>
  <c r="Y430" i="17"/>
  <c r="AS430" i="17" s="1"/>
  <c r="X430" i="17"/>
  <c r="W430" i="17"/>
  <c r="V430" i="17"/>
  <c r="U430" i="17"/>
  <c r="T430" i="17"/>
  <c r="S430" i="17"/>
  <c r="R430" i="17"/>
  <c r="Q430" i="17"/>
  <c r="K430" i="17"/>
  <c r="G430" i="17"/>
  <c r="E430" i="17"/>
  <c r="AN429" i="17"/>
  <c r="AM429" i="17"/>
  <c r="AL429" i="17"/>
  <c r="AK429" i="17"/>
  <c r="AJ429" i="17"/>
  <c r="AI429" i="17"/>
  <c r="AH429" i="17"/>
  <c r="AG429" i="17"/>
  <c r="AF429" i="17"/>
  <c r="AE429" i="17"/>
  <c r="AD429" i="17"/>
  <c r="AC429" i="17"/>
  <c r="AA429" i="17"/>
  <c r="Y429" i="17"/>
  <c r="AS429" i="17" s="1"/>
  <c r="X429" i="17"/>
  <c r="W429" i="17"/>
  <c r="V429" i="17"/>
  <c r="U429" i="17"/>
  <c r="T429" i="17"/>
  <c r="S429" i="17"/>
  <c r="R429" i="17"/>
  <c r="Q429" i="17"/>
  <c r="K429" i="17"/>
  <c r="G429" i="17"/>
  <c r="E429" i="17"/>
  <c r="AN428" i="17"/>
  <c r="AM428" i="17"/>
  <c r="AL428" i="17"/>
  <c r="AK428" i="17"/>
  <c r="AJ428" i="17"/>
  <c r="AI428" i="17"/>
  <c r="AH428" i="17"/>
  <c r="AG428" i="17"/>
  <c r="AF428" i="17"/>
  <c r="AE428" i="17"/>
  <c r="AD428" i="17"/>
  <c r="AC428" i="17"/>
  <c r="AA428" i="17"/>
  <c r="Y428" i="17"/>
  <c r="X428" i="17"/>
  <c r="W428" i="17"/>
  <c r="V428" i="17"/>
  <c r="U428" i="17"/>
  <c r="T428" i="17"/>
  <c r="S428" i="17"/>
  <c r="R428" i="17"/>
  <c r="Q428" i="17"/>
  <c r="K428" i="17"/>
  <c r="G428" i="17"/>
  <c r="E428" i="17"/>
  <c r="AN427" i="17"/>
  <c r="AM427" i="17"/>
  <c r="AL427" i="17"/>
  <c r="AK427" i="17"/>
  <c r="AJ427" i="17"/>
  <c r="AI427" i="17"/>
  <c r="AH427" i="17"/>
  <c r="AG427" i="17"/>
  <c r="AF427" i="17"/>
  <c r="AE427" i="17"/>
  <c r="AD427" i="17"/>
  <c r="AC427" i="17"/>
  <c r="AA427" i="17"/>
  <c r="Y427" i="17"/>
  <c r="AU427" i="17" s="1"/>
  <c r="X427" i="17"/>
  <c r="W427" i="17"/>
  <c r="V427" i="17"/>
  <c r="U427" i="17"/>
  <c r="T427" i="17"/>
  <c r="S427" i="17"/>
  <c r="R427" i="17"/>
  <c r="Q427" i="17"/>
  <c r="K427" i="17"/>
  <c r="G427" i="17"/>
  <c r="E427" i="17"/>
  <c r="AN426" i="17"/>
  <c r="AM426" i="17"/>
  <c r="AL426" i="17"/>
  <c r="AK426" i="17"/>
  <c r="AJ426" i="17"/>
  <c r="AI426" i="17"/>
  <c r="AH426" i="17"/>
  <c r="AG426" i="17"/>
  <c r="AF426" i="17"/>
  <c r="AE426" i="17"/>
  <c r="AD426" i="17"/>
  <c r="AC426" i="17"/>
  <c r="AA426" i="17"/>
  <c r="Y426" i="17"/>
  <c r="AP426" i="17" s="1"/>
  <c r="X426" i="17"/>
  <c r="W426" i="17"/>
  <c r="V426" i="17"/>
  <c r="U426" i="17"/>
  <c r="T426" i="17"/>
  <c r="S426" i="17"/>
  <c r="R426" i="17"/>
  <c r="Q426" i="17"/>
  <c r="K426" i="17"/>
  <c r="G426" i="17"/>
  <c r="E426" i="17"/>
  <c r="AN425" i="17"/>
  <c r="AM425" i="17"/>
  <c r="AL425" i="17"/>
  <c r="AK425" i="17"/>
  <c r="AJ425" i="17"/>
  <c r="AI425" i="17"/>
  <c r="AH425" i="17"/>
  <c r="AG425" i="17"/>
  <c r="AF425" i="17"/>
  <c r="AE425" i="17"/>
  <c r="AD425" i="17"/>
  <c r="AC425" i="17"/>
  <c r="AA425" i="17"/>
  <c r="Y425" i="17"/>
  <c r="AR425" i="17" s="1"/>
  <c r="X425" i="17"/>
  <c r="W425" i="17"/>
  <c r="V425" i="17"/>
  <c r="U425" i="17"/>
  <c r="T425" i="17"/>
  <c r="S425" i="17"/>
  <c r="R425" i="17"/>
  <c r="Q425" i="17"/>
  <c r="K425" i="17"/>
  <c r="G425" i="17"/>
  <c r="E425" i="17"/>
  <c r="AN424" i="17"/>
  <c r="AM424" i="17"/>
  <c r="AL424" i="17"/>
  <c r="AK424" i="17"/>
  <c r="AJ424" i="17"/>
  <c r="AI424" i="17"/>
  <c r="AH424" i="17"/>
  <c r="AG424" i="17"/>
  <c r="AF424" i="17"/>
  <c r="AE424" i="17"/>
  <c r="AD424" i="17"/>
  <c r="AC424" i="17"/>
  <c r="AA424" i="17"/>
  <c r="Y424" i="17"/>
  <c r="X424" i="17"/>
  <c r="W424" i="17"/>
  <c r="V424" i="17"/>
  <c r="U424" i="17"/>
  <c r="T424" i="17"/>
  <c r="S424" i="17"/>
  <c r="R424" i="17"/>
  <c r="Q424" i="17"/>
  <c r="K424" i="17"/>
  <c r="G424" i="17"/>
  <c r="E424" i="17"/>
  <c r="AN423" i="17"/>
  <c r="AM423" i="17"/>
  <c r="AL423" i="17"/>
  <c r="AK423" i="17"/>
  <c r="AJ423" i="17"/>
  <c r="AI423" i="17"/>
  <c r="AH423" i="17"/>
  <c r="AG423" i="17"/>
  <c r="AF423" i="17"/>
  <c r="AE423" i="17"/>
  <c r="AD423" i="17"/>
  <c r="AC423" i="17"/>
  <c r="AA423" i="17"/>
  <c r="Y423" i="17"/>
  <c r="AQ423" i="17" s="1"/>
  <c r="X423" i="17"/>
  <c r="W423" i="17"/>
  <c r="V423" i="17"/>
  <c r="U423" i="17"/>
  <c r="T423" i="17"/>
  <c r="S423" i="17"/>
  <c r="R423" i="17"/>
  <c r="Q423" i="17"/>
  <c r="K423" i="17"/>
  <c r="G423" i="17"/>
  <c r="E423" i="17"/>
  <c r="AN422" i="17"/>
  <c r="AM422" i="17"/>
  <c r="AL422" i="17"/>
  <c r="AK422" i="17"/>
  <c r="AJ422" i="17"/>
  <c r="AI422" i="17"/>
  <c r="AH422" i="17"/>
  <c r="AG422" i="17"/>
  <c r="AF422" i="17"/>
  <c r="AE422" i="17"/>
  <c r="AD422" i="17"/>
  <c r="AC422" i="17"/>
  <c r="AA422" i="17"/>
  <c r="Y422" i="17"/>
  <c r="X422" i="17"/>
  <c r="W422" i="17"/>
  <c r="V422" i="17"/>
  <c r="U422" i="17"/>
  <c r="T422" i="17"/>
  <c r="S422" i="17"/>
  <c r="R422" i="17"/>
  <c r="Q422" i="17"/>
  <c r="K422" i="17"/>
  <c r="G422" i="17"/>
  <c r="E422" i="17"/>
  <c r="AN421" i="17"/>
  <c r="AM421" i="17"/>
  <c r="AL421" i="17"/>
  <c r="AK421" i="17"/>
  <c r="AJ421" i="17"/>
  <c r="AI421" i="17"/>
  <c r="AH421" i="17"/>
  <c r="AG421" i="17"/>
  <c r="AF421" i="17"/>
  <c r="AE421" i="17"/>
  <c r="AD421" i="17"/>
  <c r="AC421" i="17"/>
  <c r="AA421" i="17"/>
  <c r="Y421" i="17"/>
  <c r="X421" i="17"/>
  <c r="W421" i="17"/>
  <c r="V421" i="17"/>
  <c r="U421" i="17"/>
  <c r="T421" i="17"/>
  <c r="S421" i="17"/>
  <c r="R421" i="17"/>
  <c r="Q421" i="17"/>
  <c r="K421" i="17"/>
  <c r="G421" i="17"/>
  <c r="E421" i="17"/>
  <c r="AN420" i="17"/>
  <c r="AM420" i="17"/>
  <c r="AL420" i="17"/>
  <c r="AK420" i="17"/>
  <c r="AJ420" i="17"/>
  <c r="AI420" i="17"/>
  <c r="AH420" i="17"/>
  <c r="AG420" i="17"/>
  <c r="AF420" i="17"/>
  <c r="AE420" i="17"/>
  <c r="AD420" i="17"/>
  <c r="AC420" i="17"/>
  <c r="AA420" i="17"/>
  <c r="Y420" i="17"/>
  <c r="X420" i="17"/>
  <c r="W420" i="17"/>
  <c r="V420" i="17"/>
  <c r="U420" i="17"/>
  <c r="T420" i="17"/>
  <c r="S420" i="17"/>
  <c r="R420" i="17"/>
  <c r="Q420" i="17"/>
  <c r="K420" i="17"/>
  <c r="G420" i="17"/>
  <c r="E420" i="17"/>
  <c r="AN419" i="17"/>
  <c r="AM419" i="17"/>
  <c r="AL419" i="17"/>
  <c r="AK419" i="17"/>
  <c r="AJ419" i="17"/>
  <c r="AI419" i="17"/>
  <c r="AH419" i="17"/>
  <c r="AG419" i="17"/>
  <c r="AF419" i="17"/>
  <c r="AE419" i="17"/>
  <c r="AD419" i="17"/>
  <c r="AC419" i="17"/>
  <c r="AA419" i="17"/>
  <c r="Y419" i="17"/>
  <c r="X419" i="17"/>
  <c r="W419" i="17"/>
  <c r="V419" i="17"/>
  <c r="U419" i="17"/>
  <c r="T419" i="17"/>
  <c r="S419" i="17"/>
  <c r="R419" i="17"/>
  <c r="Q419" i="17"/>
  <c r="K419" i="17"/>
  <c r="G419" i="17"/>
  <c r="E419" i="17"/>
  <c r="AN418" i="17"/>
  <c r="AM418" i="17"/>
  <c r="AL418" i="17"/>
  <c r="AK418" i="17"/>
  <c r="AJ418" i="17"/>
  <c r="AI418" i="17"/>
  <c r="AH418" i="17"/>
  <c r="AG418" i="17"/>
  <c r="AF418" i="17"/>
  <c r="AE418" i="17"/>
  <c r="AD418" i="17"/>
  <c r="AC418" i="17"/>
  <c r="AA418" i="17"/>
  <c r="Y418" i="17"/>
  <c r="X418" i="17"/>
  <c r="W418" i="17"/>
  <c r="V418" i="17"/>
  <c r="U418" i="17"/>
  <c r="T418" i="17"/>
  <c r="S418" i="17"/>
  <c r="R418" i="17"/>
  <c r="Q418" i="17"/>
  <c r="K418" i="17"/>
  <c r="G418" i="17"/>
  <c r="E418" i="17"/>
  <c r="AN417" i="17"/>
  <c r="AM417" i="17"/>
  <c r="AL417" i="17"/>
  <c r="AK417" i="17"/>
  <c r="AJ417" i="17"/>
  <c r="AI417" i="17"/>
  <c r="AH417" i="17"/>
  <c r="AG417" i="17"/>
  <c r="AF417" i="17"/>
  <c r="AE417" i="17"/>
  <c r="AD417" i="17"/>
  <c r="AC417" i="17"/>
  <c r="AA417" i="17"/>
  <c r="Y417" i="17"/>
  <c r="AR417" i="17" s="1"/>
  <c r="X417" i="17"/>
  <c r="W417" i="17"/>
  <c r="V417" i="17"/>
  <c r="U417" i="17"/>
  <c r="T417" i="17"/>
  <c r="S417" i="17"/>
  <c r="R417" i="17"/>
  <c r="Q417" i="17"/>
  <c r="K417" i="17"/>
  <c r="G417" i="17"/>
  <c r="E417" i="17"/>
  <c r="AN416" i="17"/>
  <c r="AM416" i="17"/>
  <c r="AL416" i="17"/>
  <c r="AK416" i="17"/>
  <c r="AJ416" i="17"/>
  <c r="AI416" i="17"/>
  <c r="AH416" i="17"/>
  <c r="AG416" i="17"/>
  <c r="AF416" i="17"/>
  <c r="AE416" i="17"/>
  <c r="AD416" i="17"/>
  <c r="AC416" i="17"/>
  <c r="AA416" i="17"/>
  <c r="Y416" i="17"/>
  <c r="AP416" i="17" s="1"/>
  <c r="X416" i="17"/>
  <c r="W416" i="17"/>
  <c r="V416" i="17"/>
  <c r="U416" i="17"/>
  <c r="T416" i="17"/>
  <c r="S416" i="17"/>
  <c r="R416" i="17"/>
  <c r="Q416" i="17"/>
  <c r="K416" i="17"/>
  <c r="G416" i="17"/>
  <c r="E416" i="17"/>
  <c r="AN415" i="17"/>
  <c r="AM415" i="17"/>
  <c r="AL415" i="17"/>
  <c r="AK415" i="17"/>
  <c r="AJ415" i="17"/>
  <c r="AI415" i="17"/>
  <c r="AH415" i="17"/>
  <c r="AG415" i="17"/>
  <c r="AF415" i="17"/>
  <c r="AE415" i="17"/>
  <c r="AD415" i="17"/>
  <c r="AC415" i="17"/>
  <c r="AA415" i="17"/>
  <c r="Y415" i="17"/>
  <c r="AQ415" i="17" s="1"/>
  <c r="X415" i="17"/>
  <c r="W415" i="17"/>
  <c r="V415" i="17"/>
  <c r="U415" i="17"/>
  <c r="T415" i="17"/>
  <c r="S415" i="17"/>
  <c r="R415" i="17"/>
  <c r="Q415" i="17"/>
  <c r="K415" i="17"/>
  <c r="G415" i="17"/>
  <c r="E415" i="17"/>
  <c r="AN414" i="17"/>
  <c r="AM414" i="17"/>
  <c r="AL414" i="17"/>
  <c r="AK414" i="17"/>
  <c r="AJ414" i="17"/>
  <c r="AI414" i="17"/>
  <c r="AH414" i="17"/>
  <c r="AG414" i="17"/>
  <c r="AF414" i="17"/>
  <c r="AE414" i="17"/>
  <c r="AD414" i="17"/>
  <c r="AC414" i="17"/>
  <c r="AA414" i="17"/>
  <c r="Y414" i="17"/>
  <c r="X414" i="17"/>
  <c r="W414" i="17"/>
  <c r="V414" i="17"/>
  <c r="U414" i="17"/>
  <c r="T414" i="17"/>
  <c r="S414" i="17"/>
  <c r="R414" i="17"/>
  <c r="Q414" i="17"/>
  <c r="K414" i="17"/>
  <c r="G414" i="17"/>
  <c r="E414" i="17"/>
  <c r="AN413" i="17"/>
  <c r="AM413" i="17"/>
  <c r="AL413" i="17"/>
  <c r="AK413" i="17"/>
  <c r="AJ413" i="17"/>
  <c r="AI413" i="17"/>
  <c r="AH413" i="17"/>
  <c r="AG413" i="17"/>
  <c r="AF413" i="17"/>
  <c r="AE413" i="17"/>
  <c r="AD413" i="17"/>
  <c r="AC413" i="17"/>
  <c r="AA413" i="17"/>
  <c r="Y413" i="17"/>
  <c r="AQ413" i="17" s="1"/>
  <c r="X413" i="17"/>
  <c r="W413" i="17"/>
  <c r="V413" i="17"/>
  <c r="U413" i="17"/>
  <c r="T413" i="17"/>
  <c r="S413" i="17"/>
  <c r="R413" i="17"/>
  <c r="Q413" i="17"/>
  <c r="K413" i="17"/>
  <c r="G413" i="17"/>
  <c r="E413" i="17"/>
  <c r="AN412" i="17"/>
  <c r="AM412" i="17"/>
  <c r="AL412" i="17"/>
  <c r="AK412" i="17"/>
  <c r="AJ412" i="17"/>
  <c r="AI412" i="17"/>
  <c r="AH412" i="17"/>
  <c r="AG412" i="17"/>
  <c r="AF412" i="17"/>
  <c r="AE412" i="17"/>
  <c r="AD412" i="17"/>
  <c r="AC412" i="17"/>
  <c r="AA412" i="17"/>
  <c r="Y412" i="17"/>
  <c r="AT412" i="17" s="1"/>
  <c r="X412" i="17"/>
  <c r="W412" i="17"/>
  <c r="V412" i="17"/>
  <c r="U412" i="17"/>
  <c r="T412" i="17"/>
  <c r="S412" i="17"/>
  <c r="R412" i="17"/>
  <c r="Q412" i="17"/>
  <c r="K412" i="17"/>
  <c r="G412" i="17"/>
  <c r="E412" i="17"/>
  <c r="AN411" i="17"/>
  <c r="AM411" i="17"/>
  <c r="AL411" i="17"/>
  <c r="AK411" i="17"/>
  <c r="AJ411" i="17"/>
  <c r="AI411" i="17"/>
  <c r="AH411" i="17"/>
  <c r="AG411" i="17"/>
  <c r="AF411" i="17"/>
  <c r="AE411" i="17"/>
  <c r="AD411" i="17"/>
  <c r="AC411" i="17"/>
  <c r="AA411" i="17"/>
  <c r="Y411" i="17"/>
  <c r="AT411" i="17" s="1"/>
  <c r="X411" i="17"/>
  <c r="W411" i="17"/>
  <c r="V411" i="17"/>
  <c r="U411" i="17"/>
  <c r="T411" i="17"/>
  <c r="S411" i="17"/>
  <c r="R411" i="17"/>
  <c r="Q411" i="17"/>
  <c r="K411" i="17"/>
  <c r="G411" i="17"/>
  <c r="E411" i="17"/>
  <c r="AN410" i="17"/>
  <c r="AM410" i="17"/>
  <c r="AL410" i="17"/>
  <c r="AK410" i="17"/>
  <c r="AJ410" i="17"/>
  <c r="AI410" i="17"/>
  <c r="AH410" i="17"/>
  <c r="AG410" i="17"/>
  <c r="AF410" i="17"/>
  <c r="AE410" i="17"/>
  <c r="AD410" i="17"/>
  <c r="AC410" i="17"/>
  <c r="AA410" i="17"/>
  <c r="Y410" i="17"/>
  <c r="AQ410" i="17" s="1"/>
  <c r="X410" i="17"/>
  <c r="W410" i="17"/>
  <c r="V410" i="17"/>
  <c r="U410" i="17"/>
  <c r="T410" i="17"/>
  <c r="S410" i="17"/>
  <c r="R410" i="17"/>
  <c r="Q410" i="17"/>
  <c r="K410" i="17"/>
  <c r="G410" i="17"/>
  <c r="E410" i="17"/>
  <c r="AN409" i="17"/>
  <c r="AM409" i="17"/>
  <c r="AL409" i="17"/>
  <c r="AK409" i="17"/>
  <c r="AJ409" i="17"/>
  <c r="AI409" i="17"/>
  <c r="AH409" i="17"/>
  <c r="AG409" i="17"/>
  <c r="AF409" i="17"/>
  <c r="AE409" i="17"/>
  <c r="AD409" i="17"/>
  <c r="AC409" i="17"/>
  <c r="AA409" i="17"/>
  <c r="Y409" i="17"/>
  <c r="AQ409" i="17" s="1"/>
  <c r="X409" i="17"/>
  <c r="W409" i="17"/>
  <c r="V409" i="17"/>
  <c r="U409" i="17"/>
  <c r="T409" i="17"/>
  <c r="S409" i="17"/>
  <c r="R409" i="17"/>
  <c r="Q409" i="17"/>
  <c r="K409" i="17"/>
  <c r="G409" i="17"/>
  <c r="E409" i="17"/>
  <c r="AN408" i="17"/>
  <c r="AM408" i="17"/>
  <c r="AL408" i="17"/>
  <c r="AK408" i="17"/>
  <c r="AJ408" i="17"/>
  <c r="AI408" i="17"/>
  <c r="AH408" i="17"/>
  <c r="AG408" i="17"/>
  <c r="AF408" i="17"/>
  <c r="AE408" i="17"/>
  <c r="AD408" i="17"/>
  <c r="AC408" i="17"/>
  <c r="AA408" i="17"/>
  <c r="Y408" i="17"/>
  <c r="AU408" i="17" s="1"/>
  <c r="X408" i="17"/>
  <c r="W408" i="17"/>
  <c r="V408" i="17"/>
  <c r="U408" i="17"/>
  <c r="T408" i="17"/>
  <c r="S408" i="17"/>
  <c r="R408" i="17"/>
  <c r="Q408" i="17"/>
  <c r="K408" i="17"/>
  <c r="G408" i="17"/>
  <c r="E408" i="17"/>
  <c r="AN407" i="17"/>
  <c r="AM407" i="17"/>
  <c r="AL407" i="17"/>
  <c r="AK407" i="17"/>
  <c r="AJ407" i="17"/>
  <c r="AI407" i="17"/>
  <c r="AH407" i="17"/>
  <c r="AG407" i="17"/>
  <c r="AF407" i="17"/>
  <c r="AE407" i="17"/>
  <c r="AD407" i="17"/>
  <c r="AC407" i="17"/>
  <c r="AA407" i="17"/>
  <c r="Y407" i="17"/>
  <c r="X407" i="17"/>
  <c r="W407" i="17"/>
  <c r="V407" i="17"/>
  <c r="U407" i="17"/>
  <c r="T407" i="17"/>
  <c r="S407" i="17"/>
  <c r="R407" i="17"/>
  <c r="Q407" i="17"/>
  <c r="K407" i="17"/>
  <c r="G407" i="17"/>
  <c r="E407" i="17"/>
  <c r="AN406" i="17"/>
  <c r="AM406" i="17"/>
  <c r="AL406" i="17"/>
  <c r="AK406" i="17"/>
  <c r="AJ406" i="17"/>
  <c r="AI406" i="17"/>
  <c r="AH406" i="17"/>
  <c r="AG406" i="17"/>
  <c r="AF406" i="17"/>
  <c r="AE406" i="17"/>
  <c r="AD406" i="17"/>
  <c r="AC406" i="17"/>
  <c r="AA406" i="17"/>
  <c r="Y406" i="17"/>
  <c r="Z406" i="17" s="1"/>
  <c r="X406" i="17"/>
  <c r="W406" i="17"/>
  <c r="V406" i="17"/>
  <c r="U406" i="17"/>
  <c r="T406" i="17"/>
  <c r="S406" i="17"/>
  <c r="R406" i="17"/>
  <c r="Q406" i="17"/>
  <c r="K406" i="17"/>
  <c r="G406" i="17"/>
  <c r="E406" i="17"/>
  <c r="AN405" i="17"/>
  <c r="AM405" i="17"/>
  <c r="AL405" i="17"/>
  <c r="AK405" i="17"/>
  <c r="AJ405" i="17"/>
  <c r="AI405" i="17"/>
  <c r="AH405" i="17"/>
  <c r="AG405" i="17"/>
  <c r="AF405" i="17"/>
  <c r="AE405" i="17"/>
  <c r="AD405" i="17"/>
  <c r="AC405" i="17"/>
  <c r="AA405" i="17"/>
  <c r="Y405" i="17"/>
  <c r="AR405" i="17" s="1"/>
  <c r="X405" i="17"/>
  <c r="W405" i="17"/>
  <c r="V405" i="17"/>
  <c r="U405" i="17"/>
  <c r="T405" i="17"/>
  <c r="S405" i="17"/>
  <c r="R405" i="17"/>
  <c r="Q405" i="17"/>
  <c r="K405" i="17"/>
  <c r="G405" i="17"/>
  <c r="E405" i="17"/>
  <c r="AN404" i="17"/>
  <c r="AM404" i="17"/>
  <c r="AL404" i="17"/>
  <c r="AK404" i="17"/>
  <c r="AJ404" i="17"/>
  <c r="AI404" i="17"/>
  <c r="AH404" i="17"/>
  <c r="AG404" i="17"/>
  <c r="AF404" i="17"/>
  <c r="AE404" i="17"/>
  <c r="AD404" i="17"/>
  <c r="AC404" i="17"/>
  <c r="AA404" i="17"/>
  <c r="Y404" i="17"/>
  <c r="AP404" i="17" s="1"/>
  <c r="X404" i="17"/>
  <c r="W404" i="17"/>
  <c r="V404" i="17"/>
  <c r="U404" i="17"/>
  <c r="T404" i="17"/>
  <c r="S404" i="17"/>
  <c r="R404" i="17"/>
  <c r="Q404" i="17"/>
  <c r="K404" i="17"/>
  <c r="G404" i="17"/>
  <c r="E404" i="17"/>
  <c r="AN403" i="17"/>
  <c r="AM403" i="17"/>
  <c r="AL403" i="17"/>
  <c r="AK403" i="17"/>
  <c r="AJ403" i="17"/>
  <c r="AI403" i="17"/>
  <c r="AH403" i="17"/>
  <c r="AG403" i="17"/>
  <c r="AF403" i="17"/>
  <c r="AE403" i="17"/>
  <c r="AD403" i="17"/>
  <c r="AC403" i="17"/>
  <c r="AA403" i="17"/>
  <c r="Y403" i="17"/>
  <c r="X403" i="17"/>
  <c r="W403" i="17"/>
  <c r="V403" i="17"/>
  <c r="U403" i="17"/>
  <c r="T403" i="17"/>
  <c r="S403" i="17"/>
  <c r="R403" i="17"/>
  <c r="Q403" i="17"/>
  <c r="K403" i="17"/>
  <c r="G403" i="17"/>
  <c r="E403" i="17"/>
  <c r="AN402" i="17"/>
  <c r="AM402" i="17"/>
  <c r="AL402" i="17"/>
  <c r="AK402" i="17"/>
  <c r="AJ402" i="17"/>
  <c r="AI402" i="17"/>
  <c r="AH402" i="17"/>
  <c r="AG402" i="17"/>
  <c r="AF402" i="17"/>
  <c r="AE402" i="17"/>
  <c r="AD402" i="17"/>
  <c r="AC402" i="17"/>
  <c r="AA402" i="17"/>
  <c r="Y402" i="17"/>
  <c r="AQ402" i="17" s="1"/>
  <c r="X402" i="17"/>
  <c r="W402" i="17"/>
  <c r="V402" i="17"/>
  <c r="U402" i="17"/>
  <c r="T402" i="17"/>
  <c r="S402" i="17"/>
  <c r="R402" i="17"/>
  <c r="Q402" i="17"/>
  <c r="K402" i="17"/>
  <c r="G402" i="17"/>
  <c r="E402" i="17"/>
  <c r="AN401" i="17"/>
  <c r="AM401" i="17"/>
  <c r="AL401" i="17"/>
  <c r="AK401" i="17"/>
  <c r="AJ401" i="17"/>
  <c r="AI401" i="17"/>
  <c r="AH401" i="17"/>
  <c r="AG401" i="17"/>
  <c r="AF401" i="17"/>
  <c r="AE401" i="17"/>
  <c r="AD401" i="17"/>
  <c r="AC401" i="17"/>
  <c r="AA401" i="17"/>
  <c r="Y401" i="17"/>
  <c r="Z401" i="17" s="1"/>
  <c r="X401" i="17"/>
  <c r="W401" i="17"/>
  <c r="V401" i="17"/>
  <c r="U401" i="17"/>
  <c r="T401" i="17"/>
  <c r="S401" i="17"/>
  <c r="R401" i="17"/>
  <c r="Q401" i="17"/>
  <c r="K401" i="17"/>
  <c r="G401" i="17"/>
  <c r="E401" i="17"/>
  <c r="AN400" i="17"/>
  <c r="AM400" i="17"/>
  <c r="AL400" i="17"/>
  <c r="AK400" i="17"/>
  <c r="AJ400" i="17"/>
  <c r="AI400" i="17"/>
  <c r="AH400" i="17"/>
  <c r="AG400" i="17"/>
  <c r="AF400" i="17"/>
  <c r="AE400" i="17"/>
  <c r="AD400" i="17"/>
  <c r="AC400" i="17"/>
  <c r="AA400" i="17"/>
  <c r="Y400" i="17"/>
  <c r="X400" i="17"/>
  <c r="W400" i="17"/>
  <c r="V400" i="17"/>
  <c r="U400" i="17"/>
  <c r="T400" i="17"/>
  <c r="S400" i="17"/>
  <c r="R400" i="17"/>
  <c r="Q400" i="17"/>
  <c r="K400" i="17"/>
  <c r="G400" i="17"/>
  <c r="E400" i="17"/>
  <c r="AN399" i="17"/>
  <c r="AM399" i="17"/>
  <c r="AL399" i="17"/>
  <c r="AK399" i="17"/>
  <c r="AJ399" i="17"/>
  <c r="AI399" i="17"/>
  <c r="AH399" i="17"/>
  <c r="AG399" i="17"/>
  <c r="AF399" i="17"/>
  <c r="AE399" i="17"/>
  <c r="AD399" i="17"/>
  <c r="AC399" i="17"/>
  <c r="AA399" i="17"/>
  <c r="Y399" i="17"/>
  <c r="X399" i="17"/>
  <c r="W399" i="17"/>
  <c r="V399" i="17"/>
  <c r="U399" i="17"/>
  <c r="T399" i="17"/>
  <c r="S399" i="17"/>
  <c r="R399" i="17"/>
  <c r="Q399" i="17"/>
  <c r="K399" i="17"/>
  <c r="G399" i="17"/>
  <c r="E399" i="17"/>
  <c r="AN398" i="17"/>
  <c r="AM398" i="17"/>
  <c r="AL398" i="17"/>
  <c r="AK398" i="17"/>
  <c r="AJ398" i="17"/>
  <c r="AI398" i="17"/>
  <c r="AH398" i="17"/>
  <c r="AG398" i="17"/>
  <c r="AF398" i="17"/>
  <c r="AE398" i="17"/>
  <c r="AD398" i="17"/>
  <c r="AC398" i="17"/>
  <c r="AA398" i="17"/>
  <c r="Y398" i="17"/>
  <c r="X398" i="17"/>
  <c r="W398" i="17"/>
  <c r="V398" i="17"/>
  <c r="U398" i="17"/>
  <c r="T398" i="17"/>
  <c r="S398" i="17"/>
  <c r="R398" i="17"/>
  <c r="Q398" i="17"/>
  <c r="K398" i="17"/>
  <c r="G398" i="17"/>
  <c r="E398" i="17"/>
  <c r="AN397" i="17"/>
  <c r="AM397" i="17"/>
  <c r="AL397" i="17"/>
  <c r="AK397" i="17"/>
  <c r="AJ397" i="17"/>
  <c r="AI397" i="17"/>
  <c r="AH397" i="17"/>
  <c r="AG397" i="17"/>
  <c r="AF397" i="17"/>
  <c r="AE397" i="17"/>
  <c r="AD397" i="17"/>
  <c r="AC397" i="17"/>
  <c r="AA397" i="17"/>
  <c r="Y397" i="17"/>
  <c r="AQ397" i="17" s="1"/>
  <c r="X397" i="17"/>
  <c r="W397" i="17"/>
  <c r="V397" i="17"/>
  <c r="U397" i="17"/>
  <c r="T397" i="17"/>
  <c r="S397" i="17"/>
  <c r="R397" i="17"/>
  <c r="Q397" i="17"/>
  <c r="K397" i="17"/>
  <c r="G397" i="17"/>
  <c r="E397" i="17"/>
  <c r="AN396" i="17"/>
  <c r="AM396" i="17"/>
  <c r="AL396" i="17"/>
  <c r="AK396" i="17"/>
  <c r="AJ396" i="17"/>
  <c r="AI396" i="17"/>
  <c r="AH396" i="17"/>
  <c r="AG396" i="17"/>
  <c r="AF396" i="17"/>
  <c r="AE396" i="17"/>
  <c r="AD396" i="17"/>
  <c r="AC396" i="17"/>
  <c r="AA396" i="17"/>
  <c r="Y396" i="17"/>
  <c r="AU396" i="17" s="1"/>
  <c r="X396" i="17"/>
  <c r="W396" i="17"/>
  <c r="V396" i="17"/>
  <c r="U396" i="17"/>
  <c r="T396" i="17"/>
  <c r="S396" i="17"/>
  <c r="R396" i="17"/>
  <c r="Q396" i="17"/>
  <c r="K396" i="17"/>
  <c r="G396" i="17"/>
  <c r="E396" i="17"/>
  <c r="AN395" i="17"/>
  <c r="AM395" i="17"/>
  <c r="AL395" i="17"/>
  <c r="AK395" i="17"/>
  <c r="AJ395" i="17"/>
  <c r="AI395" i="17"/>
  <c r="AH395" i="17"/>
  <c r="AG395" i="17"/>
  <c r="AF395" i="17"/>
  <c r="AE395" i="17"/>
  <c r="AD395" i="17"/>
  <c r="AC395" i="17"/>
  <c r="AA395" i="17"/>
  <c r="Y395" i="17"/>
  <c r="AU395" i="17" s="1"/>
  <c r="X395" i="17"/>
  <c r="W395" i="17"/>
  <c r="V395" i="17"/>
  <c r="U395" i="17"/>
  <c r="T395" i="17"/>
  <c r="S395" i="17"/>
  <c r="R395" i="17"/>
  <c r="Q395" i="17"/>
  <c r="K395" i="17"/>
  <c r="G395" i="17"/>
  <c r="E395" i="17"/>
  <c r="AN394" i="17"/>
  <c r="AM394" i="17"/>
  <c r="AL394" i="17"/>
  <c r="AK394" i="17"/>
  <c r="AJ394" i="17"/>
  <c r="AI394" i="17"/>
  <c r="AH394" i="17"/>
  <c r="AG394" i="17"/>
  <c r="AF394" i="17"/>
  <c r="AE394" i="17"/>
  <c r="AD394" i="17"/>
  <c r="AC394" i="17"/>
  <c r="AA394" i="17"/>
  <c r="Y394" i="17"/>
  <c r="X394" i="17"/>
  <c r="W394" i="17"/>
  <c r="V394" i="17"/>
  <c r="U394" i="17"/>
  <c r="T394" i="17"/>
  <c r="S394" i="17"/>
  <c r="R394" i="17"/>
  <c r="Q394" i="17"/>
  <c r="K394" i="17"/>
  <c r="G394" i="17"/>
  <c r="E394" i="17"/>
  <c r="AN393" i="17"/>
  <c r="AM393" i="17"/>
  <c r="AL393" i="17"/>
  <c r="AK393" i="17"/>
  <c r="AJ393" i="17"/>
  <c r="AI393" i="17"/>
  <c r="AH393" i="17"/>
  <c r="AG393" i="17"/>
  <c r="AF393" i="17"/>
  <c r="AE393" i="17"/>
  <c r="AD393" i="17"/>
  <c r="AC393" i="17"/>
  <c r="AA393" i="17"/>
  <c r="Y393" i="17"/>
  <c r="X393" i="17"/>
  <c r="W393" i="17"/>
  <c r="V393" i="17"/>
  <c r="U393" i="17"/>
  <c r="T393" i="17"/>
  <c r="S393" i="17"/>
  <c r="R393" i="17"/>
  <c r="Q393" i="17"/>
  <c r="K393" i="17"/>
  <c r="G393" i="17"/>
  <c r="E393" i="17"/>
  <c r="AN392" i="17"/>
  <c r="AM392" i="17"/>
  <c r="AL392" i="17"/>
  <c r="AK392" i="17"/>
  <c r="AJ392" i="17"/>
  <c r="AI392" i="17"/>
  <c r="AH392" i="17"/>
  <c r="AG392" i="17"/>
  <c r="AF392" i="17"/>
  <c r="AE392" i="17"/>
  <c r="AD392" i="17"/>
  <c r="AC392" i="17"/>
  <c r="AA392" i="17"/>
  <c r="Y392" i="17"/>
  <c r="AU392" i="17" s="1"/>
  <c r="X392" i="17"/>
  <c r="W392" i="17"/>
  <c r="V392" i="17"/>
  <c r="U392" i="17"/>
  <c r="T392" i="17"/>
  <c r="S392" i="17"/>
  <c r="R392" i="17"/>
  <c r="Q392" i="17"/>
  <c r="K392" i="17"/>
  <c r="G392" i="17"/>
  <c r="E392" i="17"/>
  <c r="AN391" i="17"/>
  <c r="AM391" i="17"/>
  <c r="AL391" i="17"/>
  <c r="AK391" i="17"/>
  <c r="AJ391" i="17"/>
  <c r="AI391" i="17"/>
  <c r="AH391" i="17"/>
  <c r="AG391" i="17"/>
  <c r="AF391" i="17"/>
  <c r="AE391" i="17"/>
  <c r="AD391" i="17"/>
  <c r="AC391" i="17"/>
  <c r="AA391" i="17"/>
  <c r="Y391" i="17"/>
  <c r="AR391" i="17" s="1"/>
  <c r="X391" i="17"/>
  <c r="W391" i="17"/>
  <c r="V391" i="17"/>
  <c r="U391" i="17"/>
  <c r="T391" i="17"/>
  <c r="S391" i="17"/>
  <c r="R391" i="17"/>
  <c r="Q391" i="17"/>
  <c r="K391" i="17"/>
  <c r="G391" i="17"/>
  <c r="E391" i="17"/>
  <c r="AN390" i="17"/>
  <c r="AM390" i="17"/>
  <c r="AL390" i="17"/>
  <c r="AK390" i="17"/>
  <c r="AJ390" i="17"/>
  <c r="AI390" i="17"/>
  <c r="AH390" i="17"/>
  <c r="AG390" i="17"/>
  <c r="AF390" i="17"/>
  <c r="AE390" i="17"/>
  <c r="AD390" i="17"/>
  <c r="AC390" i="17"/>
  <c r="AA390" i="17"/>
  <c r="Y390" i="17"/>
  <c r="AP390" i="17" s="1"/>
  <c r="X390" i="17"/>
  <c r="W390" i="17"/>
  <c r="V390" i="17"/>
  <c r="U390" i="17"/>
  <c r="T390" i="17"/>
  <c r="S390" i="17"/>
  <c r="R390" i="17"/>
  <c r="Q390" i="17"/>
  <c r="K390" i="17"/>
  <c r="G390" i="17"/>
  <c r="E390" i="17"/>
  <c r="AN389" i="17"/>
  <c r="AM389" i="17"/>
  <c r="AL389" i="17"/>
  <c r="AK389" i="17"/>
  <c r="AJ389" i="17"/>
  <c r="AI389" i="17"/>
  <c r="AH389" i="17"/>
  <c r="AG389" i="17"/>
  <c r="AF389" i="17"/>
  <c r="AE389" i="17"/>
  <c r="AD389" i="17"/>
  <c r="AC389" i="17"/>
  <c r="AA389" i="17"/>
  <c r="Y389" i="17"/>
  <c r="AQ389" i="17" s="1"/>
  <c r="X389" i="17"/>
  <c r="W389" i="17"/>
  <c r="V389" i="17"/>
  <c r="U389" i="17"/>
  <c r="T389" i="17"/>
  <c r="S389" i="17"/>
  <c r="R389" i="17"/>
  <c r="Q389" i="17"/>
  <c r="K389" i="17"/>
  <c r="G389" i="17"/>
  <c r="E389" i="17"/>
  <c r="AN388" i="17"/>
  <c r="AM388" i="17"/>
  <c r="AL388" i="17"/>
  <c r="AK388" i="17"/>
  <c r="AJ388" i="17"/>
  <c r="AI388" i="17"/>
  <c r="AH388" i="17"/>
  <c r="AG388" i="17"/>
  <c r="AF388" i="17"/>
  <c r="AE388" i="17"/>
  <c r="AD388" i="17"/>
  <c r="AC388" i="17"/>
  <c r="AA388" i="17"/>
  <c r="Y388" i="17"/>
  <c r="AU388" i="17" s="1"/>
  <c r="X388" i="17"/>
  <c r="W388" i="17"/>
  <c r="V388" i="17"/>
  <c r="U388" i="17"/>
  <c r="T388" i="17"/>
  <c r="S388" i="17"/>
  <c r="R388" i="17"/>
  <c r="Q388" i="17"/>
  <c r="K388" i="17"/>
  <c r="G388" i="17"/>
  <c r="E388" i="17"/>
  <c r="AN387" i="17"/>
  <c r="AM387" i="17"/>
  <c r="AL387" i="17"/>
  <c r="AK387" i="17"/>
  <c r="AJ387" i="17"/>
  <c r="AI387" i="17"/>
  <c r="AH387" i="17"/>
  <c r="AG387" i="17"/>
  <c r="AF387" i="17"/>
  <c r="AE387" i="17"/>
  <c r="AD387" i="17"/>
  <c r="AC387" i="17"/>
  <c r="AA387" i="17"/>
  <c r="Y387" i="17"/>
  <c r="X387" i="17"/>
  <c r="W387" i="17"/>
  <c r="V387" i="17"/>
  <c r="U387" i="17"/>
  <c r="T387" i="17"/>
  <c r="S387" i="17"/>
  <c r="R387" i="17"/>
  <c r="Q387" i="17"/>
  <c r="K387" i="17"/>
  <c r="G387" i="17"/>
  <c r="E387" i="17"/>
  <c r="AN386" i="17"/>
  <c r="AM386" i="17"/>
  <c r="AL386" i="17"/>
  <c r="AK386" i="17"/>
  <c r="AJ386" i="17"/>
  <c r="AI386" i="17"/>
  <c r="AH386" i="17"/>
  <c r="AG386" i="17"/>
  <c r="AF386" i="17"/>
  <c r="AE386" i="17"/>
  <c r="AD386" i="17"/>
  <c r="AC386" i="17"/>
  <c r="AA386" i="17"/>
  <c r="Y386" i="17"/>
  <c r="AU386" i="17" s="1"/>
  <c r="X386" i="17"/>
  <c r="W386" i="17"/>
  <c r="V386" i="17"/>
  <c r="U386" i="17"/>
  <c r="T386" i="17"/>
  <c r="S386" i="17"/>
  <c r="R386" i="17"/>
  <c r="Q386" i="17"/>
  <c r="K386" i="17"/>
  <c r="G386" i="17"/>
  <c r="E386" i="17"/>
  <c r="AN385" i="17"/>
  <c r="AM385" i="17"/>
  <c r="AL385" i="17"/>
  <c r="AK385" i="17"/>
  <c r="AJ385" i="17"/>
  <c r="AI385" i="17"/>
  <c r="AH385" i="17"/>
  <c r="AG385" i="17"/>
  <c r="AF385" i="17"/>
  <c r="AE385" i="17"/>
  <c r="AD385" i="17"/>
  <c r="AC385" i="17"/>
  <c r="AA385" i="17"/>
  <c r="Y385" i="17"/>
  <c r="AQ385" i="17" s="1"/>
  <c r="X385" i="17"/>
  <c r="W385" i="17"/>
  <c r="V385" i="17"/>
  <c r="U385" i="17"/>
  <c r="T385" i="17"/>
  <c r="S385" i="17"/>
  <c r="R385" i="17"/>
  <c r="Q385" i="17"/>
  <c r="K385" i="17"/>
  <c r="G385" i="17"/>
  <c r="E385" i="17"/>
  <c r="AN384" i="17"/>
  <c r="AM384" i="17"/>
  <c r="AL384" i="17"/>
  <c r="AK384" i="17"/>
  <c r="AJ384" i="17"/>
  <c r="AI384" i="17"/>
  <c r="AH384" i="17"/>
  <c r="AG384" i="17"/>
  <c r="AF384" i="17"/>
  <c r="AE384" i="17"/>
  <c r="AD384" i="17"/>
  <c r="AC384" i="17"/>
  <c r="AA384" i="17"/>
  <c r="Y384" i="17"/>
  <c r="AU384" i="17" s="1"/>
  <c r="X384" i="17"/>
  <c r="W384" i="17"/>
  <c r="V384" i="17"/>
  <c r="U384" i="17"/>
  <c r="T384" i="17"/>
  <c r="S384" i="17"/>
  <c r="R384" i="17"/>
  <c r="Q384" i="17"/>
  <c r="K384" i="17"/>
  <c r="G384" i="17"/>
  <c r="E384" i="17"/>
  <c r="AN383" i="17"/>
  <c r="AM383" i="17"/>
  <c r="AL383" i="17"/>
  <c r="AK383" i="17"/>
  <c r="AJ383" i="17"/>
  <c r="AI383" i="17"/>
  <c r="AH383" i="17"/>
  <c r="AG383" i="17"/>
  <c r="AF383" i="17"/>
  <c r="AE383" i="17"/>
  <c r="AD383" i="17"/>
  <c r="AC383" i="17"/>
  <c r="AA383" i="17"/>
  <c r="Y383" i="17"/>
  <c r="AR383" i="17" s="1"/>
  <c r="X383" i="17"/>
  <c r="W383" i="17"/>
  <c r="V383" i="17"/>
  <c r="U383" i="17"/>
  <c r="T383" i="17"/>
  <c r="S383" i="17"/>
  <c r="R383" i="17"/>
  <c r="Q383" i="17"/>
  <c r="K383" i="17"/>
  <c r="G383" i="17"/>
  <c r="E383" i="17"/>
  <c r="AN382" i="17"/>
  <c r="AM382" i="17"/>
  <c r="AL382" i="17"/>
  <c r="AK382" i="17"/>
  <c r="AJ382" i="17"/>
  <c r="AI382" i="17"/>
  <c r="AH382" i="17"/>
  <c r="AG382" i="17"/>
  <c r="AF382" i="17"/>
  <c r="AE382" i="17"/>
  <c r="AD382" i="17"/>
  <c r="AC382" i="17"/>
  <c r="AA382" i="17"/>
  <c r="Y382" i="17"/>
  <c r="AQ382" i="17" s="1"/>
  <c r="X382" i="17"/>
  <c r="W382" i="17"/>
  <c r="V382" i="17"/>
  <c r="U382" i="17"/>
  <c r="T382" i="17"/>
  <c r="S382" i="17"/>
  <c r="R382" i="17"/>
  <c r="Q382" i="17"/>
  <c r="K382" i="17"/>
  <c r="G382" i="17"/>
  <c r="E382" i="17"/>
  <c r="AN381" i="17"/>
  <c r="AM381" i="17"/>
  <c r="AL381" i="17"/>
  <c r="AK381" i="17"/>
  <c r="AJ381" i="17"/>
  <c r="AI381" i="17"/>
  <c r="AH381" i="17"/>
  <c r="AG381" i="17"/>
  <c r="AF381" i="17"/>
  <c r="AE381" i="17"/>
  <c r="AD381" i="17"/>
  <c r="AC381" i="17"/>
  <c r="AA381" i="17"/>
  <c r="Y381" i="17"/>
  <c r="AU381" i="17" s="1"/>
  <c r="X381" i="17"/>
  <c r="W381" i="17"/>
  <c r="V381" i="17"/>
  <c r="U381" i="17"/>
  <c r="T381" i="17"/>
  <c r="S381" i="17"/>
  <c r="R381" i="17"/>
  <c r="Q381" i="17"/>
  <c r="K381" i="17"/>
  <c r="G381" i="17"/>
  <c r="E381" i="17"/>
  <c r="AN380" i="17"/>
  <c r="AM380" i="17"/>
  <c r="AL380" i="17"/>
  <c r="AK380" i="17"/>
  <c r="AJ380" i="17"/>
  <c r="AI380" i="17"/>
  <c r="AH380" i="17"/>
  <c r="AG380" i="17"/>
  <c r="AF380" i="17"/>
  <c r="AE380" i="17"/>
  <c r="AD380" i="17"/>
  <c r="AC380" i="17"/>
  <c r="AA380" i="17"/>
  <c r="Y380" i="17"/>
  <c r="AU380" i="17" s="1"/>
  <c r="X380" i="17"/>
  <c r="W380" i="17"/>
  <c r="V380" i="17"/>
  <c r="U380" i="17"/>
  <c r="T380" i="17"/>
  <c r="S380" i="17"/>
  <c r="R380" i="17"/>
  <c r="Q380" i="17"/>
  <c r="K380" i="17"/>
  <c r="G380" i="17"/>
  <c r="E380" i="17"/>
  <c r="AN379" i="17"/>
  <c r="AM379" i="17"/>
  <c r="AL379" i="17"/>
  <c r="AK379" i="17"/>
  <c r="AJ379" i="17"/>
  <c r="AI379" i="17"/>
  <c r="AH379" i="17"/>
  <c r="AG379" i="17"/>
  <c r="AF379" i="17"/>
  <c r="AE379" i="17"/>
  <c r="AD379" i="17"/>
  <c r="AC379" i="17"/>
  <c r="AA379" i="17"/>
  <c r="Y379" i="17"/>
  <c r="X379" i="17"/>
  <c r="W379" i="17"/>
  <c r="V379" i="17"/>
  <c r="U379" i="17"/>
  <c r="T379" i="17"/>
  <c r="S379" i="17"/>
  <c r="R379" i="17"/>
  <c r="Q379" i="17"/>
  <c r="K379" i="17"/>
  <c r="G379" i="17"/>
  <c r="E379" i="17"/>
  <c r="AN378" i="17"/>
  <c r="AM378" i="17"/>
  <c r="AL378" i="17"/>
  <c r="AK378" i="17"/>
  <c r="AJ378" i="17"/>
  <c r="AI378" i="17"/>
  <c r="AH378" i="17"/>
  <c r="AG378" i="17"/>
  <c r="AF378" i="17"/>
  <c r="AE378" i="17"/>
  <c r="AD378" i="17"/>
  <c r="AC378" i="17"/>
  <c r="AA378" i="17"/>
  <c r="Y378" i="17"/>
  <c r="L378" i="17" s="1"/>
  <c r="X378" i="17"/>
  <c r="W378" i="17"/>
  <c r="V378" i="17"/>
  <c r="U378" i="17"/>
  <c r="T378" i="17"/>
  <c r="S378" i="17"/>
  <c r="R378" i="17"/>
  <c r="Q378" i="17"/>
  <c r="K378" i="17"/>
  <c r="G378" i="17"/>
  <c r="E378" i="17"/>
  <c r="AN377" i="17"/>
  <c r="AM377" i="17"/>
  <c r="AL377" i="17"/>
  <c r="AK377" i="17"/>
  <c r="AJ377" i="17"/>
  <c r="AI377" i="17"/>
  <c r="AH377" i="17"/>
  <c r="AG377" i="17"/>
  <c r="AF377" i="17"/>
  <c r="AE377" i="17"/>
  <c r="AD377" i="17"/>
  <c r="AC377" i="17"/>
  <c r="AA377" i="17"/>
  <c r="Y377" i="17"/>
  <c r="AU377" i="17" s="1"/>
  <c r="X377" i="17"/>
  <c r="W377" i="17"/>
  <c r="V377" i="17"/>
  <c r="U377" i="17"/>
  <c r="T377" i="17"/>
  <c r="S377" i="17"/>
  <c r="R377" i="17"/>
  <c r="Q377" i="17"/>
  <c r="K377" i="17"/>
  <c r="G377" i="17"/>
  <c r="E377" i="17"/>
  <c r="AN376" i="17"/>
  <c r="AM376" i="17"/>
  <c r="AL376" i="17"/>
  <c r="AK376" i="17"/>
  <c r="AJ376" i="17"/>
  <c r="AI376" i="17"/>
  <c r="AH376" i="17"/>
  <c r="AG376" i="17"/>
  <c r="AF376" i="17"/>
  <c r="AE376" i="17"/>
  <c r="AD376" i="17"/>
  <c r="AC376" i="17"/>
  <c r="AA376" i="17"/>
  <c r="Y376" i="17"/>
  <c r="AR376" i="17" s="1"/>
  <c r="X376" i="17"/>
  <c r="W376" i="17"/>
  <c r="V376" i="17"/>
  <c r="U376" i="17"/>
  <c r="T376" i="17"/>
  <c r="S376" i="17"/>
  <c r="R376" i="17"/>
  <c r="Q376" i="17"/>
  <c r="K376" i="17"/>
  <c r="G376" i="17"/>
  <c r="E376" i="17"/>
  <c r="AN375" i="17"/>
  <c r="AM375" i="17"/>
  <c r="AL375" i="17"/>
  <c r="AK375" i="17"/>
  <c r="AJ375" i="17"/>
  <c r="AI375" i="17"/>
  <c r="AH375" i="17"/>
  <c r="AG375" i="17"/>
  <c r="AF375" i="17"/>
  <c r="AE375" i="17"/>
  <c r="AD375" i="17"/>
  <c r="AC375" i="17"/>
  <c r="AA375" i="17"/>
  <c r="Y375" i="17"/>
  <c r="AR375" i="17" s="1"/>
  <c r="X375" i="17"/>
  <c r="W375" i="17"/>
  <c r="V375" i="17"/>
  <c r="U375" i="17"/>
  <c r="T375" i="17"/>
  <c r="S375" i="17"/>
  <c r="R375" i="17"/>
  <c r="Q375" i="17"/>
  <c r="K375" i="17"/>
  <c r="G375" i="17"/>
  <c r="E375" i="17"/>
  <c r="AN374" i="17"/>
  <c r="AM374" i="17"/>
  <c r="AL374" i="17"/>
  <c r="AK374" i="17"/>
  <c r="AJ374" i="17"/>
  <c r="AI374" i="17"/>
  <c r="AH374" i="17"/>
  <c r="AG374" i="17"/>
  <c r="AF374" i="17"/>
  <c r="AE374" i="17"/>
  <c r="AD374" i="17"/>
  <c r="AC374" i="17"/>
  <c r="AA374" i="17"/>
  <c r="Y374" i="17"/>
  <c r="X374" i="17"/>
  <c r="W374" i="17"/>
  <c r="V374" i="17"/>
  <c r="U374" i="17"/>
  <c r="T374" i="17"/>
  <c r="S374" i="17"/>
  <c r="R374" i="17"/>
  <c r="Q374" i="17"/>
  <c r="K374" i="17"/>
  <c r="G374" i="17"/>
  <c r="E374" i="17"/>
  <c r="AN373" i="17"/>
  <c r="AM373" i="17"/>
  <c r="AL373" i="17"/>
  <c r="AK373" i="17"/>
  <c r="AJ373" i="17"/>
  <c r="AI373" i="17"/>
  <c r="AH373" i="17"/>
  <c r="AG373" i="17"/>
  <c r="AF373" i="17"/>
  <c r="AE373" i="17"/>
  <c r="AD373" i="17"/>
  <c r="AC373" i="17"/>
  <c r="AA373" i="17"/>
  <c r="Y373" i="17"/>
  <c r="AU373" i="17" s="1"/>
  <c r="X373" i="17"/>
  <c r="W373" i="17"/>
  <c r="V373" i="17"/>
  <c r="U373" i="17"/>
  <c r="T373" i="17"/>
  <c r="S373" i="17"/>
  <c r="R373" i="17"/>
  <c r="Q373" i="17"/>
  <c r="K373" i="17"/>
  <c r="G373" i="17"/>
  <c r="E373" i="17"/>
  <c r="AN372" i="17"/>
  <c r="AM372" i="17"/>
  <c r="AL372" i="17"/>
  <c r="AK372" i="17"/>
  <c r="AJ372" i="17"/>
  <c r="AI372" i="17"/>
  <c r="AH372" i="17"/>
  <c r="AG372" i="17"/>
  <c r="AF372" i="17"/>
  <c r="AE372" i="17"/>
  <c r="AD372" i="17"/>
  <c r="AC372" i="17"/>
  <c r="AA372" i="17"/>
  <c r="Y372" i="17"/>
  <c r="AR372" i="17" s="1"/>
  <c r="X372" i="17"/>
  <c r="W372" i="17"/>
  <c r="V372" i="17"/>
  <c r="U372" i="17"/>
  <c r="T372" i="17"/>
  <c r="S372" i="17"/>
  <c r="R372" i="17"/>
  <c r="Q372" i="17"/>
  <c r="K372" i="17"/>
  <c r="G372" i="17"/>
  <c r="E372" i="17"/>
  <c r="AN371" i="17"/>
  <c r="AM371" i="17"/>
  <c r="AL371" i="17"/>
  <c r="AK371" i="17"/>
  <c r="AJ371" i="17"/>
  <c r="AI371" i="17"/>
  <c r="AH371" i="17"/>
  <c r="AG371" i="17"/>
  <c r="AF371" i="17"/>
  <c r="AE371" i="17"/>
  <c r="AD371" i="17"/>
  <c r="AC371" i="17"/>
  <c r="AA371" i="17"/>
  <c r="Y371" i="17"/>
  <c r="AS371" i="17" s="1"/>
  <c r="X371" i="17"/>
  <c r="W371" i="17"/>
  <c r="V371" i="17"/>
  <c r="U371" i="17"/>
  <c r="T371" i="17"/>
  <c r="S371" i="17"/>
  <c r="R371" i="17"/>
  <c r="Q371" i="17"/>
  <c r="K371" i="17"/>
  <c r="G371" i="17"/>
  <c r="E371" i="17"/>
  <c r="AN370" i="17"/>
  <c r="AM370" i="17"/>
  <c r="AL370" i="17"/>
  <c r="AK370" i="17"/>
  <c r="AJ370" i="17"/>
  <c r="AI370" i="17"/>
  <c r="AH370" i="17"/>
  <c r="AG370" i="17"/>
  <c r="AF370" i="17"/>
  <c r="AE370" i="17"/>
  <c r="AD370" i="17"/>
  <c r="AC370" i="17"/>
  <c r="AA370" i="17"/>
  <c r="Y370" i="17"/>
  <c r="AU370" i="17" s="1"/>
  <c r="X370" i="17"/>
  <c r="W370" i="17"/>
  <c r="V370" i="17"/>
  <c r="U370" i="17"/>
  <c r="T370" i="17"/>
  <c r="S370" i="17"/>
  <c r="R370" i="17"/>
  <c r="Q370" i="17"/>
  <c r="K370" i="17"/>
  <c r="G370" i="17"/>
  <c r="E370" i="17"/>
  <c r="AN369" i="17"/>
  <c r="AM369" i="17"/>
  <c r="AL369" i="17"/>
  <c r="AK369" i="17"/>
  <c r="AJ369" i="17"/>
  <c r="AI369" i="17"/>
  <c r="AH369" i="17"/>
  <c r="AG369" i="17"/>
  <c r="AF369" i="17"/>
  <c r="AE369" i="17"/>
  <c r="AD369" i="17"/>
  <c r="AC369" i="17"/>
  <c r="AA369" i="17"/>
  <c r="Y369" i="17"/>
  <c r="X369" i="17"/>
  <c r="W369" i="17"/>
  <c r="V369" i="17"/>
  <c r="U369" i="17"/>
  <c r="T369" i="17"/>
  <c r="S369" i="17"/>
  <c r="R369" i="17"/>
  <c r="Q369" i="17"/>
  <c r="K369" i="17"/>
  <c r="G369" i="17"/>
  <c r="E369" i="17"/>
  <c r="AN368" i="17"/>
  <c r="AM368" i="17"/>
  <c r="AL368" i="17"/>
  <c r="AK368" i="17"/>
  <c r="AJ368" i="17"/>
  <c r="AI368" i="17"/>
  <c r="AH368" i="17"/>
  <c r="AG368" i="17"/>
  <c r="AF368" i="17"/>
  <c r="AE368" i="17"/>
  <c r="AD368" i="17"/>
  <c r="AC368" i="17"/>
  <c r="AA368" i="17"/>
  <c r="Y368" i="17"/>
  <c r="AR368" i="17" s="1"/>
  <c r="X368" i="17"/>
  <c r="W368" i="17"/>
  <c r="V368" i="17"/>
  <c r="U368" i="17"/>
  <c r="T368" i="17"/>
  <c r="S368" i="17"/>
  <c r="R368" i="17"/>
  <c r="Q368" i="17"/>
  <c r="K368" i="17"/>
  <c r="G368" i="17"/>
  <c r="E368" i="17"/>
  <c r="AN367" i="17"/>
  <c r="AM367" i="17"/>
  <c r="AL367" i="17"/>
  <c r="AK367" i="17"/>
  <c r="AJ367" i="17"/>
  <c r="AI367" i="17"/>
  <c r="AH367" i="17"/>
  <c r="AG367" i="17"/>
  <c r="AF367" i="17"/>
  <c r="AE367" i="17"/>
  <c r="AD367" i="17"/>
  <c r="AC367" i="17"/>
  <c r="AA367" i="17"/>
  <c r="Y367" i="17"/>
  <c r="X367" i="17"/>
  <c r="W367" i="17"/>
  <c r="V367" i="17"/>
  <c r="U367" i="17"/>
  <c r="T367" i="17"/>
  <c r="S367" i="17"/>
  <c r="R367" i="17"/>
  <c r="Q367" i="17"/>
  <c r="K367" i="17"/>
  <c r="G367" i="17"/>
  <c r="E367" i="17"/>
  <c r="AN366" i="17"/>
  <c r="AM366" i="17"/>
  <c r="AL366" i="17"/>
  <c r="AK366" i="17"/>
  <c r="AJ366" i="17"/>
  <c r="AI366" i="17"/>
  <c r="AH366" i="17"/>
  <c r="AG366" i="17"/>
  <c r="AF366" i="17"/>
  <c r="AE366" i="17"/>
  <c r="AD366" i="17"/>
  <c r="AC366" i="17"/>
  <c r="AA366" i="17"/>
  <c r="Y366" i="17"/>
  <c r="X366" i="17"/>
  <c r="W366" i="17"/>
  <c r="V366" i="17"/>
  <c r="U366" i="17"/>
  <c r="T366" i="17"/>
  <c r="S366" i="17"/>
  <c r="R366" i="17"/>
  <c r="Q366" i="17"/>
  <c r="K366" i="17"/>
  <c r="G366" i="17"/>
  <c r="E366" i="17"/>
  <c r="AN365" i="17"/>
  <c r="AM365" i="17"/>
  <c r="AL365" i="17"/>
  <c r="AK365" i="17"/>
  <c r="AJ365" i="17"/>
  <c r="AI365" i="17"/>
  <c r="AH365" i="17"/>
  <c r="AG365" i="17"/>
  <c r="AF365" i="17"/>
  <c r="AE365" i="17"/>
  <c r="AD365" i="17"/>
  <c r="AC365" i="17"/>
  <c r="AA365" i="17"/>
  <c r="Y365" i="17"/>
  <c r="AU365" i="17" s="1"/>
  <c r="X365" i="17"/>
  <c r="W365" i="17"/>
  <c r="V365" i="17"/>
  <c r="U365" i="17"/>
  <c r="T365" i="17"/>
  <c r="S365" i="17"/>
  <c r="R365" i="17"/>
  <c r="Q365" i="17"/>
  <c r="K365" i="17"/>
  <c r="G365" i="17"/>
  <c r="E365" i="17"/>
  <c r="AN364" i="17"/>
  <c r="AM364" i="17"/>
  <c r="AL364" i="17"/>
  <c r="AK364" i="17"/>
  <c r="AJ364" i="17"/>
  <c r="AI364" i="17"/>
  <c r="AH364" i="17"/>
  <c r="AG364" i="17"/>
  <c r="AF364" i="17"/>
  <c r="AE364" i="17"/>
  <c r="AD364" i="17"/>
  <c r="AC364" i="17"/>
  <c r="AA364" i="17"/>
  <c r="Y364" i="17"/>
  <c r="X364" i="17"/>
  <c r="W364" i="17"/>
  <c r="V364" i="17"/>
  <c r="U364" i="17"/>
  <c r="T364" i="17"/>
  <c r="S364" i="17"/>
  <c r="R364" i="17"/>
  <c r="Q364" i="17"/>
  <c r="K364" i="17"/>
  <c r="G364" i="17"/>
  <c r="E364" i="17"/>
  <c r="AN363" i="17"/>
  <c r="AM363" i="17"/>
  <c r="AL363" i="17"/>
  <c r="AK363" i="17"/>
  <c r="AJ363" i="17"/>
  <c r="AI363" i="17"/>
  <c r="AH363" i="17"/>
  <c r="AG363" i="17"/>
  <c r="AF363" i="17"/>
  <c r="AE363" i="17"/>
  <c r="AD363" i="17"/>
  <c r="AC363" i="17"/>
  <c r="AA363" i="17"/>
  <c r="Y363" i="17"/>
  <c r="AQ363" i="17" s="1"/>
  <c r="X363" i="17"/>
  <c r="W363" i="17"/>
  <c r="V363" i="17"/>
  <c r="U363" i="17"/>
  <c r="T363" i="17"/>
  <c r="S363" i="17"/>
  <c r="R363" i="17"/>
  <c r="Q363" i="17"/>
  <c r="K363" i="17"/>
  <c r="G363" i="17"/>
  <c r="E363" i="17"/>
  <c r="AN362" i="17"/>
  <c r="AM362" i="17"/>
  <c r="AL362" i="17"/>
  <c r="AK362" i="17"/>
  <c r="AJ362" i="17"/>
  <c r="AI362" i="17"/>
  <c r="AH362" i="17"/>
  <c r="AG362" i="17"/>
  <c r="AF362" i="17"/>
  <c r="AE362" i="17"/>
  <c r="AD362" i="17"/>
  <c r="AC362" i="17"/>
  <c r="AA362" i="17"/>
  <c r="Y362" i="17"/>
  <c r="X362" i="17"/>
  <c r="W362" i="17"/>
  <c r="V362" i="17"/>
  <c r="U362" i="17"/>
  <c r="T362" i="17"/>
  <c r="S362" i="17"/>
  <c r="R362" i="17"/>
  <c r="Q362" i="17"/>
  <c r="K362" i="17"/>
  <c r="G362" i="17"/>
  <c r="E362" i="17"/>
  <c r="AN361" i="17"/>
  <c r="AM361" i="17"/>
  <c r="AL361" i="17"/>
  <c r="AK361" i="17"/>
  <c r="AJ361" i="17"/>
  <c r="AI361" i="17"/>
  <c r="AH361" i="17"/>
  <c r="AG361" i="17"/>
  <c r="AF361" i="17"/>
  <c r="AE361" i="17"/>
  <c r="AD361" i="17"/>
  <c r="AC361" i="17"/>
  <c r="AA361" i="17"/>
  <c r="Y361" i="17"/>
  <c r="X361" i="17"/>
  <c r="W361" i="17"/>
  <c r="V361" i="17"/>
  <c r="U361" i="17"/>
  <c r="T361" i="17"/>
  <c r="S361" i="17"/>
  <c r="R361" i="17"/>
  <c r="Q361" i="17"/>
  <c r="K361" i="17"/>
  <c r="G361" i="17"/>
  <c r="E361" i="17"/>
  <c r="AN360" i="17"/>
  <c r="AM360" i="17"/>
  <c r="AL360" i="17"/>
  <c r="AK360" i="17"/>
  <c r="AJ360" i="17"/>
  <c r="AI360" i="17"/>
  <c r="AH360" i="17"/>
  <c r="AG360" i="17"/>
  <c r="AF360" i="17"/>
  <c r="AE360" i="17"/>
  <c r="AD360" i="17"/>
  <c r="AC360" i="17"/>
  <c r="AA360" i="17"/>
  <c r="Y360" i="17"/>
  <c r="AU360" i="17" s="1"/>
  <c r="X360" i="17"/>
  <c r="W360" i="17"/>
  <c r="V360" i="17"/>
  <c r="U360" i="17"/>
  <c r="T360" i="17"/>
  <c r="S360" i="17"/>
  <c r="R360" i="17"/>
  <c r="Q360" i="17"/>
  <c r="K360" i="17"/>
  <c r="G360" i="17"/>
  <c r="E360" i="17"/>
  <c r="AN359" i="17"/>
  <c r="AM359" i="17"/>
  <c r="AL359" i="17"/>
  <c r="AK359" i="17"/>
  <c r="AJ359" i="17"/>
  <c r="AI359" i="17"/>
  <c r="AH359" i="17"/>
  <c r="AG359" i="17"/>
  <c r="AF359" i="17"/>
  <c r="AE359" i="17"/>
  <c r="AD359" i="17"/>
  <c r="AC359" i="17"/>
  <c r="AA359" i="17"/>
  <c r="Y359" i="17"/>
  <c r="X359" i="17"/>
  <c r="W359" i="17"/>
  <c r="V359" i="17"/>
  <c r="U359" i="17"/>
  <c r="T359" i="17"/>
  <c r="S359" i="17"/>
  <c r="R359" i="17"/>
  <c r="Q359" i="17"/>
  <c r="K359" i="17"/>
  <c r="G359" i="17"/>
  <c r="E359" i="17"/>
  <c r="AN358" i="17"/>
  <c r="AM358" i="17"/>
  <c r="AL358" i="17"/>
  <c r="AK358" i="17"/>
  <c r="AJ358" i="17"/>
  <c r="AI358" i="17"/>
  <c r="AH358" i="17"/>
  <c r="AG358" i="17"/>
  <c r="AF358" i="17"/>
  <c r="AE358" i="17"/>
  <c r="AD358" i="17"/>
  <c r="AC358" i="17"/>
  <c r="AA358" i="17"/>
  <c r="Y358" i="17"/>
  <c r="AQ358" i="17" s="1"/>
  <c r="X358" i="17"/>
  <c r="W358" i="17"/>
  <c r="V358" i="17"/>
  <c r="U358" i="17"/>
  <c r="T358" i="17"/>
  <c r="S358" i="17"/>
  <c r="R358" i="17"/>
  <c r="Q358" i="17"/>
  <c r="K358" i="17"/>
  <c r="G358" i="17"/>
  <c r="E358" i="17"/>
  <c r="AN357" i="17"/>
  <c r="AM357" i="17"/>
  <c r="AL357" i="17"/>
  <c r="AK357" i="17"/>
  <c r="AJ357" i="17"/>
  <c r="AI357" i="17"/>
  <c r="AH357" i="17"/>
  <c r="AG357" i="17"/>
  <c r="AF357" i="17"/>
  <c r="AE357" i="17"/>
  <c r="AD357" i="17"/>
  <c r="AC357" i="17"/>
  <c r="AA357" i="17"/>
  <c r="Y357" i="17"/>
  <c r="AU357" i="17" s="1"/>
  <c r="X357" i="17"/>
  <c r="W357" i="17"/>
  <c r="V357" i="17"/>
  <c r="U357" i="17"/>
  <c r="T357" i="17"/>
  <c r="S357" i="17"/>
  <c r="R357" i="17"/>
  <c r="Q357" i="17"/>
  <c r="K357" i="17"/>
  <c r="G357" i="17"/>
  <c r="E357" i="17"/>
  <c r="AN356" i="17"/>
  <c r="AM356" i="17"/>
  <c r="AL356" i="17"/>
  <c r="AK356" i="17"/>
  <c r="AJ356" i="17"/>
  <c r="AI356" i="17"/>
  <c r="AH356" i="17"/>
  <c r="AG356" i="17"/>
  <c r="AF356" i="17"/>
  <c r="AE356" i="17"/>
  <c r="AD356" i="17"/>
  <c r="AC356" i="17"/>
  <c r="AA356" i="17"/>
  <c r="Y356" i="17"/>
  <c r="AU356" i="17" s="1"/>
  <c r="X356" i="17"/>
  <c r="W356" i="17"/>
  <c r="V356" i="17"/>
  <c r="U356" i="17"/>
  <c r="T356" i="17"/>
  <c r="S356" i="17"/>
  <c r="R356" i="17"/>
  <c r="Q356" i="17"/>
  <c r="K356" i="17"/>
  <c r="G356" i="17"/>
  <c r="E356" i="17"/>
  <c r="AN355" i="17"/>
  <c r="AM355" i="17"/>
  <c r="AL355" i="17"/>
  <c r="AK355" i="17"/>
  <c r="AJ355" i="17"/>
  <c r="AI355" i="17"/>
  <c r="AH355" i="17"/>
  <c r="AG355" i="17"/>
  <c r="AF355" i="17"/>
  <c r="AE355" i="17"/>
  <c r="AD355" i="17"/>
  <c r="AC355" i="17"/>
  <c r="AA355" i="17"/>
  <c r="Y355" i="17"/>
  <c r="AQ355" i="17" s="1"/>
  <c r="X355" i="17"/>
  <c r="W355" i="17"/>
  <c r="V355" i="17"/>
  <c r="U355" i="17"/>
  <c r="T355" i="17"/>
  <c r="S355" i="17"/>
  <c r="R355" i="17"/>
  <c r="Q355" i="17"/>
  <c r="K355" i="17"/>
  <c r="G355" i="17"/>
  <c r="E355" i="17"/>
  <c r="AN354" i="17"/>
  <c r="AM354" i="17"/>
  <c r="AL354" i="17"/>
  <c r="AK354" i="17"/>
  <c r="AJ354" i="17"/>
  <c r="AI354" i="17"/>
  <c r="AH354" i="17"/>
  <c r="AG354" i="17"/>
  <c r="AF354" i="17"/>
  <c r="AE354" i="17"/>
  <c r="AD354" i="17"/>
  <c r="AC354" i="17"/>
  <c r="AA354" i="17"/>
  <c r="Y354" i="17"/>
  <c r="X354" i="17"/>
  <c r="W354" i="17"/>
  <c r="V354" i="17"/>
  <c r="U354" i="17"/>
  <c r="T354" i="17"/>
  <c r="S354" i="17"/>
  <c r="R354" i="17"/>
  <c r="Q354" i="17"/>
  <c r="K354" i="17"/>
  <c r="G354" i="17"/>
  <c r="E354" i="17"/>
  <c r="AN353" i="17"/>
  <c r="AM353" i="17"/>
  <c r="AL353" i="17"/>
  <c r="AK353" i="17"/>
  <c r="AJ353" i="17"/>
  <c r="AI353" i="17"/>
  <c r="AH353" i="17"/>
  <c r="AG353" i="17"/>
  <c r="AF353" i="17"/>
  <c r="AE353" i="17"/>
  <c r="AD353" i="17"/>
  <c r="AC353" i="17"/>
  <c r="AA353" i="17"/>
  <c r="Y353" i="17"/>
  <c r="AU353" i="17" s="1"/>
  <c r="X353" i="17"/>
  <c r="W353" i="17"/>
  <c r="V353" i="17"/>
  <c r="U353" i="17"/>
  <c r="T353" i="17"/>
  <c r="S353" i="17"/>
  <c r="R353" i="17"/>
  <c r="Q353" i="17"/>
  <c r="K353" i="17"/>
  <c r="G353" i="17"/>
  <c r="E353" i="17"/>
  <c r="AN352" i="17"/>
  <c r="AM352" i="17"/>
  <c r="AL352" i="17"/>
  <c r="AK352" i="17"/>
  <c r="AJ352" i="17"/>
  <c r="AI352" i="17"/>
  <c r="AH352" i="17"/>
  <c r="AG352" i="17"/>
  <c r="AF352" i="17"/>
  <c r="AE352" i="17"/>
  <c r="AD352" i="17"/>
  <c r="AC352" i="17"/>
  <c r="AA352" i="17"/>
  <c r="Y352" i="17"/>
  <c r="AU352" i="17" s="1"/>
  <c r="X352" i="17"/>
  <c r="W352" i="17"/>
  <c r="V352" i="17"/>
  <c r="U352" i="17"/>
  <c r="T352" i="17"/>
  <c r="S352" i="17"/>
  <c r="R352" i="17"/>
  <c r="Q352" i="17"/>
  <c r="K352" i="17"/>
  <c r="G352" i="17"/>
  <c r="E352" i="17"/>
  <c r="AN351" i="17"/>
  <c r="AM351" i="17"/>
  <c r="AL351" i="17"/>
  <c r="AK351" i="17"/>
  <c r="AJ351" i="17"/>
  <c r="AI351" i="17"/>
  <c r="AH351" i="17"/>
  <c r="AG351" i="17"/>
  <c r="AF351" i="17"/>
  <c r="AE351" i="17"/>
  <c r="AD351" i="17"/>
  <c r="AC351" i="17"/>
  <c r="AA351" i="17"/>
  <c r="Y351" i="17"/>
  <c r="X351" i="17"/>
  <c r="W351" i="17"/>
  <c r="V351" i="17"/>
  <c r="U351" i="17"/>
  <c r="T351" i="17"/>
  <c r="S351" i="17"/>
  <c r="R351" i="17"/>
  <c r="Q351" i="17"/>
  <c r="K351" i="17"/>
  <c r="G351" i="17"/>
  <c r="E351" i="17"/>
  <c r="AN350" i="17"/>
  <c r="AM350" i="17"/>
  <c r="AL350" i="17"/>
  <c r="AK350" i="17"/>
  <c r="AJ350" i="17"/>
  <c r="AI350" i="17"/>
  <c r="AH350" i="17"/>
  <c r="AG350" i="17"/>
  <c r="AF350" i="17"/>
  <c r="AE350" i="17"/>
  <c r="AD350" i="17"/>
  <c r="AC350" i="17"/>
  <c r="AA350" i="17"/>
  <c r="Y350" i="17"/>
  <c r="AQ350" i="17" s="1"/>
  <c r="X350" i="17"/>
  <c r="W350" i="17"/>
  <c r="V350" i="17"/>
  <c r="U350" i="17"/>
  <c r="T350" i="17"/>
  <c r="S350" i="17"/>
  <c r="R350" i="17"/>
  <c r="Q350" i="17"/>
  <c r="K350" i="17"/>
  <c r="G350" i="17"/>
  <c r="E350" i="17"/>
  <c r="AN349" i="17"/>
  <c r="AM349" i="17"/>
  <c r="AL349" i="17"/>
  <c r="AK349" i="17"/>
  <c r="AJ349" i="17"/>
  <c r="AI349" i="17"/>
  <c r="AH349" i="17"/>
  <c r="AG349" i="17"/>
  <c r="AF349" i="17"/>
  <c r="AE349" i="17"/>
  <c r="AD349" i="17"/>
  <c r="AC349" i="17"/>
  <c r="AA349" i="17"/>
  <c r="Y349" i="17"/>
  <c r="AU349" i="17" s="1"/>
  <c r="X349" i="17"/>
  <c r="W349" i="17"/>
  <c r="V349" i="17"/>
  <c r="U349" i="17"/>
  <c r="T349" i="17"/>
  <c r="S349" i="17"/>
  <c r="R349" i="17"/>
  <c r="Q349" i="17"/>
  <c r="K349" i="17"/>
  <c r="G349" i="17"/>
  <c r="E349" i="17"/>
  <c r="AN348" i="17"/>
  <c r="AM348" i="17"/>
  <c r="AL348" i="17"/>
  <c r="AK348" i="17"/>
  <c r="AJ348" i="17"/>
  <c r="AI348" i="17"/>
  <c r="AH348" i="17"/>
  <c r="AG348" i="17"/>
  <c r="AF348" i="17"/>
  <c r="AE348" i="17"/>
  <c r="AD348" i="17"/>
  <c r="AC348" i="17"/>
  <c r="AA348" i="17"/>
  <c r="Y348" i="17"/>
  <c r="X348" i="17"/>
  <c r="W348" i="17"/>
  <c r="V348" i="17"/>
  <c r="U348" i="17"/>
  <c r="T348" i="17"/>
  <c r="S348" i="17"/>
  <c r="R348" i="17"/>
  <c r="Q348" i="17"/>
  <c r="K348" i="17"/>
  <c r="G348" i="17"/>
  <c r="E348" i="17"/>
  <c r="AN347" i="17"/>
  <c r="AM347" i="17"/>
  <c r="AL347" i="17"/>
  <c r="AK347" i="17"/>
  <c r="AJ347" i="17"/>
  <c r="AI347" i="17"/>
  <c r="AH347" i="17"/>
  <c r="AG347" i="17"/>
  <c r="AF347" i="17"/>
  <c r="AE347" i="17"/>
  <c r="AD347" i="17"/>
  <c r="AC347" i="17"/>
  <c r="AA347" i="17"/>
  <c r="Y347" i="17"/>
  <c r="AS347" i="17" s="1"/>
  <c r="X347" i="17"/>
  <c r="W347" i="17"/>
  <c r="V347" i="17"/>
  <c r="U347" i="17"/>
  <c r="T347" i="17"/>
  <c r="S347" i="17"/>
  <c r="R347" i="17"/>
  <c r="Q347" i="17"/>
  <c r="K347" i="17"/>
  <c r="G347" i="17"/>
  <c r="E347" i="17"/>
  <c r="AN346" i="17"/>
  <c r="AM346" i="17"/>
  <c r="AL346" i="17"/>
  <c r="AK346" i="17"/>
  <c r="AJ346" i="17"/>
  <c r="AI346" i="17"/>
  <c r="AH346" i="17"/>
  <c r="AG346" i="17"/>
  <c r="AF346" i="17"/>
  <c r="AE346" i="17"/>
  <c r="AD346" i="17"/>
  <c r="AC346" i="17"/>
  <c r="AA346" i="17"/>
  <c r="Y346" i="17"/>
  <c r="AQ346" i="17" s="1"/>
  <c r="X346" i="17"/>
  <c r="W346" i="17"/>
  <c r="V346" i="17"/>
  <c r="U346" i="17"/>
  <c r="T346" i="17"/>
  <c r="S346" i="17"/>
  <c r="R346" i="17"/>
  <c r="Q346" i="17"/>
  <c r="K346" i="17"/>
  <c r="G346" i="17"/>
  <c r="E346" i="17"/>
  <c r="AN345" i="17"/>
  <c r="AM345" i="17"/>
  <c r="AL345" i="17"/>
  <c r="AK345" i="17"/>
  <c r="AJ345" i="17"/>
  <c r="AI345" i="17"/>
  <c r="AH345" i="17"/>
  <c r="AG345" i="17"/>
  <c r="AF345" i="17"/>
  <c r="AE345" i="17"/>
  <c r="AD345" i="17"/>
  <c r="AC345" i="17"/>
  <c r="AA345" i="17"/>
  <c r="Y345" i="17"/>
  <c r="AU345" i="17" s="1"/>
  <c r="X345" i="17"/>
  <c r="W345" i="17"/>
  <c r="V345" i="17"/>
  <c r="U345" i="17"/>
  <c r="T345" i="17"/>
  <c r="S345" i="17"/>
  <c r="R345" i="17"/>
  <c r="Q345" i="17"/>
  <c r="K345" i="17"/>
  <c r="G345" i="17"/>
  <c r="E345" i="17"/>
  <c r="AN344" i="17"/>
  <c r="AM344" i="17"/>
  <c r="AL344" i="17"/>
  <c r="AK344" i="17"/>
  <c r="AJ344" i="17"/>
  <c r="AI344" i="17"/>
  <c r="AH344" i="17"/>
  <c r="AG344" i="17"/>
  <c r="AF344" i="17"/>
  <c r="AE344" i="17"/>
  <c r="AD344" i="17"/>
  <c r="AC344" i="17"/>
  <c r="AA344" i="17"/>
  <c r="Y344" i="17"/>
  <c r="AU344" i="17" s="1"/>
  <c r="X344" i="17"/>
  <c r="W344" i="17"/>
  <c r="V344" i="17"/>
  <c r="U344" i="17"/>
  <c r="T344" i="17"/>
  <c r="S344" i="17"/>
  <c r="R344" i="17"/>
  <c r="Q344" i="17"/>
  <c r="K344" i="17"/>
  <c r="G344" i="17"/>
  <c r="E344" i="17"/>
  <c r="AN343" i="17"/>
  <c r="AM343" i="17"/>
  <c r="AL343" i="17"/>
  <c r="AK343" i="17"/>
  <c r="AJ343" i="17"/>
  <c r="AI343" i="17"/>
  <c r="AH343" i="17"/>
  <c r="AG343" i="17"/>
  <c r="AF343" i="17"/>
  <c r="AE343" i="17"/>
  <c r="AD343" i="17"/>
  <c r="AC343" i="17"/>
  <c r="AA343" i="17"/>
  <c r="Y343" i="17"/>
  <c r="AQ343" i="17" s="1"/>
  <c r="X343" i="17"/>
  <c r="W343" i="17"/>
  <c r="V343" i="17"/>
  <c r="U343" i="17"/>
  <c r="T343" i="17"/>
  <c r="S343" i="17"/>
  <c r="R343" i="17"/>
  <c r="Q343" i="17"/>
  <c r="K343" i="17"/>
  <c r="G343" i="17"/>
  <c r="E343" i="17"/>
  <c r="AN342" i="17"/>
  <c r="AM342" i="17"/>
  <c r="AL342" i="17"/>
  <c r="AK342" i="17"/>
  <c r="AJ342" i="17"/>
  <c r="AI342" i="17"/>
  <c r="AH342" i="17"/>
  <c r="AG342" i="17"/>
  <c r="AF342" i="17"/>
  <c r="AE342" i="17"/>
  <c r="AD342" i="17"/>
  <c r="AC342" i="17"/>
  <c r="AA342" i="17"/>
  <c r="Y342" i="17"/>
  <c r="X342" i="17"/>
  <c r="W342" i="17"/>
  <c r="V342" i="17"/>
  <c r="U342" i="17"/>
  <c r="T342" i="17"/>
  <c r="S342" i="17"/>
  <c r="R342" i="17"/>
  <c r="Q342" i="17"/>
  <c r="K342" i="17"/>
  <c r="G342" i="17"/>
  <c r="E342" i="17"/>
  <c r="AN341" i="17"/>
  <c r="AM341" i="17"/>
  <c r="AL341" i="17"/>
  <c r="AK341" i="17"/>
  <c r="AJ341" i="17"/>
  <c r="AI341" i="17"/>
  <c r="AH341" i="17"/>
  <c r="AG341" i="17"/>
  <c r="AF341" i="17"/>
  <c r="AE341" i="17"/>
  <c r="AD341" i="17"/>
  <c r="AC341" i="17"/>
  <c r="AA341" i="17"/>
  <c r="Y341" i="17"/>
  <c r="X341" i="17"/>
  <c r="W341" i="17"/>
  <c r="V341" i="17"/>
  <c r="U341" i="17"/>
  <c r="T341" i="17"/>
  <c r="S341" i="17"/>
  <c r="R341" i="17"/>
  <c r="Q341" i="17"/>
  <c r="K341" i="17"/>
  <c r="G341" i="17"/>
  <c r="E341" i="17"/>
  <c r="AN340" i="17"/>
  <c r="AM340" i="17"/>
  <c r="AL340" i="17"/>
  <c r="AK340" i="17"/>
  <c r="AJ340" i="17"/>
  <c r="AI340" i="17"/>
  <c r="AH340" i="17"/>
  <c r="AG340" i="17"/>
  <c r="AF340" i="17"/>
  <c r="AE340" i="17"/>
  <c r="AD340" i="17"/>
  <c r="AC340" i="17"/>
  <c r="AA340" i="17"/>
  <c r="Y340" i="17"/>
  <c r="AU340" i="17" s="1"/>
  <c r="X340" i="17"/>
  <c r="W340" i="17"/>
  <c r="V340" i="17"/>
  <c r="U340" i="17"/>
  <c r="T340" i="17"/>
  <c r="S340" i="17"/>
  <c r="R340" i="17"/>
  <c r="Q340" i="17"/>
  <c r="K340" i="17"/>
  <c r="G340" i="17"/>
  <c r="E340" i="17"/>
  <c r="AN339" i="17"/>
  <c r="AM339" i="17"/>
  <c r="AL339" i="17"/>
  <c r="AK339" i="17"/>
  <c r="AJ339" i="17"/>
  <c r="AI339" i="17"/>
  <c r="AH339" i="17"/>
  <c r="AG339" i="17"/>
  <c r="AF339" i="17"/>
  <c r="AE339" i="17"/>
  <c r="AD339" i="17"/>
  <c r="AC339" i="17"/>
  <c r="AA339" i="17"/>
  <c r="Y339" i="17"/>
  <c r="AS339" i="17" s="1"/>
  <c r="X339" i="17"/>
  <c r="W339" i="17"/>
  <c r="V339" i="17"/>
  <c r="U339" i="17"/>
  <c r="T339" i="17"/>
  <c r="S339" i="17"/>
  <c r="R339" i="17"/>
  <c r="Q339" i="17"/>
  <c r="K339" i="17"/>
  <c r="G339" i="17"/>
  <c r="E339" i="17"/>
  <c r="AN338" i="17"/>
  <c r="AM338" i="17"/>
  <c r="AL338" i="17"/>
  <c r="AK338" i="17"/>
  <c r="AJ338" i="17"/>
  <c r="AI338" i="17"/>
  <c r="AH338" i="17"/>
  <c r="AG338" i="17"/>
  <c r="AF338" i="17"/>
  <c r="AE338" i="17"/>
  <c r="AD338" i="17"/>
  <c r="AC338" i="17"/>
  <c r="AA338" i="17"/>
  <c r="Y338" i="17"/>
  <c r="AQ338" i="17" s="1"/>
  <c r="X338" i="17"/>
  <c r="W338" i="17"/>
  <c r="V338" i="17"/>
  <c r="U338" i="17"/>
  <c r="T338" i="17"/>
  <c r="S338" i="17"/>
  <c r="R338" i="17"/>
  <c r="Q338" i="17"/>
  <c r="K338" i="17"/>
  <c r="G338" i="17"/>
  <c r="E338" i="17"/>
  <c r="AN337" i="17"/>
  <c r="AM337" i="17"/>
  <c r="AL337" i="17"/>
  <c r="AK337" i="17"/>
  <c r="AJ337" i="17"/>
  <c r="AI337" i="17"/>
  <c r="AH337" i="17"/>
  <c r="AG337" i="17"/>
  <c r="AF337" i="17"/>
  <c r="AE337" i="17"/>
  <c r="AD337" i="17"/>
  <c r="AC337" i="17"/>
  <c r="AA337" i="17"/>
  <c r="Y337" i="17"/>
  <c r="AU337" i="17" s="1"/>
  <c r="X337" i="17"/>
  <c r="W337" i="17"/>
  <c r="V337" i="17"/>
  <c r="U337" i="17"/>
  <c r="T337" i="17"/>
  <c r="S337" i="17"/>
  <c r="R337" i="17"/>
  <c r="Q337" i="17"/>
  <c r="K337" i="17"/>
  <c r="G337" i="17"/>
  <c r="E337" i="17"/>
  <c r="AN336" i="17"/>
  <c r="AM336" i="17"/>
  <c r="AL336" i="17"/>
  <c r="AK336" i="17"/>
  <c r="AJ336" i="17"/>
  <c r="AI336" i="17"/>
  <c r="AH336" i="17"/>
  <c r="AG336" i="17"/>
  <c r="AF336" i="17"/>
  <c r="AE336" i="17"/>
  <c r="AD336" i="17"/>
  <c r="AC336" i="17"/>
  <c r="AA336" i="17"/>
  <c r="Y336" i="17"/>
  <c r="AU336" i="17" s="1"/>
  <c r="X336" i="17"/>
  <c r="W336" i="17"/>
  <c r="V336" i="17"/>
  <c r="U336" i="17"/>
  <c r="T336" i="17"/>
  <c r="S336" i="17"/>
  <c r="R336" i="17"/>
  <c r="Q336" i="17"/>
  <c r="K336" i="17"/>
  <c r="G336" i="17"/>
  <c r="E336" i="17"/>
  <c r="AN335" i="17"/>
  <c r="AM335" i="17"/>
  <c r="AL335" i="17"/>
  <c r="AK335" i="17"/>
  <c r="AJ335" i="17"/>
  <c r="AI335" i="17"/>
  <c r="AH335" i="17"/>
  <c r="AG335" i="17"/>
  <c r="AF335" i="17"/>
  <c r="AE335" i="17"/>
  <c r="AD335" i="17"/>
  <c r="AC335" i="17"/>
  <c r="AA335" i="17"/>
  <c r="Y335" i="17"/>
  <c r="AS335" i="17" s="1"/>
  <c r="X335" i="17"/>
  <c r="W335" i="17"/>
  <c r="V335" i="17"/>
  <c r="U335" i="17"/>
  <c r="T335" i="17"/>
  <c r="S335" i="17"/>
  <c r="R335" i="17"/>
  <c r="Q335" i="17"/>
  <c r="K335" i="17"/>
  <c r="G335" i="17"/>
  <c r="E335" i="17"/>
  <c r="AN334" i="17"/>
  <c r="AM334" i="17"/>
  <c r="AL334" i="17"/>
  <c r="AK334" i="17"/>
  <c r="AJ334" i="17"/>
  <c r="AI334" i="17"/>
  <c r="AH334" i="17"/>
  <c r="AG334" i="17"/>
  <c r="AF334" i="17"/>
  <c r="AE334" i="17"/>
  <c r="AD334" i="17"/>
  <c r="AC334" i="17"/>
  <c r="AA334" i="17"/>
  <c r="Y334" i="17"/>
  <c r="AQ334" i="17" s="1"/>
  <c r="X334" i="17"/>
  <c r="W334" i="17"/>
  <c r="V334" i="17"/>
  <c r="U334" i="17"/>
  <c r="T334" i="17"/>
  <c r="S334" i="17"/>
  <c r="R334" i="17"/>
  <c r="Q334" i="17"/>
  <c r="K334" i="17"/>
  <c r="G334" i="17"/>
  <c r="E334" i="17"/>
  <c r="AN333" i="17"/>
  <c r="AM333" i="17"/>
  <c r="AL333" i="17"/>
  <c r="AK333" i="17"/>
  <c r="AJ333" i="17"/>
  <c r="AI333" i="17"/>
  <c r="AH333" i="17"/>
  <c r="AG333" i="17"/>
  <c r="AF333" i="17"/>
  <c r="AE333" i="17"/>
  <c r="AD333" i="17"/>
  <c r="AC333" i="17"/>
  <c r="AA333" i="17"/>
  <c r="Y333" i="17"/>
  <c r="AU333" i="17" s="1"/>
  <c r="X333" i="17"/>
  <c r="W333" i="17"/>
  <c r="V333" i="17"/>
  <c r="U333" i="17"/>
  <c r="T333" i="17"/>
  <c r="S333" i="17"/>
  <c r="R333" i="17"/>
  <c r="Q333" i="17"/>
  <c r="K333" i="17"/>
  <c r="G333" i="17"/>
  <c r="E333" i="17"/>
  <c r="AN332" i="17"/>
  <c r="AM332" i="17"/>
  <c r="AL332" i="17"/>
  <c r="AK332" i="17"/>
  <c r="AJ332" i="17"/>
  <c r="AI332" i="17"/>
  <c r="AH332" i="17"/>
  <c r="AG332" i="17"/>
  <c r="AF332" i="17"/>
  <c r="AE332" i="17"/>
  <c r="AD332" i="17"/>
  <c r="AC332" i="17"/>
  <c r="AA332" i="17"/>
  <c r="Y332" i="17"/>
  <c r="AU332" i="17" s="1"/>
  <c r="X332" i="17"/>
  <c r="W332" i="17"/>
  <c r="V332" i="17"/>
  <c r="U332" i="17"/>
  <c r="T332" i="17"/>
  <c r="S332" i="17"/>
  <c r="R332" i="17"/>
  <c r="Q332" i="17"/>
  <c r="K332" i="17"/>
  <c r="G332" i="17"/>
  <c r="E332" i="17"/>
  <c r="AN331" i="17"/>
  <c r="AM331" i="17"/>
  <c r="AL331" i="17"/>
  <c r="AK331" i="17"/>
  <c r="AJ331" i="17"/>
  <c r="AI331" i="17"/>
  <c r="AH331" i="17"/>
  <c r="AG331" i="17"/>
  <c r="AF331" i="17"/>
  <c r="AE331" i="17"/>
  <c r="AD331" i="17"/>
  <c r="AC331" i="17"/>
  <c r="AA331" i="17"/>
  <c r="Y331" i="17"/>
  <c r="AU331" i="17" s="1"/>
  <c r="X331" i="17"/>
  <c r="W331" i="17"/>
  <c r="V331" i="17"/>
  <c r="U331" i="17"/>
  <c r="T331" i="17"/>
  <c r="S331" i="17"/>
  <c r="R331" i="17"/>
  <c r="Q331" i="17"/>
  <c r="K331" i="17"/>
  <c r="G331" i="17"/>
  <c r="E331" i="17"/>
  <c r="AN330" i="17"/>
  <c r="AM330" i="17"/>
  <c r="AL330" i="17"/>
  <c r="AK330" i="17"/>
  <c r="AJ330" i="17"/>
  <c r="AI330" i="17"/>
  <c r="AH330" i="17"/>
  <c r="AG330" i="17"/>
  <c r="AF330" i="17"/>
  <c r="AE330" i="17"/>
  <c r="AD330" i="17"/>
  <c r="AC330" i="17"/>
  <c r="AA330" i="17"/>
  <c r="Y330" i="17"/>
  <c r="AP330" i="17" s="1"/>
  <c r="X330" i="17"/>
  <c r="W330" i="17"/>
  <c r="V330" i="17"/>
  <c r="U330" i="17"/>
  <c r="T330" i="17"/>
  <c r="S330" i="17"/>
  <c r="R330" i="17"/>
  <c r="Q330" i="17"/>
  <c r="K330" i="17"/>
  <c r="G330" i="17"/>
  <c r="E330" i="17"/>
  <c r="AN329" i="17"/>
  <c r="AM329" i="17"/>
  <c r="AL329" i="17"/>
  <c r="AK329" i="17"/>
  <c r="AJ329" i="17"/>
  <c r="AI329" i="17"/>
  <c r="AH329" i="17"/>
  <c r="AG329" i="17"/>
  <c r="AF329" i="17"/>
  <c r="AE329" i="17"/>
  <c r="AD329" i="17"/>
  <c r="AC329" i="17"/>
  <c r="AA329" i="17"/>
  <c r="Y329" i="17"/>
  <c r="AS329" i="17" s="1"/>
  <c r="X329" i="17"/>
  <c r="W329" i="17"/>
  <c r="V329" i="17"/>
  <c r="U329" i="17"/>
  <c r="T329" i="17"/>
  <c r="S329" i="17"/>
  <c r="R329" i="17"/>
  <c r="Q329" i="17"/>
  <c r="K329" i="17"/>
  <c r="G329" i="17"/>
  <c r="E329" i="17"/>
  <c r="AN328" i="17"/>
  <c r="AM328" i="17"/>
  <c r="AL328" i="17"/>
  <c r="AK328" i="17"/>
  <c r="AJ328" i="17"/>
  <c r="AI328" i="17"/>
  <c r="AH328" i="17"/>
  <c r="AG328" i="17"/>
  <c r="AF328" i="17"/>
  <c r="AE328" i="17"/>
  <c r="AD328" i="17"/>
  <c r="AC328" i="17"/>
  <c r="AA328" i="17"/>
  <c r="Y328" i="17"/>
  <c r="AU328" i="17" s="1"/>
  <c r="X328" i="17"/>
  <c r="W328" i="17"/>
  <c r="V328" i="17"/>
  <c r="U328" i="17"/>
  <c r="T328" i="17"/>
  <c r="S328" i="17"/>
  <c r="R328" i="17"/>
  <c r="Q328" i="17"/>
  <c r="K328" i="17"/>
  <c r="G328" i="17"/>
  <c r="E328" i="17"/>
  <c r="AN327" i="17"/>
  <c r="AM327" i="17"/>
  <c r="AL327" i="17"/>
  <c r="AK327" i="17"/>
  <c r="AJ327" i="17"/>
  <c r="AI327" i="17"/>
  <c r="AH327" i="17"/>
  <c r="AG327" i="17"/>
  <c r="AF327" i="17"/>
  <c r="AE327" i="17"/>
  <c r="AD327" i="17"/>
  <c r="AC327" i="17"/>
  <c r="AA327" i="17"/>
  <c r="Y327" i="17"/>
  <c r="AU327" i="17" s="1"/>
  <c r="X327" i="17"/>
  <c r="W327" i="17"/>
  <c r="V327" i="17"/>
  <c r="U327" i="17"/>
  <c r="T327" i="17"/>
  <c r="S327" i="17"/>
  <c r="R327" i="17"/>
  <c r="Q327" i="17"/>
  <c r="K327" i="17"/>
  <c r="G327" i="17"/>
  <c r="E327" i="17"/>
  <c r="AN326" i="17"/>
  <c r="AM326" i="17"/>
  <c r="AL326" i="17"/>
  <c r="AK326" i="17"/>
  <c r="AJ326" i="17"/>
  <c r="AI326" i="17"/>
  <c r="AH326" i="17"/>
  <c r="AG326" i="17"/>
  <c r="AF326" i="17"/>
  <c r="AE326" i="17"/>
  <c r="AD326" i="17"/>
  <c r="AC326" i="17"/>
  <c r="AA326" i="17"/>
  <c r="Y326" i="17"/>
  <c r="AU326" i="17" s="1"/>
  <c r="X326" i="17"/>
  <c r="W326" i="17"/>
  <c r="V326" i="17"/>
  <c r="U326" i="17"/>
  <c r="T326" i="17"/>
  <c r="S326" i="17"/>
  <c r="R326" i="17"/>
  <c r="Q326" i="17"/>
  <c r="K326" i="17"/>
  <c r="G326" i="17"/>
  <c r="E326" i="17"/>
  <c r="AN325" i="17"/>
  <c r="AM325" i="17"/>
  <c r="AL325" i="17"/>
  <c r="AK325" i="17"/>
  <c r="AJ325" i="17"/>
  <c r="AI325" i="17"/>
  <c r="AH325" i="17"/>
  <c r="AG325" i="17"/>
  <c r="AF325" i="17"/>
  <c r="AE325" i="17"/>
  <c r="AD325" i="17"/>
  <c r="AC325" i="17"/>
  <c r="AA325" i="17"/>
  <c r="Y325" i="17"/>
  <c r="AS325" i="17" s="1"/>
  <c r="X325" i="17"/>
  <c r="W325" i="17"/>
  <c r="V325" i="17"/>
  <c r="U325" i="17"/>
  <c r="T325" i="17"/>
  <c r="S325" i="17"/>
  <c r="R325" i="17"/>
  <c r="Q325" i="17"/>
  <c r="K325" i="17"/>
  <c r="G325" i="17"/>
  <c r="E325" i="17"/>
  <c r="AN324" i="17"/>
  <c r="AM324" i="17"/>
  <c r="AL324" i="17"/>
  <c r="AK324" i="17"/>
  <c r="AJ324" i="17"/>
  <c r="AI324" i="17"/>
  <c r="AH324" i="17"/>
  <c r="AG324" i="17"/>
  <c r="AF324" i="17"/>
  <c r="AE324" i="17"/>
  <c r="AD324" i="17"/>
  <c r="AC324" i="17"/>
  <c r="AA324" i="17"/>
  <c r="Y324" i="17"/>
  <c r="AU324" i="17" s="1"/>
  <c r="X324" i="17"/>
  <c r="W324" i="17"/>
  <c r="V324" i="17"/>
  <c r="U324" i="17"/>
  <c r="T324" i="17"/>
  <c r="S324" i="17"/>
  <c r="R324" i="17"/>
  <c r="Q324" i="17"/>
  <c r="K324" i="17"/>
  <c r="G324" i="17"/>
  <c r="E324" i="17"/>
  <c r="AN323" i="17"/>
  <c r="AM323" i="17"/>
  <c r="AL323" i="17"/>
  <c r="AK323" i="17"/>
  <c r="AJ323" i="17"/>
  <c r="AI323" i="17"/>
  <c r="AH323" i="17"/>
  <c r="AG323" i="17"/>
  <c r="AF323" i="17"/>
  <c r="AE323" i="17"/>
  <c r="AD323" i="17"/>
  <c r="AC323" i="17"/>
  <c r="AA323" i="17"/>
  <c r="Y323" i="17"/>
  <c r="AU323" i="17" s="1"/>
  <c r="X323" i="17"/>
  <c r="W323" i="17"/>
  <c r="V323" i="17"/>
  <c r="U323" i="17"/>
  <c r="T323" i="17"/>
  <c r="S323" i="17"/>
  <c r="R323" i="17"/>
  <c r="Q323" i="17"/>
  <c r="K323" i="17"/>
  <c r="G323" i="17"/>
  <c r="E323" i="17"/>
  <c r="AN322" i="17"/>
  <c r="AM322" i="17"/>
  <c r="AL322" i="17"/>
  <c r="AK322" i="17"/>
  <c r="AJ322" i="17"/>
  <c r="AI322" i="17"/>
  <c r="AH322" i="17"/>
  <c r="AG322" i="17"/>
  <c r="AF322" i="17"/>
  <c r="AE322" i="17"/>
  <c r="AD322" i="17"/>
  <c r="AC322" i="17"/>
  <c r="AA322" i="17"/>
  <c r="Y322" i="17"/>
  <c r="AU322" i="17" s="1"/>
  <c r="X322" i="17"/>
  <c r="W322" i="17"/>
  <c r="V322" i="17"/>
  <c r="U322" i="17"/>
  <c r="T322" i="17"/>
  <c r="S322" i="17"/>
  <c r="R322" i="17"/>
  <c r="Q322" i="17"/>
  <c r="K322" i="17"/>
  <c r="G322" i="17"/>
  <c r="E322" i="17"/>
  <c r="AN321" i="17"/>
  <c r="AM321" i="17"/>
  <c r="AL321" i="17"/>
  <c r="AK321" i="17"/>
  <c r="AJ321" i="17"/>
  <c r="AI321" i="17"/>
  <c r="AH321" i="17"/>
  <c r="AG321" i="17"/>
  <c r="AF321" i="17"/>
  <c r="AE321" i="17"/>
  <c r="AD321" i="17"/>
  <c r="AC321" i="17"/>
  <c r="AA321" i="17"/>
  <c r="Y321" i="17"/>
  <c r="AS321" i="17" s="1"/>
  <c r="X321" i="17"/>
  <c r="W321" i="17"/>
  <c r="V321" i="17"/>
  <c r="U321" i="17"/>
  <c r="T321" i="17"/>
  <c r="S321" i="17"/>
  <c r="R321" i="17"/>
  <c r="Q321" i="17"/>
  <c r="K321" i="17"/>
  <c r="G321" i="17"/>
  <c r="E321" i="17"/>
  <c r="AN320" i="17"/>
  <c r="AM320" i="17"/>
  <c r="AL320" i="17"/>
  <c r="AK320" i="17"/>
  <c r="AJ320" i="17"/>
  <c r="AI320" i="17"/>
  <c r="AH320" i="17"/>
  <c r="AG320" i="17"/>
  <c r="AF320" i="17"/>
  <c r="AE320" i="17"/>
  <c r="AD320" i="17"/>
  <c r="AC320" i="17"/>
  <c r="AA320" i="17"/>
  <c r="Y320" i="17"/>
  <c r="AU320" i="17" s="1"/>
  <c r="X320" i="17"/>
  <c r="W320" i="17"/>
  <c r="V320" i="17"/>
  <c r="U320" i="17"/>
  <c r="T320" i="17"/>
  <c r="S320" i="17"/>
  <c r="R320" i="17"/>
  <c r="Q320" i="17"/>
  <c r="K320" i="17"/>
  <c r="G320" i="17"/>
  <c r="E320" i="17"/>
  <c r="AN319" i="17"/>
  <c r="AM319" i="17"/>
  <c r="AL319" i="17"/>
  <c r="AK319" i="17"/>
  <c r="AJ319" i="17"/>
  <c r="AI319" i="17"/>
  <c r="AH319" i="17"/>
  <c r="AG319" i="17"/>
  <c r="AF319" i="17"/>
  <c r="AE319" i="17"/>
  <c r="AD319" i="17"/>
  <c r="AC319" i="17"/>
  <c r="AA319" i="17"/>
  <c r="Y319" i="17"/>
  <c r="AU319" i="17" s="1"/>
  <c r="X319" i="17"/>
  <c r="W319" i="17"/>
  <c r="V319" i="17"/>
  <c r="U319" i="17"/>
  <c r="T319" i="17"/>
  <c r="S319" i="17"/>
  <c r="R319" i="17"/>
  <c r="Q319" i="17"/>
  <c r="K319" i="17"/>
  <c r="G319" i="17"/>
  <c r="E319" i="17"/>
  <c r="AN318" i="17"/>
  <c r="AM318" i="17"/>
  <c r="AL318" i="17"/>
  <c r="AK318" i="17"/>
  <c r="AJ318" i="17"/>
  <c r="AI318" i="17"/>
  <c r="AH318" i="17"/>
  <c r="AG318" i="17"/>
  <c r="AF318" i="17"/>
  <c r="AE318" i="17"/>
  <c r="AD318" i="17"/>
  <c r="AC318" i="17"/>
  <c r="AA318" i="17"/>
  <c r="Y318" i="17"/>
  <c r="AU318" i="17" s="1"/>
  <c r="X318" i="17"/>
  <c r="W318" i="17"/>
  <c r="V318" i="17"/>
  <c r="U318" i="17"/>
  <c r="T318" i="17"/>
  <c r="S318" i="17"/>
  <c r="R318" i="17"/>
  <c r="Q318" i="17"/>
  <c r="K318" i="17"/>
  <c r="G318" i="17"/>
  <c r="E318" i="17"/>
  <c r="AN317" i="17"/>
  <c r="AM317" i="17"/>
  <c r="AL317" i="17"/>
  <c r="AK317" i="17"/>
  <c r="AJ317" i="17"/>
  <c r="AI317" i="17"/>
  <c r="AH317" i="17"/>
  <c r="AG317" i="17"/>
  <c r="AF317" i="17"/>
  <c r="AE317" i="17"/>
  <c r="AD317" i="17"/>
  <c r="AC317" i="17"/>
  <c r="AA317" i="17"/>
  <c r="Y317" i="17"/>
  <c r="AS317" i="17" s="1"/>
  <c r="X317" i="17"/>
  <c r="W317" i="17"/>
  <c r="V317" i="17"/>
  <c r="U317" i="17"/>
  <c r="T317" i="17"/>
  <c r="S317" i="17"/>
  <c r="R317" i="17"/>
  <c r="Q317" i="17"/>
  <c r="K317" i="17"/>
  <c r="G317" i="17"/>
  <c r="E317" i="17"/>
  <c r="AN316" i="17"/>
  <c r="AM316" i="17"/>
  <c r="AL316" i="17"/>
  <c r="AK316" i="17"/>
  <c r="AJ316" i="17"/>
  <c r="AI316" i="17"/>
  <c r="AH316" i="17"/>
  <c r="AG316" i="17"/>
  <c r="AF316" i="17"/>
  <c r="AE316" i="17"/>
  <c r="AD316" i="17"/>
  <c r="AC316" i="17"/>
  <c r="AA316" i="17"/>
  <c r="Y316" i="17"/>
  <c r="X316" i="17"/>
  <c r="W316" i="17"/>
  <c r="V316" i="17"/>
  <c r="U316" i="17"/>
  <c r="T316" i="17"/>
  <c r="S316" i="17"/>
  <c r="R316" i="17"/>
  <c r="Q316" i="17"/>
  <c r="K316" i="17"/>
  <c r="G316" i="17"/>
  <c r="E316" i="17"/>
  <c r="AN315" i="17"/>
  <c r="AM315" i="17"/>
  <c r="AL315" i="17"/>
  <c r="AK315" i="17"/>
  <c r="AJ315" i="17"/>
  <c r="AI315" i="17"/>
  <c r="AH315" i="17"/>
  <c r="AG315" i="17"/>
  <c r="AF315" i="17"/>
  <c r="AE315" i="17"/>
  <c r="AD315" i="17"/>
  <c r="AC315" i="17"/>
  <c r="AA315" i="17"/>
  <c r="Y315" i="17"/>
  <c r="X315" i="17"/>
  <c r="W315" i="17"/>
  <c r="V315" i="17"/>
  <c r="U315" i="17"/>
  <c r="T315" i="17"/>
  <c r="S315" i="17"/>
  <c r="R315" i="17"/>
  <c r="Q315" i="17"/>
  <c r="K315" i="17"/>
  <c r="G315" i="17"/>
  <c r="E315" i="17"/>
  <c r="AN314" i="17"/>
  <c r="AM314" i="17"/>
  <c r="AL314" i="17"/>
  <c r="AK314" i="17"/>
  <c r="AJ314" i="17"/>
  <c r="AI314" i="17"/>
  <c r="AH314" i="17"/>
  <c r="AG314" i="17"/>
  <c r="AF314" i="17"/>
  <c r="AE314" i="17"/>
  <c r="AD314" i="17"/>
  <c r="AC314" i="17"/>
  <c r="AA314" i="17"/>
  <c r="Y314" i="17"/>
  <c r="AU314" i="17" s="1"/>
  <c r="X314" i="17"/>
  <c r="W314" i="17"/>
  <c r="V314" i="17"/>
  <c r="U314" i="17"/>
  <c r="T314" i="17"/>
  <c r="S314" i="17"/>
  <c r="R314" i="17"/>
  <c r="Q314" i="17"/>
  <c r="K314" i="17"/>
  <c r="G314" i="17"/>
  <c r="E314" i="17"/>
  <c r="AN313" i="17"/>
  <c r="AM313" i="17"/>
  <c r="AL313" i="17"/>
  <c r="AK313" i="17"/>
  <c r="AJ313" i="17"/>
  <c r="AI313" i="17"/>
  <c r="AH313" i="17"/>
  <c r="AG313" i="17"/>
  <c r="AF313" i="17"/>
  <c r="AE313" i="17"/>
  <c r="AD313" i="17"/>
  <c r="AC313" i="17"/>
  <c r="AA313" i="17"/>
  <c r="Y313" i="17"/>
  <c r="AS313" i="17" s="1"/>
  <c r="X313" i="17"/>
  <c r="W313" i="17"/>
  <c r="V313" i="17"/>
  <c r="U313" i="17"/>
  <c r="T313" i="17"/>
  <c r="S313" i="17"/>
  <c r="R313" i="17"/>
  <c r="Q313" i="17"/>
  <c r="K313" i="17"/>
  <c r="G313" i="17"/>
  <c r="E313" i="17"/>
  <c r="AN312" i="17"/>
  <c r="AM312" i="17"/>
  <c r="AL312" i="17"/>
  <c r="AK312" i="17"/>
  <c r="AJ312" i="17"/>
  <c r="AI312" i="17"/>
  <c r="AH312" i="17"/>
  <c r="AG312" i="17"/>
  <c r="AF312" i="17"/>
  <c r="AE312" i="17"/>
  <c r="AD312" i="17"/>
  <c r="AC312" i="17"/>
  <c r="AA312" i="17"/>
  <c r="Y312" i="17"/>
  <c r="AU312" i="17" s="1"/>
  <c r="X312" i="17"/>
  <c r="W312" i="17"/>
  <c r="V312" i="17"/>
  <c r="U312" i="17"/>
  <c r="T312" i="17"/>
  <c r="S312" i="17"/>
  <c r="R312" i="17"/>
  <c r="Q312" i="17"/>
  <c r="K312" i="17"/>
  <c r="G312" i="17"/>
  <c r="E312" i="17"/>
  <c r="AN311" i="17"/>
  <c r="AM311" i="17"/>
  <c r="AL311" i="17"/>
  <c r="AK311" i="17"/>
  <c r="AJ311" i="17"/>
  <c r="AI311" i="17"/>
  <c r="AH311" i="17"/>
  <c r="AG311" i="17"/>
  <c r="AF311" i="17"/>
  <c r="AE311" i="17"/>
  <c r="AD311" i="17"/>
  <c r="AC311" i="17"/>
  <c r="AA311" i="17"/>
  <c r="Y311" i="17"/>
  <c r="AU311" i="17" s="1"/>
  <c r="X311" i="17"/>
  <c r="W311" i="17"/>
  <c r="V311" i="17"/>
  <c r="U311" i="17"/>
  <c r="T311" i="17"/>
  <c r="S311" i="17"/>
  <c r="R311" i="17"/>
  <c r="Q311" i="17"/>
  <c r="K311" i="17"/>
  <c r="G311" i="17"/>
  <c r="E311" i="17"/>
  <c r="AN310" i="17"/>
  <c r="AM310" i="17"/>
  <c r="AL310" i="17"/>
  <c r="AK310" i="17"/>
  <c r="AJ310" i="17"/>
  <c r="AI310" i="17"/>
  <c r="AH310" i="17"/>
  <c r="AG310" i="17"/>
  <c r="AF310" i="17"/>
  <c r="AE310" i="17"/>
  <c r="AD310" i="17"/>
  <c r="AC310" i="17"/>
  <c r="AA310" i="17"/>
  <c r="Y310" i="17"/>
  <c r="AU310" i="17" s="1"/>
  <c r="X310" i="17"/>
  <c r="W310" i="17"/>
  <c r="V310" i="17"/>
  <c r="U310" i="17"/>
  <c r="T310" i="17"/>
  <c r="S310" i="17"/>
  <c r="R310" i="17"/>
  <c r="Q310" i="17"/>
  <c r="K310" i="17"/>
  <c r="G310" i="17"/>
  <c r="E310" i="17"/>
  <c r="AN309" i="17"/>
  <c r="AM309" i="17"/>
  <c r="AL309" i="17"/>
  <c r="AK309" i="17"/>
  <c r="AJ309" i="17"/>
  <c r="AI309" i="17"/>
  <c r="AH309" i="17"/>
  <c r="AG309" i="17"/>
  <c r="AF309" i="17"/>
  <c r="AE309" i="17"/>
  <c r="AD309" i="17"/>
  <c r="AC309" i="17"/>
  <c r="AA309" i="17"/>
  <c r="Y309" i="17"/>
  <c r="X309" i="17"/>
  <c r="W309" i="17"/>
  <c r="V309" i="17"/>
  <c r="U309" i="17"/>
  <c r="T309" i="17"/>
  <c r="S309" i="17"/>
  <c r="R309" i="17"/>
  <c r="Q309" i="17"/>
  <c r="K309" i="17"/>
  <c r="G309" i="17"/>
  <c r="E309" i="17"/>
  <c r="AN308" i="17"/>
  <c r="AM308" i="17"/>
  <c r="AL308" i="17"/>
  <c r="AK308" i="17"/>
  <c r="AJ308" i="17"/>
  <c r="AI308" i="17"/>
  <c r="AH308" i="17"/>
  <c r="AG308" i="17"/>
  <c r="AF308" i="17"/>
  <c r="AE308" i="17"/>
  <c r="AD308" i="17"/>
  <c r="AC308" i="17"/>
  <c r="AA308" i="17"/>
  <c r="Y308" i="17"/>
  <c r="AU308" i="17" s="1"/>
  <c r="X308" i="17"/>
  <c r="W308" i="17"/>
  <c r="V308" i="17"/>
  <c r="U308" i="17"/>
  <c r="T308" i="17"/>
  <c r="S308" i="17"/>
  <c r="R308" i="17"/>
  <c r="Q308" i="17"/>
  <c r="K308" i="17"/>
  <c r="G308" i="17"/>
  <c r="E308" i="17"/>
  <c r="AN307" i="17"/>
  <c r="AM307" i="17"/>
  <c r="AL307" i="17"/>
  <c r="AK307" i="17"/>
  <c r="AJ307" i="17"/>
  <c r="AI307" i="17"/>
  <c r="AH307" i="17"/>
  <c r="AG307" i="17"/>
  <c r="AF307" i="17"/>
  <c r="AE307" i="17"/>
  <c r="AD307" i="17"/>
  <c r="AC307" i="17"/>
  <c r="AA307" i="17"/>
  <c r="Y307" i="17"/>
  <c r="AU307" i="17" s="1"/>
  <c r="X307" i="17"/>
  <c r="W307" i="17"/>
  <c r="V307" i="17"/>
  <c r="U307" i="17"/>
  <c r="T307" i="17"/>
  <c r="S307" i="17"/>
  <c r="R307" i="17"/>
  <c r="Q307" i="17"/>
  <c r="K307" i="17"/>
  <c r="G307" i="17"/>
  <c r="E307" i="17"/>
  <c r="AN306" i="17"/>
  <c r="AM306" i="17"/>
  <c r="AL306" i="17"/>
  <c r="AK306" i="17"/>
  <c r="AJ306" i="17"/>
  <c r="AI306" i="17"/>
  <c r="AH306" i="17"/>
  <c r="AG306" i="17"/>
  <c r="AF306" i="17"/>
  <c r="AE306" i="17"/>
  <c r="AD306" i="17"/>
  <c r="AC306" i="17"/>
  <c r="AA306" i="17"/>
  <c r="Y306" i="17"/>
  <c r="AU306" i="17" s="1"/>
  <c r="X306" i="17"/>
  <c r="W306" i="17"/>
  <c r="V306" i="17"/>
  <c r="U306" i="17"/>
  <c r="T306" i="17"/>
  <c r="S306" i="17"/>
  <c r="R306" i="17"/>
  <c r="Q306" i="17"/>
  <c r="K306" i="17"/>
  <c r="G306" i="17"/>
  <c r="E306" i="17"/>
  <c r="AN305" i="17"/>
  <c r="AM305" i="17"/>
  <c r="AL305" i="17"/>
  <c r="AK305" i="17"/>
  <c r="AJ305" i="17"/>
  <c r="AI305" i="17"/>
  <c r="AH305" i="17"/>
  <c r="AG305" i="17"/>
  <c r="AF305" i="17"/>
  <c r="AE305" i="17"/>
  <c r="AD305" i="17"/>
  <c r="AC305" i="17"/>
  <c r="AA305" i="17"/>
  <c r="Y305" i="17"/>
  <c r="AS305" i="17" s="1"/>
  <c r="X305" i="17"/>
  <c r="W305" i="17"/>
  <c r="V305" i="17"/>
  <c r="U305" i="17"/>
  <c r="T305" i="17"/>
  <c r="S305" i="17"/>
  <c r="R305" i="17"/>
  <c r="Q305" i="17"/>
  <c r="K305" i="17"/>
  <c r="G305" i="17"/>
  <c r="E305" i="17"/>
  <c r="AN304" i="17"/>
  <c r="AM304" i="17"/>
  <c r="AL304" i="17"/>
  <c r="AK304" i="17"/>
  <c r="AJ304" i="17"/>
  <c r="AI304" i="17"/>
  <c r="AH304" i="17"/>
  <c r="AG304" i="17"/>
  <c r="AF304" i="17"/>
  <c r="AE304" i="17"/>
  <c r="AD304" i="17"/>
  <c r="AC304" i="17"/>
  <c r="AA304" i="17"/>
  <c r="Y304" i="17"/>
  <c r="AU304" i="17" s="1"/>
  <c r="X304" i="17"/>
  <c r="W304" i="17"/>
  <c r="V304" i="17"/>
  <c r="U304" i="17"/>
  <c r="T304" i="17"/>
  <c r="S304" i="17"/>
  <c r="R304" i="17"/>
  <c r="Q304" i="17"/>
  <c r="K304" i="17"/>
  <c r="G304" i="17"/>
  <c r="E304" i="17"/>
  <c r="AN303" i="17"/>
  <c r="AM303" i="17"/>
  <c r="AL303" i="17"/>
  <c r="AK303" i="17"/>
  <c r="AJ303" i="17"/>
  <c r="AI303" i="17"/>
  <c r="AH303" i="17"/>
  <c r="AG303" i="17"/>
  <c r="AF303" i="17"/>
  <c r="AE303" i="17"/>
  <c r="AD303" i="17"/>
  <c r="AC303" i="17"/>
  <c r="AA303" i="17"/>
  <c r="Y303" i="17"/>
  <c r="AU303" i="17" s="1"/>
  <c r="X303" i="17"/>
  <c r="W303" i="17"/>
  <c r="V303" i="17"/>
  <c r="U303" i="17"/>
  <c r="T303" i="17"/>
  <c r="S303" i="17"/>
  <c r="R303" i="17"/>
  <c r="Q303" i="17"/>
  <c r="K303" i="17"/>
  <c r="G303" i="17"/>
  <c r="E303" i="17"/>
  <c r="AN302" i="17"/>
  <c r="AM302" i="17"/>
  <c r="AL302" i="17"/>
  <c r="AK302" i="17"/>
  <c r="AJ302" i="17"/>
  <c r="AI302" i="17"/>
  <c r="AH302" i="17"/>
  <c r="AG302" i="17"/>
  <c r="AF302" i="17"/>
  <c r="AE302" i="17"/>
  <c r="AD302" i="17"/>
  <c r="AC302" i="17"/>
  <c r="AA302" i="17"/>
  <c r="Y302" i="17"/>
  <c r="AU302" i="17" s="1"/>
  <c r="X302" i="17"/>
  <c r="W302" i="17"/>
  <c r="V302" i="17"/>
  <c r="U302" i="17"/>
  <c r="T302" i="17"/>
  <c r="S302" i="17"/>
  <c r="R302" i="17"/>
  <c r="Q302" i="17"/>
  <c r="K302" i="17"/>
  <c r="G302" i="17"/>
  <c r="E302" i="17"/>
  <c r="AN301" i="17"/>
  <c r="AM301" i="17"/>
  <c r="AL301" i="17"/>
  <c r="AK301" i="17"/>
  <c r="AJ301" i="17"/>
  <c r="AI301" i="17"/>
  <c r="AH301" i="17"/>
  <c r="AG301" i="17"/>
  <c r="AF301" i="17"/>
  <c r="AE301" i="17"/>
  <c r="AD301" i="17"/>
  <c r="AC301" i="17"/>
  <c r="AA301" i="17"/>
  <c r="Y301" i="17"/>
  <c r="AS301" i="17" s="1"/>
  <c r="X301" i="17"/>
  <c r="W301" i="17"/>
  <c r="V301" i="17"/>
  <c r="U301" i="17"/>
  <c r="T301" i="17"/>
  <c r="S301" i="17"/>
  <c r="R301" i="17"/>
  <c r="Q301" i="17"/>
  <c r="K301" i="17"/>
  <c r="G301" i="17"/>
  <c r="E301" i="17"/>
  <c r="AN300" i="17"/>
  <c r="AM300" i="17"/>
  <c r="AL300" i="17"/>
  <c r="AK300" i="17"/>
  <c r="AJ300" i="17"/>
  <c r="AI300" i="17"/>
  <c r="AH300" i="17"/>
  <c r="AG300" i="17"/>
  <c r="AF300" i="17"/>
  <c r="AE300" i="17"/>
  <c r="AD300" i="17"/>
  <c r="AC300" i="17"/>
  <c r="AA300" i="17"/>
  <c r="Y300" i="17"/>
  <c r="AQ300" i="17" s="1"/>
  <c r="X300" i="17"/>
  <c r="W300" i="17"/>
  <c r="V300" i="17"/>
  <c r="U300" i="17"/>
  <c r="T300" i="17"/>
  <c r="S300" i="17"/>
  <c r="R300" i="17"/>
  <c r="Q300" i="17"/>
  <c r="K300" i="17"/>
  <c r="G300" i="17"/>
  <c r="E300" i="17"/>
  <c r="AN299" i="17"/>
  <c r="AM299" i="17"/>
  <c r="AL299" i="17"/>
  <c r="AK299" i="17"/>
  <c r="AJ299" i="17"/>
  <c r="AI299" i="17"/>
  <c r="AH299" i="17"/>
  <c r="AG299" i="17"/>
  <c r="AF299" i="17"/>
  <c r="AE299" i="17"/>
  <c r="AD299" i="17"/>
  <c r="AC299" i="17"/>
  <c r="AA299" i="17"/>
  <c r="Y299" i="17"/>
  <c r="X299" i="17"/>
  <c r="W299" i="17"/>
  <c r="V299" i="17"/>
  <c r="U299" i="17"/>
  <c r="T299" i="17"/>
  <c r="S299" i="17"/>
  <c r="R299" i="17"/>
  <c r="Q299" i="17"/>
  <c r="K299" i="17"/>
  <c r="G299" i="17"/>
  <c r="E299" i="17"/>
  <c r="AN298" i="17"/>
  <c r="AM298" i="17"/>
  <c r="AL298" i="17"/>
  <c r="AK298" i="17"/>
  <c r="AJ298" i="17"/>
  <c r="AI298" i="17"/>
  <c r="AH298" i="17"/>
  <c r="AG298" i="17"/>
  <c r="AF298" i="17"/>
  <c r="AE298" i="17"/>
  <c r="AD298" i="17"/>
  <c r="AC298" i="17"/>
  <c r="AA298" i="17"/>
  <c r="Y298" i="17"/>
  <c r="AU298" i="17" s="1"/>
  <c r="X298" i="17"/>
  <c r="W298" i="17"/>
  <c r="V298" i="17"/>
  <c r="U298" i="17"/>
  <c r="T298" i="17"/>
  <c r="S298" i="17"/>
  <c r="R298" i="17"/>
  <c r="Q298" i="17"/>
  <c r="K298" i="17"/>
  <c r="G298" i="17"/>
  <c r="E298" i="17"/>
  <c r="AN297" i="17"/>
  <c r="AM297" i="17"/>
  <c r="AL297" i="17"/>
  <c r="AK297" i="17"/>
  <c r="AJ297" i="17"/>
  <c r="AI297" i="17"/>
  <c r="AH297" i="17"/>
  <c r="AG297" i="17"/>
  <c r="AF297" i="17"/>
  <c r="AE297" i="17"/>
  <c r="AD297" i="17"/>
  <c r="AC297" i="17"/>
  <c r="AA297" i="17"/>
  <c r="Y297" i="17"/>
  <c r="AS297" i="17" s="1"/>
  <c r="X297" i="17"/>
  <c r="W297" i="17"/>
  <c r="V297" i="17"/>
  <c r="U297" i="17"/>
  <c r="T297" i="17"/>
  <c r="S297" i="17"/>
  <c r="R297" i="17"/>
  <c r="Q297" i="17"/>
  <c r="K297" i="17"/>
  <c r="G297" i="17"/>
  <c r="E297" i="17"/>
  <c r="AN296" i="17"/>
  <c r="AM296" i="17"/>
  <c r="AL296" i="17"/>
  <c r="AK296" i="17"/>
  <c r="AJ296" i="17"/>
  <c r="AI296" i="17"/>
  <c r="AH296" i="17"/>
  <c r="AG296" i="17"/>
  <c r="AF296" i="17"/>
  <c r="AE296" i="17"/>
  <c r="AD296" i="17"/>
  <c r="AC296" i="17"/>
  <c r="AA296" i="17"/>
  <c r="Y296" i="17"/>
  <c r="AU296" i="17" s="1"/>
  <c r="X296" i="17"/>
  <c r="W296" i="17"/>
  <c r="V296" i="17"/>
  <c r="U296" i="17"/>
  <c r="T296" i="17"/>
  <c r="S296" i="17"/>
  <c r="R296" i="17"/>
  <c r="Q296" i="17"/>
  <c r="K296" i="17"/>
  <c r="G296" i="17"/>
  <c r="E296" i="17"/>
  <c r="AN295" i="17"/>
  <c r="AM295" i="17"/>
  <c r="AL295" i="17"/>
  <c r="AK295" i="17"/>
  <c r="AJ295" i="17"/>
  <c r="AI295" i="17"/>
  <c r="AH295" i="17"/>
  <c r="AG295" i="17"/>
  <c r="AF295" i="17"/>
  <c r="AE295" i="17"/>
  <c r="AD295" i="17"/>
  <c r="AC295" i="17"/>
  <c r="AA295" i="17"/>
  <c r="Y295" i="17"/>
  <c r="AU295" i="17" s="1"/>
  <c r="X295" i="17"/>
  <c r="W295" i="17"/>
  <c r="V295" i="17"/>
  <c r="U295" i="17"/>
  <c r="T295" i="17"/>
  <c r="S295" i="17"/>
  <c r="R295" i="17"/>
  <c r="Q295" i="17"/>
  <c r="K295" i="17"/>
  <c r="G295" i="17"/>
  <c r="E295" i="17"/>
  <c r="AN294" i="17"/>
  <c r="AM294" i="17"/>
  <c r="AL294" i="17"/>
  <c r="AK294" i="17"/>
  <c r="AJ294" i="17"/>
  <c r="AI294" i="17"/>
  <c r="AH294" i="17"/>
  <c r="AG294" i="17"/>
  <c r="AF294" i="17"/>
  <c r="AE294" i="17"/>
  <c r="AD294" i="17"/>
  <c r="AC294" i="17"/>
  <c r="AA294" i="17"/>
  <c r="Y294" i="17"/>
  <c r="AU294" i="17" s="1"/>
  <c r="X294" i="17"/>
  <c r="W294" i="17"/>
  <c r="V294" i="17"/>
  <c r="U294" i="17"/>
  <c r="T294" i="17"/>
  <c r="S294" i="17"/>
  <c r="R294" i="17"/>
  <c r="Q294" i="17"/>
  <c r="K294" i="17"/>
  <c r="G294" i="17"/>
  <c r="E294" i="17"/>
  <c r="AN293" i="17"/>
  <c r="AM293" i="17"/>
  <c r="AL293" i="17"/>
  <c r="AK293" i="17"/>
  <c r="AJ293" i="17"/>
  <c r="AI293" i="17"/>
  <c r="AH293" i="17"/>
  <c r="AG293" i="17"/>
  <c r="AF293" i="17"/>
  <c r="AE293" i="17"/>
  <c r="AD293" i="17"/>
  <c r="AC293" i="17"/>
  <c r="AA293" i="17"/>
  <c r="Y293" i="17"/>
  <c r="AS293" i="17" s="1"/>
  <c r="X293" i="17"/>
  <c r="W293" i="17"/>
  <c r="V293" i="17"/>
  <c r="U293" i="17"/>
  <c r="T293" i="17"/>
  <c r="S293" i="17"/>
  <c r="R293" i="17"/>
  <c r="Q293" i="17"/>
  <c r="K293" i="17"/>
  <c r="G293" i="17"/>
  <c r="E293" i="17"/>
  <c r="AN292" i="17"/>
  <c r="AM292" i="17"/>
  <c r="AL292" i="17"/>
  <c r="AK292" i="17"/>
  <c r="AJ292" i="17"/>
  <c r="AI292" i="17"/>
  <c r="AH292" i="17"/>
  <c r="AG292" i="17"/>
  <c r="AF292" i="17"/>
  <c r="AE292" i="17"/>
  <c r="AD292" i="17"/>
  <c r="AC292" i="17"/>
  <c r="AA292" i="17"/>
  <c r="Y292" i="17"/>
  <c r="X292" i="17"/>
  <c r="W292" i="17"/>
  <c r="V292" i="17"/>
  <c r="U292" i="17"/>
  <c r="T292" i="17"/>
  <c r="S292" i="17"/>
  <c r="R292" i="17"/>
  <c r="Q292" i="17"/>
  <c r="K292" i="17"/>
  <c r="G292" i="17"/>
  <c r="E292" i="17"/>
  <c r="AN291" i="17"/>
  <c r="AM291" i="17"/>
  <c r="AL291" i="17"/>
  <c r="AK291" i="17"/>
  <c r="AJ291" i="17"/>
  <c r="AI291" i="17"/>
  <c r="AH291" i="17"/>
  <c r="AG291" i="17"/>
  <c r="AF291" i="17"/>
  <c r="AE291" i="17"/>
  <c r="AD291" i="17"/>
  <c r="AC291" i="17"/>
  <c r="AA291" i="17"/>
  <c r="Y291" i="17"/>
  <c r="AU291" i="17" s="1"/>
  <c r="X291" i="17"/>
  <c r="W291" i="17"/>
  <c r="V291" i="17"/>
  <c r="U291" i="17"/>
  <c r="T291" i="17"/>
  <c r="S291" i="17"/>
  <c r="R291" i="17"/>
  <c r="Q291" i="17"/>
  <c r="K291" i="17"/>
  <c r="G291" i="17"/>
  <c r="E291" i="17"/>
  <c r="AN290" i="17"/>
  <c r="AM290" i="17"/>
  <c r="AL290" i="17"/>
  <c r="AK290" i="17"/>
  <c r="AJ290" i="17"/>
  <c r="AI290" i="17"/>
  <c r="AH290" i="17"/>
  <c r="AG290" i="17"/>
  <c r="AF290" i="17"/>
  <c r="AE290" i="17"/>
  <c r="AD290" i="17"/>
  <c r="AC290" i="17"/>
  <c r="AA290" i="17"/>
  <c r="Y290" i="17"/>
  <c r="AU290" i="17" s="1"/>
  <c r="X290" i="17"/>
  <c r="W290" i="17"/>
  <c r="V290" i="17"/>
  <c r="U290" i="17"/>
  <c r="T290" i="17"/>
  <c r="S290" i="17"/>
  <c r="R290" i="17"/>
  <c r="Q290" i="17"/>
  <c r="K290" i="17"/>
  <c r="G290" i="17"/>
  <c r="E290" i="17"/>
  <c r="AN289" i="17"/>
  <c r="AM289" i="17"/>
  <c r="AL289" i="17"/>
  <c r="AK289" i="17"/>
  <c r="AJ289" i="17"/>
  <c r="AI289" i="17"/>
  <c r="AH289" i="17"/>
  <c r="AG289" i="17"/>
  <c r="AF289" i="17"/>
  <c r="AE289" i="17"/>
  <c r="AD289" i="17"/>
  <c r="AC289" i="17"/>
  <c r="AA289" i="17"/>
  <c r="Y289" i="17"/>
  <c r="AS289" i="17" s="1"/>
  <c r="X289" i="17"/>
  <c r="W289" i="17"/>
  <c r="V289" i="17"/>
  <c r="U289" i="17"/>
  <c r="T289" i="17"/>
  <c r="S289" i="17"/>
  <c r="R289" i="17"/>
  <c r="Q289" i="17"/>
  <c r="K289" i="17"/>
  <c r="G289" i="17"/>
  <c r="E289" i="17"/>
  <c r="AN288" i="17"/>
  <c r="AM288" i="17"/>
  <c r="AL288" i="17"/>
  <c r="AK288" i="17"/>
  <c r="AJ288" i="17"/>
  <c r="AI288" i="17"/>
  <c r="AH288" i="17"/>
  <c r="AG288" i="17"/>
  <c r="AF288" i="17"/>
  <c r="AE288" i="17"/>
  <c r="AD288" i="17"/>
  <c r="AC288" i="17"/>
  <c r="AA288" i="17"/>
  <c r="Y288" i="17"/>
  <c r="AU288" i="17" s="1"/>
  <c r="X288" i="17"/>
  <c r="W288" i="17"/>
  <c r="V288" i="17"/>
  <c r="U288" i="17"/>
  <c r="T288" i="17"/>
  <c r="S288" i="17"/>
  <c r="R288" i="17"/>
  <c r="Q288" i="17"/>
  <c r="K288" i="17"/>
  <c r="G288" i="17"/>
  <c r="E288" i="17"/>
  <c r="AN287" i="17"/>
  <c r="AM287" i="17"/>
  <c r="AL287" i="17"/>
  <c r="AK287" i="17"/>
  <c r="AJ287" i="17"/>
  <c r="AI287" i="17"/>
  <c r="AH287" i="17"/>
  <c r="AG287" i="17"/>
  <c r="AF287" i="17"/>
  <c r="AE287" i="17"/>
  <c r="AD287" i="17"/>
  <c r="AC287" i="17"/>
  <c r="AA287" i="17"/>
  <c r="Y287" i="17"/>
  <c r="AU287" i="17" s="1"/>
  <c r="X287" i="17"/>
  <c r="W287" i="17"/>
  <c r="V287" i="17"/>
  <c r="U287" i="17"/>
  <c r="T287" i="17"/>
  <c r="S287" i="17"/>
  <c r="R287" i="17"/>
  <c r="Q287" i="17"/>
  <c r="K287" i="17"/>
  <c r="G287" i="17"/>
  <c r="E287" i="17"/>
  <c r="AN286" i="17"/>
  <c r="AM286" i="17"/>
  <c r="AL286" i="17"/>
  <c r="AK286" i="17"/>
  <c r="AJ286" i="17"/>
  <c r="AI286" i="17"/>
  <c r="AH286" i="17"/>
  <c r="AG286" i="17"/>
  <c r="AF286" i="17"/>
  <c r="AE286" i="17"/>
  <c r="AD286" i="17"/>
  <c r="AC286" i="17"/>
  <c r="AA286" i="17"/>
  <c r="Y286" i="17"/>
  <c r="AU286" i="17" s="1"/>
  <c r="X286" i="17"/>
  <c r="W286" i="17"/>
  <c r="V286" i="17"/>
  <c r="U286" i="17"/>
  <c r="T286" i="17"/>
  <c r="S286" i="17"/>
  <c r="R286" i="17"/>
  <c r="Q286" i="17"/>
  <c r="K286" i="17"/>
  <c r="G286" i="17"/>
  <c r="E286" i="17"/>
  <c r="AN285" i="17"/>
  <c r="AM285" i="17"/>
  <c r="AL285" i="17"/>
  <c r="AK285" i="17"/>
  <c r="AJ285" i="17"/>
  <c r="AI285" i="17"/>
  <c r="AH285" i="17"/>
  <c r="AG285" i="17"/>
  <c r="AF285" i="17"/>
  <c r="AE285" i="17"/>
  <c r="AD285" i="17"/>
  <c r="AC285" i="17"/>
  <c r="AA285" i="17"/>
  <c r="Y285" i="17"/>
  <c r="AS285" i="17" s="1"/>
  <c r="X285" i="17"/>
  <c r="W285" i="17"/>
  <c r="V285" i="17"/>
  <c r="U285" i="17"/>
  <c r="T285" i="17"/>
  <c r="S285" i="17"/>
  <c r="R285" i="17"/>
  <c r="Q285" i="17"/>
  <c r="K285" i="17"/>
  <c r="G285" i="17"/>
  <c r="E285" i="17"/>
  <c r="AN284" i="17"/>
  <c r="AM284" i="17"/>
  <c r="AL284" i="17"/>
  <c r="AK284" i="17"/>
  <c r="AJ284" i="17"/>
  <c r="AI284" i="17"/>
  <c r="AH284" i="17"/>
  <c r="AG284" i="17"/>
  <c r="AF284" i="17"/>
  <c r="AE284" i="17"/>
  <c r="AD284" i="17"/>
  <c r="AC284" i="17"/>
  <c r="AA284" i="17"/>
  <c r="Y284" i="17"/>
  <c r="AQ284" i="17" s="1"/>
  <c r="X284" i="17"/>
  <c r="W284" i="17"/>
  <c r="V284" i="17"/>
  <c r="U284" i="17"/>
  <c r="T284" i="17"/>
  <c r="S284" i="17"/>
  <c r="R284" i="17"/>
  <c r="Q284" i="17"/>
  <c r="K284" i="17"/>
  <c r="G284" i="17"/>
  <c r="E284" i="17"/>
  <c r="AN283" i="17"/>
  <c r="AM283" i="17"/>
  <c r="AL283" i="17"/>
  <c r="AK283" i="17"/>
  <c r="AJ283" i="17"/>
  <c r="AI283" i="17"/>
  <c r="AH283" i="17"/>
  <c r="AG283" i="17"/>
  <c r="AF283" i="17"/>
  <c r="AE283" i="17"/>
  <c r="AD283" i="17"/>
  <c r="AC283" i="17"/>
  <c r="AA283" i="17"/>
  <c r="Y283" i="17"/>
  <c r="AU283" i="17" s="1"/>
  <c r="X283" i="17"/>
  <c r="W283" i="17"/>
  <c r="V283" i="17"/>
  <c r="U283" i="17"/>
  <c r="T283" i="17"/>
  <c r="S283" i="17"/>
  <c r="R283" i="17"/>
  <c r="Q283" i="17"/>
  <c r="K283" i="17"/>
  <c r="G283" i="17"/>
  <c r="E283" i="17"/>
  <c r="AN282" i="17"/>
  <c r="AM282" i="17"/>
  <c r="AL282" i="17"/>
  <c r="AK282" i="17"/>
  <c r="AJ282" i="17"/>
  <c r="AI282" i="17"/>
  <c r="AH282" i="17"/>
  <c r="AG282" i="17"/>
  <c r="AF282" i="17"/>
  <c r="AE282" i="17"/>
  <c r="AD282" i="17"/>
  <c r="AC282" i="17"/>
  <c r="AA282" i="17"/>
  <c r="Y282" i="17"/>
  <c r="AU282" i="17" s="1"/>
  <c r="X282" i="17"/>
  <c r="W282" i="17"/>
  <c r="V282" i="17"/>
  <c r="U282" i="17"/>
  <c r="T282" i="17"/>
  <c r="S282" i="17"/>
  <c r="R282" i="17"/>
  <c r="Q282" i="17"/>
  <c r="K282" i="17"/>
  <c r="G282" i="17"/>
  <c r="E282" i="17"/>
  <c r="AN281" i="17"/>
  <c r="AM281" i="17"/>
  <c r="AL281" i="17"/>
  <c r="AK281" i="17"/>
  <c r="AJ281" i="17"/>
  <c r="AI281" i="17"/>
  <c r="AH281" i="17"/>
  <c r="AG281" i="17"/>
  <c r="AF281" i="17"/>
  <c r="AE281" i="17"/>
  <c r="AD281" i="17"/>
  <c r="AC281" i="17"/>
  <c r="AA281" i="17"/>
  <c r="Y281" i="17"/>
  <c r="AS281" i="17" s="1"/>
  <c r="X281" i="17"/>
  <c r="W281" i="17"/>
  <c r="V281" i="17"/>
  <c r="U281" i="17"/>
  <c r="T281" i="17"/>
  <c r="S281" i="17"/>
  <c r="R281" i="17"/>
  <c r="Q281" i="17"/>
  <c r="K281" i="17"/>
  <c r="G281" i="17"/>
  <c r="E281" i="17"/>
  <c r="AN280" i="17"/>
  <c r="AM280" i="17"/>
  <c r="AL280" i="17"/>
  <c r="AK280" i="17"/>
  <c r="AJ280" i="17"/>
  <c r="AI280" i="17"/>
  <c r="AH280" i="17"/>
  <c r="AG280" i="17"/>
  <c r="AF280" i="17"/>
  <c r="AE280" i="17"/>
  <c r="AD280" i="17"/>
  <c r="AC280" i="17"/>
  <c r="AA280" i="17"/>
  <c r="Y280" i="17"/>
  <c r="AU280" i="17" s="1"/>
  <c r="X280" i="17"/>
  <c r="W280" i="17"/>
  <c r="V280" i="17"/>
  <c r="U280" i="17"/>
  <c r="T280" i="17"/>
  <c r="S280" i="17"/>
  <c r="R280" i="17"/>
  <c r="Q280" i="17"/>
  <c r="K280" i="17"/>
  <c r="G280" i="17"/>
  <c r="E280" i="17"/>
  <c r="AN279" i="17"/>
  <c r="AM279" i="17"/>
  <c r="AL279" i="17"/>
  <c r="AK279" i="17"/>
  <c r="AJ279" i="17"/>
  <c r="AI279" i="17"/>
  <c r="AH279" i="17"/>
  <c r="AG279" i="17"/>
  <c r="AF279" i="17"/>
  <c r="AE279" i="17"/>
  <c r="AD279" i="17"/>
  <c r="AC279" i="17"/>
  <c r="AA279" i="17"/>
  <c r="Y279" i="17"/>
  <c r="X279" i="17"/>
  <c r="W279" i="17"/>
  <c r="V279" i="17"/>
  <c r="U279" i="17"/>
  <c r="T279" i="17"/>
  <c r="S279" i="17"/>
  <c r="R279" i="17"/>
  <c r="Q279" i="17"/>
  <c r="K279" i="17"/>
  <c r="G279" i="17"/>
  <c r="E279" i="17"/>
  <c r="AN278" i="17"/>
  <c r="AM278" i="17"/>
  <c r="AL278" i="17"/>
  <c r="AK278" i="17"/>
  <c r="AJ278" i="17"/>
  <c r="AI278" i="17"/>
  <c r="AH278" i="17"/>
  <c r="AG278" i="17"/>
  <c r="AF278" i="17"/>
  <c r="AE278" i="17"/>
  <c r="AD278" i="17"/>
  <c r="AC278" i="17"/>
  <c r="AA278" i="17"/>
  <c r="Y278" i="17"/>
  <c r="AS278" i="17" s="1"/>
  <c r="X278" i="17"/>
  <c r="W278" i="17"/>
  <c r="V278" i="17"/>
  <c r="U278" i="17"/>
  <c r="T278" i="17"/>
  <c r="S278" i="17"/>
  <c r="R278" i="17"/>
  <c r="Q278" i="17"/>
  <c r="K278" i="17"/>
  <c r="G278" i="17"/>
  <c r="E278" i="17"/>
  <c r="AN277" i="17"/>
  <c r="AM277" i="17"/>
  <c r="AL277" i="17"/>
  <c r="AK277" i="17"/>
  <c r="AJ277" i="17"/>
  <c r="AI277" i="17"/>
  <c r="AH277" i="17"/>
  <c r="AG277" i="17"/>
  <c r="AF277" i="17"/>
  <c r="AE277" i="17"/>
  <c r="AD277" i="17"/>
  <c r="AC277" i="17"/>
  <c r="AA277" i="17"/>
  <c r="Y277" i="17"/>
  <c r="AQ277" i="17" s="1"/>
  <c r="X277" i="17"/>
  <c r="W277" i="17"/>
  <c r="V277" i="17"/>
  <c r="U277" i="17"/>
  <c r="T277" i="17"/>
  <c r="S277" i="17"/>
  <c r="R277" i="17"/>
  <c r="Q277" i="17"/>
  <c r="K277" i="17"/>
  <c r="G277" i="17"/>
  <c r="E277" i="17"/>
  <c r="AN276" i="17"/>
  <c r="AM276" i="17"/>
  <c r="AL276" i="17"/>
  <c r="AK276" i="17"/>
  <c r="AJ276" i="17"/>
  <c r="AI276" i="17"/>
  <c r="AH276" i="17"/>
  <c r="AG276" i="17"/>
  <c r="AF276" i="17"/>
  <c r="AE276" i="17"/>
  <c r="AD276" i="17"/>
  <c r="AC276" i="17"/>
  <c r="AA276" i="17"/>
  <c r="Y276" i="17"/>
  <c r="AU276" i="17" s="1"/>
  <c r="X276" i="17"/>
  <c r="W276" i="17"/>
  <c r="V276" i="17"/>
  <c r="U276" i="17"/>
  <c r="T276" i="17"/>
  <c r="S276" i="17"/>
  <c r="R276" i="17"/>
  <c r="Q276" i="17"/>
  <c r="K276" i="17"/>
  <c r="G276" i="17"/>
  <c r="E276" i="17"/>
  <c r="AN275" i="17"/>
  <c r="AM275" i="17"/>
  <c r="AL275" i="17"/>
  <c r="AK275" i="17"/>
  <c r="AJ275" i="17"/>
  <c r="AI275" i="17"/>
  <c r="AH275" i="17"/>
  <c r="AG275" i="17"/>
  <c r="AF275" i="17"/>
  <c r="AE275" i="17"/>
  <c r="AD275" i="17"/>
  <c r="AC275" i="17"/>
  <c r="AA275" i="17"/>
  <c r="Y275" i="17"/>
  <c r="X275" i="17"/>
  <c r="W275" i="17"/>
  <c r="V275" i="17"/>
  <c r="U275" i="17"/>
  <c r="T275" i="17"/>
  <c r="S275" i="17"/>
  <c r="R275" i="17"/>
  <c r="Q275" i="17"/>
  <c r="K275" i="17"/>
  <c r="G275" i="17"/>
  <c r="E275" i="17"/>
  <c r="AN274" i="17"/>
  <c r="AM274" i="17"/>
  <c r="AL274" i="17"/>
  <c r="AK274" i="17"/>
  <c r="AJ274" i="17"/>
  <c r="AI274" i="17"/>
  <c r="AH274" i="17"/>
  <c r="AG274" i="17"/>
  <c r="AF274" i="17"/>
  <c r="AE274" i="17"/>
  <c r="AD274" i="17"/>
  <c r="AC274" i="17"/>
  <c r="AA274" i="17"/>
  <c r="Y274" i="17"/>
  <c r="AS274" i="17" s="1"/>
  <c r="X274" i="17"/>
  <c r="W274" i="17"/>
  <c r="V274" i="17"/>
  <c r="U274" i="17"/>
  <c r="T274" i="17"/>
  <c r="S274" i="17"/>
  <c r="R274" i="17"/>
  <c r="Q274" i="17"/>
  <c r="K274" i="17"/>
  <c r="G274" i="17"/>
  <c r="E274" i="17"/>
  <c r="AN273" i="17"/>
  <c r="AM273" i="17"/>
  <c r="AL273" i="17"/>
  <c r="AK273" i="17"/>
  <c r="AJ273" i="17"/>
  <c r="AI273" i="17"/>
  <c r="AH273" i="17"/>
  <c r="AG273" i="17"/>
  <c r="AF273" i="17"/>
  <c r="AE273" i="17"/>
  <c r="AD273" i="17"/>
  <c r="AC273" i="17"/>
  <c r="AA273" i="17"/>
  <c r="Y273" i="17"/>
  <c r="X273" i="17"/>
  <c r="W273" i="17"/>
  <c r="V273" i="17"/>
  <c r="U273" i="17"/>
  <c r="T273" i="17"/>
  <c r="S273" i="17"/>
  <c r="R273" i="17"/>
  <c r="Q273" i="17"/>
  <c r="K273" i="17"/>
  <c r="G273" i="17"/>
  <c r="E273" i="17"/>
  <c r="AN272" i="17"/>
  <c r="AM272" i="17"/>
  <c r="AL272" i="17"/>
  <c r="AK272" i="17"/>
  <c r="AJ272" i="17"/>
  <c r="AI272" i="17"/>
  <c r="AH272" i="17"/>
  <c r="AG272" i="17"/>
  <c r="AF272" i="17"/>
  <c r="AE272" i="17"/>
  <c r="AD272" i="17"/>
  <c r="AC272" i="17"/>
  <c r="AA272" i="17"/>
  <c r="Y272" i="17"/>
  <c r="AU272" i="17" s="1"/>
  <c r="X272" i="17"/>
  <c r="W272" i="17"/>
  <c r="V272" i="17"/>
  <c r="U272" i="17"/>
  <c r="T272" i="17"/>
  <c r="S272" i="17"/>
  <c r="R272" i="17"/>
  <c r="Q272" i="17"/>
  <c r="K272" i="17"/>
  <c r="G272" i="17"/>
  <c r="E272" i="17"/>
  <c r="AN271" i="17"/>
  <c r="AM271" i="17"/>
  <c r="AL271" i="17"/>
  <c r="AK271" i="17"/>
  <c r="AJ271" i="17"/>
  <c r="AI271" i="17"/>
  <c r="AH271" i="17"/>
  <c r="AG271" i="17"/>
  <c r="AF271" i="17"/>
  <c r="AE271" i="17"/>
  <c r="AD271" i="17"/>
  <c r="AC271" i="17"/>
  <c r="AA271" i="17"/>
  <c r="Y271" i="17"/>
  <c r="AU271" i="17" s="1"/>
  <c r="X271" i="17"/>
  <c r="W271" i="17"/>
  <c r="V271" i="17"/>
  <c r="U271" i="17"/>
  <c r="T271" i="17"/>
  <c r="S271" i="17"/>
  <c r="R271" i="17"/>
  <c r="Q271" i="17"/>
  <c r="K271" i="17"/>
  <c r="G271" i="17"/>
  <c r="E271" i="17"/>
  <c r="AN270" i="17"/>
  <c r="AM270" i="17"/>
  <c r="AL270" i="17"/>
  <c r="AK270" i="17"/>
  <c r="AJ270" i="17"/>
  <c r="AI270" i="17"/>
  <c r="AH270" i="17"/>
  <c r="AG270" i="17"/>
  <c r="AF270" i="17"/>
  <c r="AE270" i="17"/>
  <c r="AD270" i="17"/>
  <c r="AC270" i="17"/>
  <c r="AA270" i="17"/>
  <c r="Y270" i="17"/>
  <c r="AS270" i="17" s="1"/>
  <c r="X270" i="17"/>
  <c r="W270" i="17"/>
  <c r="V270" i="17"/>
  <c r="U270" i="17"/>
  <c r="T270" i="17"/>
  <c r="S270" i="17"/>
  <c r="R270" i="17"/>
  <c r="Q270" i="17"/>
  <c r="K270" i="17"/>
  <c r="G270" i="17"/>
  <c r="E270" i="17"/>
  <c r="AN269" i="17"/>
  <c r="AM269" i="17"/>
  <c r="AL269" i="17"/>
  <c r="AK269" i="17"/>
  <c r="AJ269" i="17"/>
  <c r="AI269" i="17"/>
  <c r="AH269" i="17"/>
  <c r="AG269" i="17"/>
  <c r="AF269" i="17"/>
  <c r="AE269" i="17"/>
  <c r="AD269" i="17"/>
  <c r="AC269" i="17"/>
  <c r="AA269" i="17"/>
  <c r="Y269" i="17"/>
  <c r="AP269" i="17" s="1"/>
  <c r="X269" i="17"/>
  <c r="W269" i="17"/>
  <c r="V269" i="17"/>
  <c r="U269" i="17"/>
  <c r="T269" i="17"/>
  <c r="S269" i="17"/>
  <c r="R269" i="17"/>
  <c r="Q269" i="17"/>
  <c r="K269" i="17"/>
  <c r="G269" i="17"/>
  <c r="E269" i="17"/>
  <c r="AN268" i="17"/>
  <c r="AM268" i="17"/>
  <c r="AL268" i="17"/>
  <c r="AK268" i="17"/>
  <c r="AJ268" i="17"/>
  <c r="AI268" i="17"/>
  <c r="AH268" i="17"/>
  <c r="AG268" i="17"/>
  <c r="AF268" i="17"/>
  <c r="AE268" i="17"/>
  <c r="AD268" i="17"/>
  <c r="AC268" i="17"/>
  <c r="AA268" i="17"/>
  <c r="Y268" i="17"/>
  <c r="AR268" i="17" s="1"/>
  <c r="X268" i="17"/>
  <c r="W268" i="17"/>
  <c r="V268" i="17"/>
  <c r="U268" i="17"/>
  <c r="T268" i="17"/>
  <c r="S268" i="17"/>
  <c r="R268" i="17"/>
  <c r="Q268" i="17"/>
  <c r="K268" i="17"/>
  <c r="G268" i="17"/>
  <c r="E268" i="17"/>
  <c r="AN267" i="17"/>
  <c r="AM267" i="17"/>
  <c r="AL267" i="17"/>
  <c r="AK267" i="17"/>
  <c r="AJ267" i="17"/>
  <c r="AI267" i="17"/>
  <c r="AH267" i="17"/>
  <c r="AG267" i="17"/>
  <c r="AF267" i="17"/>
  <c r="AE267" i="17"/>
  <c r="AD267" i="17"/>
  <c r="AC267" i="17"/>
  <c r="AA267" i="17"/>
  <c r="Y267" i="17"/>
  <c r="AU267" i="17" s="1"/>
  <c r="X267" i="17"/>
  <c r="W267" i="17"/>
  <c r="V267" i="17"/>
  <c r="U267" i="17"/>
  <c r="T267" i="17"/>
  <c r="S267" i="17"/>
  <c r="R267" i="17"/>
  <c r="Q267" i="17"/>
  <c r="K267" i="17"/>
  <c r="G267" i="17"/>
  <c r="E267" i="17"/>
  <c r="AN266" i="17"/>
  <c r="AM266" i="17"/>
  <c r="AL266" i="17"/>
  <c r="AK266" i="17"/>
  <c r="AJ266" i="17"/>
  <c r="AI266" i="17"/>
  <c r="AH266" i="17"/>
  <c r="AG266" i="17"/>
  <c r="AF266" i="17"/>
  <c r="AE266" i="17"/>
  <c r="AD266" i="17"/>
  <c r="AC266" i="17"/>
  <c r="AA266" i="17"/>
  <c r="Y266" i="17"/>
  <c r="AQ266" i="17" s="1"/>
  <c r="X266" i="17"/>
  <c r="W266" i="17"/>
  <c r="V266" i="17"/>
  <c r="U266" i="17"/>
  <c r="T266" i="17"/>
  <c r="S266" i="17"/>
  <c r="R266" i="17"/>
  <c r="Q266" i="17"/>
  <c r="K266" i="17"/>
  <c r="G266" i="17"/>
  <c r="E266" i="17"/>
  <c r="AN265" i="17"/>
  <c r="AM265" i="17"/>
  <c r="AL265" i="17"/>
  <c r="AK265" i="17"/>
  <c r="AJ265" i="17"/>
  <c r="AI265" i="17"/>
  <c r="AH265" i="17"/>
  <c r="AG265" i="17"/>
  <c r="AF265" i="17"/>
  <c r="AE265" i="17"/>
  <c r="AD265" i="17"/>
  <c r="AC265" i="17"/>
  <c r="AA265" i="17"/>
  <c r="Y265" i="17"/>
  <c r="AS265" i="17" s="1"/>
  <c r="X265" i="17"/>
  <c r="W265" i="17"/>
  <c r="V265" i="17"/>
  <c r="U265" i="17"/>
  <c r="T265" i="17"/>
  <c r="S265" i="17"/>
  <c r="R265" i="17"/>
  <c r="Q265" i="17"/>
  <c r="K265" i="17"/>
  <c r="G265" i="17"/>
  <c r="E265" i="17"/>
  <c r="AN264" i="17"/>
  <c r="AM264" i="17"/>
  <c r="AL264" i="17"/>
  <c r="AK264" i="17"/>
  <c r="AJ264" i="17"/>
  <c r="AI264" i="17"/>
  <c r="AH264" i="17"/>
  <c r="AG264" i="17"/>
  <c r="AF264" i="17"/>
  <c r="AE264" i="17"/>
  <c r="AD264" i="17"/>
  <c r="AC264" i="17"/>
  <c r="AA264" i="17"/>
  <c r="Y264" i="17"/>
  <c r="AQ264" i="17" s="1"/>
  <c r="X264" i="17"/>
  <c r="W264" i="17"/>
  <c r="V264" i="17"/>
  <c r="U264" i="17"/>
  <c r="T264" i="17"/>
  <c r="S264" i="17"/>
  <c r="R264" i="17"/>
  <c r="Q264" i="17"/>
  <c r="K264" i="17"/>
  <c r="G264" i="17"/>
  <c r="E264" i="17"/>
  <c r="AN263" i="17"/>
  <c r="AM263" i="17"/>
  <c r="AL263" i="17"/>
  <c r="AK263" i="17"/>
  <c r="AJ263" i="17"/>
  <c r="AI263" i="17"/>
  <c r="AH263" i="17"/>
  <c r="AG263" i="17"/>
  <c r="AF263" i="17"/>
  <c r="AE263" i="17"/>
  <c r="AD263" i="17"/>
  <c r="AC263" i="17"/>
  <c r="AA263" i="17"/>
  <c r="Y263" i="17"/>
  <c r="AU263" i="17" s="1"/>
  <c r="X263" i="17"/>
  <c r="W263" i="17"/>
  <c r="V263" i="17"/>
  <c r="U263" i="17"/>
  <c r="T263" i="17"/>
  <c r="S263" i="17"/>
  <c r="R263" i="17"/>
  <c r="Q263" i="17"/>
  <c r="K263" i="17"/>
  <c r="G263" i="17"/>
  <c r="E263" i="17"/>
  <c r="AN262" i="17"/>
  <c r="AM262" i="17"/>
  <c r="AL262" i="17"/>
  <c r="AK262" i="17"/>
  <c r="AJ262" i="17"/>
  <c r="AI262" i="17"/>
  <c r="AH262" i="17"/>
  <c r="AG262" i="17"/>
  <c r="AF262" i="17"/>
  <c r="AE262" i="17"/>
  <c r="AD262" i="17"/>
  <c r="AC262" i="17"/>
  <c r="AA262" i="17"/>
  <c r="Y262" i="17"/>
  <c r="AQ262" i="17" s="1"/>
  <c r="X262" i="17"/>
  <c r="W262" i="17"/>
  <c r="V262" i="17"/>
  <c r="U262" i="17"/>
  <c r="T262" i="17"/>
  <c r="S262" i="17"/>
  <c r="R262" i="17"/>
  <c r="Q262" i="17"/>
  <c r="K262" i="17"/>
  <c r="G262" i="17"/>
  <c r="E262" i="17"/>
  <c r="AN261" i="17"/>
  <c r="AM261" i="17"/>
  <c r="AL261" i="17"/>
  <c r="AK261" i="17"/>
  <c r="AJ261" i="17"/>
  <c r="AI261" i="17"/>
  <c r="AH261" i="17"/>
  <c r="AG261" i="17"/>
  <c r="AF261" i="17"/>
  <c r="AE261" i="17"/>
  <c r="AD261" i="17"/>
  <c r="AC261" i="17"/>
  <c r="AA261" i="17"/>
  <c r="Y261" i="17"/>
  <c r="AS261" i="17" s="1"/>
  <c r="X261" i="17"/>
  <c r="W261" i="17"/>
  <c r="V261" i="17"/>
  <c r="U261" i="17"/>
  <c r="T261" i="17"/>
  <c r="S261" i="17"/>
  <c r="R261" i="17"/>
  <c r="Q261" i="17"/>
  <c r="K261" i="17"/>
  <c r="G261" i="17"/>
  <c r="E261" i="17"/>
  <c r="AN260" i="17"/>
  <c r="AM260" i="17"/>
  <c r="AL260" i="17"/>
  <c r="AK260" i="17"/>
  <c r="AJ260" i="17"/>
  <c r="AI260" i="17"/>
  <c r="AH260" i="17"/>
  <c r="AG260" i="17"/>
  <c r="AF260" i="17"/>
  <c r="AE260" i="17"/>
  <c r="AD260" i="17"/>
  <c r="AC260" i="17"/>
  <c r="AA260" i="17"/>
  <c r="Y260" i="17"/>
  <c r="AQ260" i="17" s="1"/>
  <c r="X260" i="17"/>
  <c r="W260" i="17"/>
  <c r="V260" i="17"/>
  <c r="U260" i="17"/>
  <c r="T260" i="17"/>
  <c r="S260" i="17"/>
  <c r="R260" i="17"/>
  <c r="Q260" i="17"/>
  <c r="K260" i="17"/>
  <c r="G260" i="17"/>
  <c r="E260" i="17"/>
  <c r="AN259" i="17"/>
  <c r="AM259" i="17"/>
  <c r="AL259" i="17"/>
  <c r="AK259" i="17"/>
  <c r="AJ259" i="17"/>
  <c r="AI259" i="17"/>
  <c r="AH259" i="17"/>
  <c r="AG259" i="17"/>
  <c r="AF259" i="17"/>
  <c r="AE259" i="17"/>
  <c r="AD259" i="17"/>
  <c r="AC259" i="17"/>
  <c r="AA259" i="17"/>
  <c r="Y259" i="17"/>
  <c r="X259" i="17"/>
  <c r="W259" i="17"/>
  <c r="V259" i="17"/>
  <c r="U259" i="17"/>
  <c r="T259" i="17"/>
  <c r="S259" i="17"/>
  <c r="R259" i="17"/>
  <c r="Q259" i="17"/>
  <c r="K259" i="17"/>
  <c r="G259" i="17"/>
  <c r="E259" i="17"/>
  <c r="AN258" i="17"/>
  <c r="AM258" i="17"/>
  <c r="AL258" i="17"/>
  <c r="AK258" i="17"/>
  <c r="AJ258" i="17"/>
  <c r="AI258" i="17"/>
  <c r="AH258" i="17"/>
  <c r="AG258" i="17"/>
  <c r="AF258" i="17"/>
  <c r="AE258" i="17"/>
  <c r="AD258" i="17"/>
  <c r="AC258" i="17"/>
  <c r="AA258" i="17"/>
  <c r="Y258" i="17"/>
  <c r="AU258" i="17" s="1"/>
  <c r="X258" i="17"/>
  <c r="W258" i="17"/>
  <c r="V258" i="17"/>
  <c r="U258" i="17"/>
  <c r="T258" i="17"/>
  <c r="S258" i="17"/>
  <c r="R258" i="17"/>
  <c r="Q258" i="17"/>
  <c r="K258" i="17"/>
  <c r="G258" i="17"/>
  <c r="E258" i="17"/>
  <c r="AN257" i="17"/>
  <c r="AM257" i="17"/>
  <c r="AL257" i="17"/>
  <c r="AK257" i="17"/>
  <c r="AJ257" i="17"/>
  <c r="AI257" i="17"/>
  <c r="AH257" i="17"/>
  <c r="AG257" i="17"/>
  <c r="AF257" i="17"/>
  <c r="AE257" i="17"/>
  <c r="AD257" i="17"/>
  <c r="AC257" i="17"/>
  <c r="AA257" i="17"/>
  <c r="Y257" i="17"/>
  <c r="AR257" i="17" s="1"/>
  <c r="X257" i="17"/>
  <c r="W257" i="17"/>
  <c r="V257" i="17"/>
  <c r="U257" i="17"/>
  <c r="T257" i="17"/>
  <c r="S257" i="17"/>
  <c r="R257" i="17"/>
  <c r="Q257" i="17"/>
  <c r="K257" i="17"/>
  <c r="G257" i="17"/>
  <c r="E257" i="17"/>
  <c r="AN256" i="17"/>
  <c r="AM256" i="17"/>
  <c r="AL256" i="17"/>
  <c r="AK256" i="17"/>
  <c r="AJ256" i="17"/>
  <c r="AI256" i="17"/>
  <c r="AH256" i="17"/>
  <c r="AG256" i="17"/>
  <c r="AF256" i="17"/>
  <c r="AE256" i="17"/>
  <c r="AD256" i="17"/>
  <c r="AC256" i="17"/>
  <c r="AA256" i="17"/>
  <c r="Y256" i="17"/>
  <c r="AU256" i="17" s="1"/>
  <c r="X256" i="17"/>
  <c r="W256" i="17"/>
  <c r="V256" i="17"/>
  <c r="U256" i="17"/>
  <c r="T256" i="17"/>
  <c r="S256" i="17"/>
  <c r="R256" i="17"/>
  <c r="Q256" i="17"/>
  <c r="K256" i="17"/>
  <c r="G256" i="17"/>
  <c r="E256" i="17"/>
  <c r="AN255" i="17"/>
  <c r="AM255" i="17"/>
  <c r="AL255" i="17"/>
  <c r="AK255" i="17"/>
  <c r="AJ255" i="17"/>
  <c r="AI255" i="17"/>
  <c r="AH255" i="17"/>
  <c r="AG255" i="17"/>
  <c r="AF255" i="17"/>
  <c r="AE255" i="17"/>
  <c r="AD255" i="17"/>
  <c r="AC255" i="17"/>
  <c r="AA255" i="17"/>
  <c r="Y255" i="17"/>
  <c r="AT255" i="17" s="1"/>
  <c r="X255" i="17"/>
  <c r="W255" i="17"/>
  <c r="V255" i="17"/>
  <c r="U255" i="17"/>
  <c r="T255" i="17"/>
  <c r="S255" i="17"/>
  <c r="R255" i="17"/>
  <c r="Q255" i="17"/>
  <c r="K255" i="17"/>
  <c r="G255" i="17"/>
  <c r="E255" i="17"/>
  <c r="AN254" i="17"/>
  <c r="AM254" i="17"/>
  <c r="AL254" i="17"/>
  <c r="AK254" i="17"/>
  <c r="AJ254" i="17"/>
  <c r="AI254" i="17"/>
  <c r="AH254" i="17"/>
  <c r="AG254" i="17"/>
  <c r="AF254" i="17"/>
  <c r="AE254" i="17"/>
  <c r="AD254" i="17"/>
  <c r="AC254" i="17"/>
  <c r="AA254" i="17"/>
  <c r="Y254" i="17"/>
  <c r="AU254" i="17" s="1"/>
  <c r="X254" i="17"/>
  <c r="W254" i="17"/>
  <c r="V254" i="17"/>
  <c r="U254" i="17"/>
  <c r="T254" i="17"/>
  <c r="S254" i="17"/>
  <c r="R254" i="17"/>
  <c r="Q254" i="17"/>
  <c r="K254" i="17"/>
  <c r="G254" i="17"/>
  <c r="E254" i="17"/>
  <c r="AN253" i="17"/>
  <c r="AM253" i="17"/>
  <c r="AL253" i="17"/>
  <c r="AK253" i="17"/>
  <c r="AJ253" i="17"/>
  <c r="AI253" i="17"/>
  <c r="AH253" i="17"/>
  <c r="AG253" i="17"/>
  <c r="AF253" i="17"/>
  <c r="AE253" i="17"/>
  <c r="AD253" i="17"/>
  <c r="AC253" i="17"/>
  <c r="AA253" i="17"/>
  <c r="Y253" i="17"/>
  <c r="AR253" i="17" s="1"/>
  <c r="X253" i="17"/>
  <c r="W253" i="17"/>
  <c r="V253" i="17"/>
  <c r="U253" i="17"/>
  <c r="T253" i="17"/>
  <c r="S253" i="17"/>
  <c r="R253" i="17"/>
  <c r="Q253" i="17"/>
  <c r="K253" i="17"/>
  <c r="G253" i="17"/>
  <c r="E253" i="17"/>
  <c r="AN252" i="17"/>
  <c r="AM252" i="17"/>
  <c r="AL252" i="17"/>
  <c r="AK252" i="17"/>
  <c r="AJ252" i="17"/>
  <c r="AI252" i="17"/>
  <c r="AH252" i="17"/>
  <c r="AG252" i="17"/>
  <c r="AF252" i="17"/>
  <c r="AE252" i="17"/>
  <c r="AD252" i="17"/>
  <c r="AC252" i="17"/>
  <c r="AA252" i="17"/>
  <c r="Y252" i="17"/>
  <c r="AU252" i="17" s="1"/>
  <c r="X252" i="17"/>
  <c r="W252" i="17"/>
  <c r="V252" i="17"/>
  <c r="U252" i="17"/>
  <c r="T252" i="17"/>
  <c r="S252" i="17"/>
  <c r="R252" i="17"/>
  <c r="Q252" i="17"/>
  <c r="K252" i="17"/>
  <c r="G252" i="17"/>
  <c r="E252" i="17"/>
  <c r="AN251" i="17"/>
  <c r="AM251" i="17"/>
  <c r="AL251" i="17"/>
  <c r="AK251" i="17"/>
  <c r="AJ251" i="17"/>
  <c r="AI251" i="17"/>
  <c r="AH251" i="17"/>
  <c r="AG251" i="17"/>
  <c r="AF251" i="17"/>
  <c r="AE251" i="17"/>
  <c r="AD251" i="17"/>
  <c r="AC251" i="17"/>
  <c r="AA251" i="17"/>
  <c r="Y251" i="17"/>
  <c r="AT251" i="17" s="1"/>
  <c r="X251" i="17"/>
  <c r="W251" i="17"/>
  <c r="V251" i="17"/>
  <c r="U251" i="17"/>
  <c r="T251" i="17"/>
  <c r="S251" i="17"/>
  <c r="R251" i="17"/>
  <c r="Q251" i="17"/>
  <c r="K251" i="17"/>
  <c r="G251" i="17"/>
  <c r="E251" i="17"/>
  <c r="AN250" i="17"/>
  <c r="AM250" i="17"/>
  <c r="AL250" i="17"/>
  <c r="AK250" i="17"/>
  <c r="AJ250" i="17"/>
  <c r="AI250" i="17"/>
  <c r="AH250" i="17"/>
  <c r="AG250" i="17"/>
  <c r="AF250" i="17"/>
  <c r="AE250" i="17"/>
  <c r="AD250" i="17"/>
  <c r="AC250" i="17"/>
  <c r="AA250" i="17"/>
  <c r="Y250" i="17"/>
  <c r="AU250" i="17" s="1"/>
  <c r="X250" i="17"/>
  <c r="W250" i="17"/>
  <c r="V250" i="17"/>
  <c r="U250" i="17"/>
  <c r="T250" i="17"/>
  <c r="S250" i="17"/>
  <c r="R250" i="17"/>
  <c r="Q250" i="17"/>
  <c r="K250" i="17"/>
  <c r="G250" i="17"/>
  <c r="E250" i="17"/>
  <c r="AN249" i="17"/>
  <c r="AM249" i="17"/>
  <c r="AL249" i="17"/>
  <c r="AK249" i="17"/>
  <c r="AJ249" i="17"/>
  <c r="AI249" i="17"/>
  <c r="AH249" i="17"/>
  <c r="AG249" i="17"/>
  <c r="AF249" i="17"/>
  <c r="AE249" i="17"/>
  <c r="AD249" i="17"/>
  <c r="AC249" i="17"/>
  <c r="AA249" i="17"/>
  <c r="Y249" i="17"/>
  <c r="AR249" i="17" s="1"/>
  <c r="X249" i="17"/>
  <c r="W249" i="17"/>
  <c r="V249" i="17"/>
  <c r="U249" i="17"/>
  <c r="T249" i="17"/>
  <c r="S249" i="17"/>
  <c r="R249" i="17"/>
  <c r="Q249" i="17"/>
  <c r="K249" i="17"/>
  <c r="G249" i="17"/>
  <c r="E249" i="17"/>
  <c r="AN248" i="17"/>
  <c r="AM248" i="17"/>
  <c r="AL248" i="17"/>
  <c r="AK248" i="17"/>
  <c r="AJ248" i="17"/>
  <c r="AI248" i="17"/>
  <c r="AH248" i="17"/>
  <c r="AG248" i="17"/>
  <c r="AF248" i="17"/>
  <c r="AE248" i="17"/>
  <c r="AD248" i="17"/>
  <c r="AC248" i="17"/>
  <c r="AA248" i="17"/>
  <c r="Y248" i="17"/>
  <c r="AU248" i="17" s="1"/>
  <c r="X248" i="17"/>
  <c r="W248" i="17"/>
  <c r="V248" i="17"/>
  <c r="U248" i="17"/>
  <c r="T248" i="17"/>
  <c r="S248" i="17"/>
  <c r="R248" i="17"/>
  <c r="Q248" i="17"/>
  <c r="K248" i="17"/>
  <c r="G248" i="17"/>
  <c r="E248" i="17"/>
  <c r="AN247" i="17"/>
  <c r="AM247" i="17"/>
  <c r="AL247" i="17"/>
  <c r="AK247" i="17"/>
  <c r="AJ247" i="17"/>
  <c r="AI247" i="17"/>
  <c r="AH247" i="17"/>
  <c r="AG247" i="17"/>
  <c r="AF247" i="17"/>
  <c r="AE247" i="17"/>
  <c r="AD247" i="17"/>
  <c r="AC247" i="17"/>
  <c r="AA247" i="17"/>
  <c r="Y247" i="17"/>
  <c r="AT247" i="17" s="1"/>
  <c r="X247" i="17"/>
  <c r="W247" i="17"/>
  <c r="V247" i="17"/>
  <c r="U247" i="17"/>
  <c r="T247" i="17"/>
  <c r="S247" i="17"/>
  <c r="R247" i="17"/>
  <c r="Q247" i="17"/>
  <c r="K247" i="17"/>
  <c r="G247" i="17"/>
  <c r="E247" i="17"/>
  <c r="AN246" i="17"/>
  <c r="AM246" i="17"/>
  <c r="AL246" i="17"/>
  <c r="AK246" i="17"/>
  <c r="AJ246" i="17"/>
  <c r="AI246" i="17"/>
  <c r="AH246" i="17"/>
  <c r="AG246" i="17"/>
  <c r="AF246" i="17"/>
  <c r="AE246" i="17"/>
  <c r="AD246" i="17"/>
  <c r="AC246" i="17"/>
  <c r="AA246" i="17"/>
  <c r="Y246" i="17"/>
  <c r="AU246" i="17" s="1"/>
  <c r="X246" i="17"/>
  <c r="W246" i="17"/>
  <c r="V246" i="17"/>
  <c r="U246" i="17"/>
  <c r="T246" i="17"/>
  <c r="S246" i="17"/>
  <c r="R246" i="17"/>
  <c r="Q246" i="17"/>
  <c r="K246" i="17"/>
  <c r="G246" i="17"/>
  <c r="E246" i="17"/>
  <c r="AN245" i="17"/>
  <c r="AM245" i="17"/>
  <c r="AL245" i="17"/>
  <c r="AK245" i="17"/>
  <c r="AJ245" i="17"/>
  <c r="AI245" i="17"/>
  <c r="AH245" i="17"/>
  <c r="AG245" i="17"/>
  <c r="AF245" i="17"/>
  <c r="AE245" i="17"/>
  <c r="AD245" i="17"/>
  <c r="AC245" i="17"/>
  <c r="AA245" i="17"/>
  <c r="Y245" i="17"/>
  <c r="AR245" i="17" s="1"/>
  <c r="X245" i="17"/>
  <c r="W245" i="17"/>
  <c r="V245" i="17"/>
  <c r="U245" i="17"/>
  <c r="T245" i="17"/>
  <c r="S245" i="17"/>
  <c r="R245" i="17"/>
  <c r="Q245" i="17"/>
  <c r="K245" i="17"/>
  <c r="G245" i="17"/>
  <c r="E245" i="17"/>
  <c r="AN244" i="17"/>
  <c r="AM244" i="17"/>
  <c r="AL244" i="17"/>
  <c r="AK244" i="17"/>
  <c r="AJ244" i="17"/>
  <c r="AI244" i="17"/>
  <c r="AH244" i="17"/>
  <c r="AG244" i="17"/>
  <c r="AF244" i="17"/>
  <c r="AE244" i="17"/>
  <c r="AD244" i="17"/>
  <c r="AC244" i="17"/>
  <c r="AA244" i="17"/>
  <c r="Y244" i="17"/>
  <c r="AU244" i="17" s="1"/>
  <c r="X244" i="17"/>
  <c r="W244" i="17"/>
  <c r="V244" i="17"/>
  <c r="U244" i="17"/>
  <c r="T244" i="17"/>
  <c r="S244" i="17"/>
  <c r="R244" i="17"/>
  <c r="Q244" i="17"/>
  <c r="K244" i="17"/>
  <c r="G244" i="17"/>
  <c r="E244" i="17"/>
  <c r="AN243" i="17"/>
  <c r="AM243" i="17"/>
  <c r="AL243" i="17"/>
  <c r="AK243" i="17"/>
  <c r="AJ243" i="17"/>
  <c r="AI243" i="17"/>
  <c r="AH243" i="17"/>
  <c r="AG243" i="17"/>
  <c r="AF243" i="17"/>
  <c r="AE243" i="17"/>
  <c r="AD243" i="17"/>
  <c r="AC243" i="17"/>
  <c r="AA243" i="17"/>
  <c r="Y243" i="17"/>
  <c r="AT243" i="17" s="1"/>
  <c r="X243" i="17"/>
  <c r="W243" i="17"/>
  <c r="V243" i="17"/>
  <c r="U243" i="17"/>
  <c r="T243" i="17"/>
  <c r="S243" i="17"/>
  <c r="R243" i="17"/>
  <c r="Q243" i="17"/>
  <c r="K243" i="17"/>
  <c r="G243" i="17"/>
  <c r="E243" i="17"/>
  <c r="AN242" i="17"/>
  <c r="AM242" i="17"/>
  <c r="AL242" i="17"/>
  <c r="AK242" i="17"/>
  <c r="AJ242" i="17"/>
  <c r="AI242" i="17"/>
  <c r="AH242" i="17"/>
  <c r="AG242" i="17"/>
  <c r="AF242" i="17"/>
  <c r="AE242" i="17"/>
  <c r="AD242" i="17"/>
  <c r="AC242" i="17"/>
  <c r="AA242" i="17"/>
  <c r="Y242" i="17"/>
  <c r="AU242" i="17" s="1"/>
  <c r="X242" i="17"/>
  <c r="W242" i="17"/>
  <c r="V242" i="17"/>
  <c r="U242" i="17"/>
  <c r="T242" i="17"/>
  <c r="S242" i="17"/>
  <c r="R242" i="17"/>
  <c r="Q242" i="17"/>
  <c r="K242" i="17"/>
  <c r="G242" i="17"/>
  <c r="E242" i="17"/>
  <c r="AN241" i="17"/>
  <c r="AM241" i="17"/>
  <c r="AL241" i="17"/>
  <c r="AK241" i="17"/>
  <c r="AJ241" i="17"/>
  <c r="AI241" i="17"/>
  <c r="AH241" i="17"/>
  <c r="AG241" i="17"/>
  <c r="AF241" i="17"/>
  <c r="AE241" i="17"/>
  <c r="AD241" i="17"/>
  <c r="AC241" i="17"/>
  <c r="AA241" i="17"/>
  <c r="Y241" i="17"/>
  <c r="AR241" i="17" s="1"/>
  <c r="X241" i="17"/>
  <c r="W241" i="17"/>
  <c r="V241" i="17"/>
  <c r="U241" i="17"/>
  <c r="T241" i="17"/>
  <c r="S241" i="17"/>
  <c r="R241" i="17"/>
  <c r="Q241" i="17"/>
  <c r="K241" i="17"/>
  <c r="G241" i="17"/>
  <c r="E241" i="17"/>
  <c r="AN240" i="17"/>
  <c r="AM240" i="17"/>
  <c r="AL240" i="17"/>
  <c r="AK240" i="17"/>
  <c r="AJ240" i="17"/>
  <c r="AI240" i="17"/>
  <c r="AH240" i="17"/>
  <c r="AG240" i="17"/>
  <c r="AF240" i="17"/>
  <c r="AE240" i="17"/>
  <c r="AD240" i="17"/>
  <c r="AC240" i="17"/>
  <c r="AA240" i="17"/>
  <c r="Y240" i="17"/>
  <c r="AU240" i="17" s="1"/>
  <c r="X240" i="17"/>
  <c r="W240" i="17"/>
  <c r="V240" i="17"/>
  <c r="U240" i="17"/>
  <c r="T240" i="17"/>
  <c r="S240" i="17"/>
  <c r="R240" i="17"/>
  <c r="Q240" i="17"/>
  <c r="K240" i="17"/>
  <c r="G240" i="17"/>
  <c r="E240" i="17"/>
  <c r="AN239" i="17"/>
  <c r="AM239" i="17"/>
  <c r="AL239" i="17"/>
  <c r="AK239" i="17"/>
  <c r="AJ239" i="17"/>
  <c r="AI239" i="17"/>
  <c r="AH239" i="17"/>
  <c r="AG239" i="17"/>
  <c r="AF239" i="17"/>
  <c r="AE239" i="17"/>
  <c r="AD239" i="17"/>
  <c r="AC239" i="17"/>
  <c r="AA239" i="17"/>
  <c r="Y239" i="17"/>
  <c r="AT239" i="17" s="1"/>
  <c r="X239" i="17"/>
  <c r="W239" i="17"/>
  <c r="V239" i="17"/>
  <c r="U239" i="17"/>
  <c r="T239" i="17"/>
  <c r="S239" i="17"/>
  <c r="R239" i="17"/>
  <c r="Q239" i="17"/>
  <c r="K239" i="17"/>
  <c r="G239" i="17"/>
  <c r="E239" i="17"/>
  <c r="AN238" i="17"/>
  <c r="AM238" i="17"/>
  <c r="AL238" i="17"/>
  <c r="AK238" i="17"/>
  <c r="AJ238" i="17"/>
  <c r="AI238" i="17"/>
  <c r="AH238" i="17"/>
  <c r="AG238" i="17"/>
  <c r="AF238" i="17"/>
  <c r="AE238" i="17"/>
  <c r="AD238" i="17"/>
  <c r="AC238" i="17"/>
  <c r="AA238" i="17"/>
  <c r="Y238" i="17"/>
  <c r="AU238" i="17" s="1"/>
  <c r="X238" i="17"/>
  <c r="W238" i="17"/>
  <c r="V238" i="17"/>
  <c r="U238" i="17"/>
  <c r="T238" i="17"/>
  <c r="S238" i="17"/>
  <c r="R238" i="17"/>
  <c r="Q238" i="17"/>
  <c r="K238" i="17"/>
  <c r="G238" i="17"/>
  <c r="E238" i="17"/>
  <c r="AN237" i="17"/>
  <c r="AM237" i="17"/>
  <c r="AL237" i="17"/>
  <c r="AK237" i="17"/>
  <c r="AJ237" i="17"/>
  <c r="AI237" i="17"/>
  <c r="AH237" i="17"/>
  <c r="AG237" i="17"/>
  <c r="AF237" i="17"/>
  <c r="AE237" i="17"/>
  <c r="AD237" i="17"/>
  <c r="AC237" i="17"/>
  <c r="AA237" i="17"/>
  <c r="Y237" i="17"/>
  <c r="AR237" i="17" s="1"/>
  <c r="X237" i="17"/>
  <c r="W237" i="17"/>
  <c r="V237" i="17"/>
  <c r="U237" i="17"/>
  <c r="T237" i="17"/>
  <c r="S237" i="17"/>
  <c r="R237" i="17"/>
  <c r="Q237" i="17"/>
  <c r="K237" i="17"/>
  <c r="G237" i="17"/>
  <c r="E237" i="17"/>
  <c r="AN236" i="17"/>
  <c r="AM236" i="17"/>
  <c r="AL236" i="17"/>
  <c r="AK236" i="17"/>
  <c r="AJ236" i="17"/>
  <c r="AI236" i="17"/>
  <c r="AH236" i="17"/>
  <c r="AG236" i="17"/>
  <c r="AF236" i="17"/>
  <c r="AE236" i="17"/>
  <c r="AD236" i="17"/>
  <c r="AC236" i="17"/>
  <c r="AA236" i="17"/>
  <c r="Y236" i="17"/>
  <c r="AU236" i="17" s="1"/>
  <c r="X236" i="17"/>
  <c r="W236" i="17"/>
  <c r="V236" i="17"/>
  <c r="U236" i="17"/>
  <c r="T236" i="17"/>
  <c r="S236" i="17"/>
  <c r="R236" i="17"/>
  <c r="Q236" i="17"/>
  <c r="K236" i="17"/>
  <c r="G236" i="17"/>
  <c r="E236" i="17"/>
  <c r="AN235" i="17"/>
  <c r="AM235" i="17"/>
  <c r="AL235" i="17"/>
  <c r="AK235" i="17"/>
  <c r="AJ235" i="17"/>
  <c r="AI235" i="17"/>
  <c r="AH235" i="17"/>
  <c r="AG235" i="17"/>
  <c r="AF235" i="17"/>
  <c r="AE235" i="17"/>
  <c r="AD235" i="17"/>
  <c r="AC235" i="17"/>
  <c r="AA235" i="17"/>
  <c r="Y235" i="17"/>
  <c r="AT235" i="17" s="1"/>
  <c r="X235" i="17"/>
  <c r="W235" i="17"/>
  <c r="V235" i="17"/>
  <c r="U235" i="17"/>
  <c r="T235" i="17"/>
  <c r="S235" i="17"/>
  <c r="R235" i="17"/>
  <c r="Q235" i="17"/>
  <c r="K235" i="17"/>
  <c r="G235" i="17"/>
  <c r="E235" i="17"/>
  <c r="AN234" i="17"/>
  <c r="AM234" i="17"/>
  <c r="AL234" i="17"/>
  <c r="AK234" i="17"/>
  <c r="AJ234" i="17"/>
  <c r="AI234" i="17"/>
  <c r="AH234" i="17"/>
  <c r="AG234" i="17"/>
  <c r="AF234" i="17"/>
  <c r="AE234" i="17"/>
  <c r="AD234" i="17"/>
  <c r="AC234" i="17"/>
  <c r="AA234" i="17"/>
  <c r="Y234" i="17"/>
  <c r="AU234" i="17" s="1"/>
  <c r="X234" i="17"/>
  <c r="W234" i="17"/>
  <c r="V234" i="17"/>
  <c r="U234" i="17"/>
  <c r="T234" i="17"/>
  <c r="S234" i="17"/>
  <c r="R234" i="17"/>
  <c r="Q234" i="17"/>
  <c r="K234" i="17"/>
  <c r="G234" i="17"/>
  <c r="E234" i="17"/>
  <c r="AN233" i="17"/>
  <c r="AM233" i="17"/>
  <c r="AL233" i="17"/>
  <c r="AK233" i="17"/>
  <c r="AJ233" i="17"/>
  <c r="AI233" i="17"/>
  <c r="AH233" i="17"/>
  <c r="AG233" i="17"/>
  <c r="AF233" i="17"/>
  <c r="AE233" i="17"/>
  <c r="AD233" i="17"/>
  <c r="AC233" i="17"/>
  <c r="AA233" i="17"/>
  <c r="Y233" i="17"/>
  <c r="AR233" i="17" s="1"/>
  <c r="X233" i="17"/>
  <c r="W233" i="17"/>
  <c r="V233" i="17"/>
  <c r="U233" i="17"/>
  <c r="T233" i="17"/>
  <c r="S233" i="17"/>
  <c r="R233" i="17"/>
  <c r="Q233" i="17"/>
  <c r="K233" i="17"/>
  <c r="G233" i="17"/>
  <c r="E233" i="17"/>
  <c r="AN232" i="17"/>
  <c r="AM232" i="17"/>
  <c r="AL232" i="17"/>
  <c r="AK232" i="17"/>
  <c r="AJ232" i="17"/>
  <c r="AI232" i="17"/>
  <c r="AH232" i="17"/>
  <c r="AG232" i="17"/>
  <c r="AF232" i="17"/>
  <c r="AE232" i="17"/>
  <c r="AD232" i="17"/>
  <c r="AC232" i="17"/>
  <c r="AA232" i="17"/>
  <c r="Y232" i="17"/>
  <c r="AU232" i="17" s="1"/>
  <c r="X232" i="17"/>
  <c r="W232" i="17"/>
  <c r="V232" i="17"/>
  <c r="U232" i="17"/>
  <c r="T232" i="17"/>
  <c r="S232" i="17"/>
  <c r="R232" i="17"/>
  <c r="Q232" i="17"/>
  <c r="K232" i="17"/>
  <c r="G232" i="17"/>
  <c r="E232" i="17"/>
  <c r="AN231" i="17"/>
  <c r="AM231" i="17"/>
  <c r="AL231" i="17"/>
  <c r="AK231" i="17"/>
  <c r="AJ231" i="17"/>
  <c r="AI231" i="17"/>
  <c r="AH231" i="17"/>
  <c r="AG231" i="17"/>
  <c r="AF231" i="17"/>
  <c r="AE231" i="17"/>
  <c r="AD231" i="17"/>
  <c r="AC231" i="17"/>
  <c r="AA231" i="17"/>
  <c r="Y231" i="17"/>
  <c r="AT231" i="17" s="1"/>
  <c r="X231" i="17"/>
  <c r="W231" i="17"/>
  <c r="V231" i="17"/>
  <c r="U231" i="17"/>
  <c r="T231" i="17"/>
  <c r="S231" i="17"/>
  <c r="R231" i="17"/>
  <c r="Q231" i="17"/>
  <c r="K231" i="17"/>
  <c r="G231" i="17"/>
  <c r="E231" i="17"/>
  <c r="AN230" i="17"/>
  <c r="AM230" i="17"/>
  <c r="AL230" i="17"/>
  <c r="AK230" i="17"/>
  <c r="AJ230" i="17"/>
  <c r="AI230" i="17"/>
  <c r="AH230" i="17"/>
  <c r="AG230" i="17"/>
  <c r="AF230" i="17"/>
  <c r="AE230" i="17"/>
  <c r="AD230" i="17"/>
  <c r="AC230" i="17"/>
  <c r="AA230" i="17"/>
  <c r="Y230" i="17"/>
  <c r="AU230" i="17" s="1"/>
  <c r="X230" i="17"/>
  <c r="W230" i="17"/>
  <c r="V230" i="17"/>
  <c r="U230" i="17"/>
  <c r="T230" i="17"/>
  <c r="S230" i="17"/>
  <c r="R230" i="17"/>
  <c r="Q230" i="17"/>
  <c r="K230" i="17"/>
  <c r="G230" i="17"/>
  <c r="E230" i="17"/>
  <c r="AN229" i="17"/>
  <c r="AM229" i="17"/>
  <c r="AL229" i="17"/>
  <c r="AK229" i="17"/>
  <c r="AJ229" i="17"/>
  <c r="AI229" i="17"/>
  <c r="AH229" i="17"/>
  <c r="AG229" i="17"/>
  <c r="AF229" i="17"/>
  <c r="AE229" i="17"/>
  <c r="AD229" i="17"/>
  <c r="AC229" i="17"/>
  <c r="AA229" i="17"/>
  <c r="Y229" i="17"/>
  <c r="AR229" i="17" s="1"/>
  <c r="X229" i="17"/>
  <c r="W229" i="17"/>
  <c r="V229" i="17"/>
  <c r="U229" i="17"/>
  <c r="T229" i="17"/>
  <c r="S229" i="17"/>
  <c r="R229" i="17"/>
  <c r="Q229" i="17"/>
  <c r="K229" i="17"/>
  <c r="G229" i="17"/>
  <c r="E229" i="17"/>
  <c r="AN228" i="17"/>
  <c r="AM228" i="17"/>
  <c r="AL228" i="17"/>
  <c r="AK228" i="17"/>
  <c r="AJ228" i="17"/>
  <c r="AI228" i="17"/>
  <c r="AH228" i="17"/>
  <c r="AG228" i="17"/>
  <c r="AF228" i="17"/>
  <c r="AE228" i="17"/>
  <c r="AD228" i="17"/>
  <c r="AC228" i="17"/>
  <c r="AA228" i="17"/>
  <c r="Y228" i="17"/>
  <c r="AU228" i="17" s="1"/>
  <c r="X228" i="17"/>
  <c r="W228" i="17"/>
  <c r="V228" i="17"/>
  <c r="U228" i="17"/>
  <c r="T228" i="17"/>
  <c r="S228" i="17"/>
  <c r="R228" i="17"/>
  <c r="Q228" i="17"/>
  <c r="K228" i="17"/>
  <c r="G228" i="17"/>
  <c r="E228" i="17"/>
  <c r="AN227" i="17"/>
  <c r="AM227" i="17"/>
  <c r="AL227" i="17"/>
  <c r="AK227" i="17"/>
  <c r="AJ227" i="17"/>
  <c r="AI227" i="17"/>
  <c r="AH227" i="17"/>
  <c r="AG227" i="17"/>
  <c r="AF227" i="17"/>
  <c r="AE227" i="17"/>
  <c r="AD227" i="17"/>
  <c r="AC227" i="17"/>
  <c r="AA227" i="17"/>
  <c r="Y227" i="17"/>
  <c r="AU227" i="17" s="1"/>
  <c r="X227" i="17"/>
  <c r="W227" i="17"/>
  <c r="V227" i="17"/>
  <c r="U227" i="17"/>
  <c r="T227" i="17"/>
  <c r="S227" i="17"/>
  <c r="R227" i="17"/>
  <c r="Q227" i="17"/>
  <c r="K227" i="17"/>
  <c r="G227" i="17"/>
  <c r="E227" i="17"/>
  <c r="AN226" i="17"/>
  <c r="AM226" i="17"/>
  <c r="AL226" i="17"/>
  <c r="AK226" i="17"/>
  <c r="AJ226" i="17"/>
  <c r="AI226" i="17"/>
  <c r="AH226" i="17"/>
  <c r="AG226" i="17"/>
  <c r="AF226" i="17"/>
  <c r="AE226" i="17"/>
  <c r="AD226" i="17"/>
  <c r="AC226" i="17"/>
  <c r="AA226" i="17"/>
  <c r="Y226" i="17"/>
  <c r="AU226" i="17" s="1"/>
  <c r="X226" i="17"/>
  <c r="W226" i="17"/>
  <c r="V226" i="17"/>
  <c r="U226" i="17"/>
  <c r="T226" i="17"/>
  <c r="S226" i="17"/>
  <c r="R226" i="17"/>
  <c r="Q226" i="17"/>
  <c r="K226" i="17"/>
  <c r="G226" i="17"/>
  <c r="E226" i="17"/>
  <c r="AN225" i="17"/>
  <c r="AM225" i="17"/>
  <c r="AL225" i="17"/>
  <c r="AK225" i="17"/>
  <c r="AJ225" i="17"/>
  <c r="AI225" i="17"/>
  <c r="AH225" i="17"/>
  <c r="AG225" i="17"/>
  <c r="AF225" i="17"/>
  <c r="AE225" i="17"/>
  <c r="AD225" i="17"/>
  <c r="AC225" i="17"/>
  <c r="AA225" i="17"/>
  <c r="Y225" i="17"/>
  <c r="AR225" i="17" s="1"/>
  <c r="X225" i="17"/>
  <c r="W225" i="17"/>
  <c r="V225" i="17"/>
  <c r="U225" i="17"/>
  <c r="T225" i="17"/>
  <c r="S225" i="17"/>
  <c r="R225" i="17"/>
  <c r="Q225" i="17"/>
  <c r="K225" i="17"/>
  <c r="G225" i="17"/>
  <c r="E225" i="17"/>
  <c r="AN224" i="17"/>
  <c r="AM224" i="17"/>
  <c r="AL224" i="17"/>
  <c r="AK224" i="17"/>
  <c r="AJ224" i="17"/>
  <c r="AI224" i="17"/>
  <c r="AH224" i="17"/>
  <c r="AG224" i="17"/>
  <c r="AF224" i="17"/>
  <c r="AE224" i="17"/>
  <c r="AD224" i="17"/>
  <c r="AC224" i="17"/>
  <c r="AA224" i="17"/>
  <c r="Y224" i="17"/>
  <c r="AU224" i="17" s="1"/>
  <c r="X224" i="17"/>
  <c r="W224" i="17"/>
  <c r="V224" i="17"/>
  <c r="U224" i="17"/>
  <c r="T224" i="17"/>
  <c r="S224" i="17"/>
  <c r="R224" i="17"/>
  <c r="Q224" i="17"/>
  <c r="K224" i="17"/>
  <c r="G224" i="17"/>
  <c r="E224" i="17"/>
  <c r="AN223" i="17"/>
  <c r="AM223" i="17"/>
  <c r="AL223" i="17"/>
  <c r="AK223" i="17"/>
  <c r="AJ223" i="17"/>
  <c r="AI223" i="17"/>
  <c r="AH223" i="17"/>
  <c r="AG223" i="17"/>
  <c r="AF223" i="17"/>
  <c r="AE223" i="17"/>
  <c r="AD223" i="17"/>
  <c r="AC223" i="17"/>
  <c r="AA223" i="17"/>
  <c r="Y223" i="17"/>
  <c r="AU223" i="17" s="1"/>
  <c r="X223" i="17"/>
  <c r="W223" i="17"/>
  <c r="V223" i="17"/>
  <c r="U223" i="17"/>
  <c r="T223" i="17"/>
  <c r="S223" i="17"/>
  <c r="R223" i="17"/>
  <c r="Q223" i="17"/>
  <c r="K223" i="17"/>
  <c r="G223" i="17"/>
  <c r="E223" i="17"/>
  <c r="AN222" i="17"/>
  <c r="AM222" i="17"/>
  <c r="AL222" i="17"/>
  <c r="AK222" i="17"/>
  <c r="AJ222" i="17"/>
  <c r="AI222" i="17"/>
  <c r="AH222" i="17"/>
  <c r="AG222" i="17"/>
  <c r="AF222" i="17"/>
  <c r="AE222" i="17"/>
  <c r="AD222" i="17"/>
  <c r="AC222" i="17"/>
  <c r="AA222" i="17"/>
  <c r="Y222" i="17"/>
  <c r="AU222" i="17" s="1"/>
  <c r="X222" i="17"/>
  <c r="W222" i="17"/>
  <c r="V222" i="17"/>
  <c r="U222" i="17"/>
  <c r="T222" i="17"/>
  <c r="S222" i="17"/>
  <c r="R222" i="17"/>
  <c r="Q222" i="17"/>
  <c r="K222" i="17"/>
  <c r="G222" i="17"/>
  <c r="E222" i="17"/>
  <c r="AN221" i="17"/>
  <c r="AM221" i="17"/>
  <c r="AL221" i="17"/>
  <c r="AK221" i="17"/>
  <c r="AJ221" i="17"/>
  <c r="AI221" i="17"/>
  <c r="AH221" i="17"/>
  <c r="AG221" i="17"/>
  <c r="AF221" i="17"/>
  <c r="AE221" i="17"/>
  <c r="AD221" i="17"/>
  <c r="AC221" i="17"/>
  <c r="AA221" i="17"/>
  <c r="Y221" i="17"/>
  <c r="AR221" i="17" s="1"/>
  <c r="X221" i="17"/>
  <c r="W221" i="17"/>
  <c r="V221" i="17"/>
  <c r="U221" i="17"/>
  <c r="T221" i="17"/>
  <c r="S221" i="17"/>
  <c r="R221" i="17"/>
  <c r="Q221" i="17"/>
  <c r="K221" i="17"/>
  <c r="G221" i="17"/>
  <c r="E221" i="17"/>
  <c r="AN220" i="17"/>
  <c r="AM220" i="17"/>
  <c r="AL220" i="17"/>
  <c r="AK220" i="17"/>
  <c r="AJ220" i="17"/>
  <c r="AI220" i="17"/>
  <c r="AH220" i="17"/>
  <c r="AG220" i="17"/>
  <c r="AF220" i="17"/>
  <c r="AE220" i="17"/>
  <c r="AD220" i="17"/>
  <c r="AC220" i="17"/>
  <c r="AA220" i="17"/>
  <c r="Y220" i="17"/>
  <c r="AU220" i="17" s="1"/>
  <c r="X220" i="17"/>
  <c r="W220" i="17"/>
  <c r="V220" i="17"/>
  <c r="U220" i="17"/>
  <c r="T220" i="17"/>
  <c r="S220" i="17"/>
  <c r="R220" i="17"/>
  <c r="Q220" i="17"/>
  <c r="K220" i="17"/>
  <c r="G220" i="17"/>
  <c r="E220" i="17"/>
  <c r="AN219" i="17"/>
  <c r="AM219" i="17"/>
  <c r="AL219" i="17"/>
  <c r="AK219" i="17"/>
  <c r="AJ219" i="17"/>
  <c r="AI219" i="17"/>
  <c r="AH219" i="17"/>
  <c r="AG219" i="17"/>
  <c r="AF219" i="17"/>
  <c r="AE219" i="17"/>
  <c r="AD219" i="17"/>
  <c r="AC219" i="17"/>
  <c r="AA219" i="17"/>
  <c r="Y219" i="17"/>
  <c r="AU219" i="17" s="1"/>
  <c r="X219" i="17"/>
  <c r="W219" i="17"/>
  <c r="V219" i="17"/>
  <c r="U219" i="17"/>
  <c r="T219" i="17"/>
  <c r="S219" i="17"/>
  <c r="R219" i="17"/>
  <c r="Q219" i="17"/>
  <c r="K219" i="17"/>
  <c r="G219" i="17"/>
  <c r="E219" i="17"/>
  <c r="AN218" i="17"/>
  <c r="AM218" i="17"/>
  <c r="AL218" i="17"/>
  <c r="AK218" i="17"/>
  <c r="AJ218" i="17"/>
  <c r="AI218" i="17"/>
  <c r="AH218" i="17"/>
  <c r="AG218" i="17"/>
  <c r="AF218" i="17"/>
  <c r="AE218" i="17"/>
  <c r="AD218" i="17"/>
  <c r="AC218" i="17"/>
  <c r="AA218" i="17"/>
  <c r="Y218" i="17"/>
  <c r="AU218" i="17" s="1"/>
  <c r="X218" i="17"/>
  <c r="W218" i="17"/>
  <c r="V218" i="17"/>
  <c r="U218" i="17"/>
  <c r="T218" i="17"/>
  <c r="S218" i="17"/>
  <c r="R218" i="17"/>
  <c r="Q218" i="17"/>
  <c r="K218" i="17"/>
  <c r="G218" i="17"/>
  <c r="E218" i="17"/>
  <c r="AN217" i="17"/>
  <c r="AM217" i="17"/>
  <c r="AL217" i="17"/>
  <c r="AK217" i="17"/>
  <c r="AJ217" i="17"/>
  <c r="AI217" i="17"/>
  <c r="AH217" i="17"/>
  <c r="AG217" i="17"/>
  <c r="AF217" i="17"/>
  <c r="AE217" i="17"/>
  <c r="AD217" i="17"/>
  <c r="AC217" i="17"/>
  <c r="AA217" i="17"/>
  <c r="Y217" i="17"/>
  <c r="AR217" i="17" s="1"/>
  <c r="X217" i="17"/>
  <c r="W217" i="17"/>
  <c r="V217" i="17"/>
  <c r="U217" i="17"/>
  <c r="T217" i="17"/>
  <c r="S217" i="17"/>
  <c r="R217" i="17"/>
  <c r="Q217" i="17"/>
  <c r="K217" i="17"/>
  <c r="G217" i="17"/>
  <c r="E217" i="17"/>
  <c r="AN216" i="17"/>
  <c r="AM216" i="17"/>
  <c r="AL216" i="17"/>
  <c r="AK216" i="17"/>
  <c r="AJ216" i="17"/>
  <c r="AI216" i="17"/>
  <c r="AH216" i="17"/>
  <c r="AG216" i="17"/>
  <c r="AF216" i="17"/>
  <c r="AE216" i="17"/>
  <c r="AD216" i="17"/>
  <c r="AC216" i="17"/>
  <c r="AA216" i="17"/>
  <c r="Y216" i="17"/>
  <c r="AU216" i="17" s="1"/>
  <c r="X216" i="17"/>
  <c r="W216" i="17"/>
  <c r="V216" i="17"/>
  <c r="U216" i="17"/>
  <c r="T216" i="17"/>
  <c r="S216" i="17"/>
  <c r="R216" i="17"/>
  <c r="Q216" i="17"/>
  <c r="K216" i="17"/>
  <c r="G216" i="17"/>
  <c r="E216" i="17"/>
  <c r="AN215" i="17"/>
  <c r="AM215" i="17"/>
  <c r="AL215" i="17"/>
  <c r="AK215" i="17"/>
  <c r="AJ215" i="17"/>
  <c r="AI215" i="17"/>
  <c r="AH215" i="17"/>
  <c r="AG215" i="17"/>
  <c r="AF215" i="17"/>
  <c r="AE215" i="17"/>
  <c r="AD215" i="17"/>
  <c r="AC215" i="17"/>
  <c r="AA215" i="17"/>
  <c r="Y215" i="17"/>
  <c r="AU215" i="17" s="1"/>
  <c r="X215" i="17"/>
  <c r="W215" i="17"/>
  <c r="V215" i="17"/>
  <c r="U215" i="17"/>
  <c r="T215" i="17"/>
  <c r="S215" i="17"/>
  <c r="R215" i="17"/>
  <c r="Q215" i="17"/>
  <c r="K215" i="17"/>
  <c r="G215" i="17"/>
  <c r="E215" i="17"/>
  <c r="AN214" i="17"/>
  <c r="AM214" i="17"/>
  <c r="AL214" i="17"/>
  <c r="AK214" i="17"/>
  <c r="AJ214" i="17"/>
  <c r="AI214" i="17"/>
  <c r="AH214" i="17"/>
  <c r="AG214" i="17"/>
  <c r="AF214" i="17"/>
  <c r="AE214" i="17"/>
  <c r="AD214" i="17"/>
  <c r="AC214" i="17"/>
  <c r="AA214" i="17"/>
  <c r="Y214" i="17"/>
  <c r="X214" i="17"/>
  <c r="W214" i="17"/>
  <c r="V214" i="17"/>
  <c r="U214" i="17"/>
  <c r="T214" i="17"/>
  <c r="S214" i="17"/>
  <c r="R214" i="17"/>
  <c r="Q214" i="17"/>
  <c r="K214" i="17"/>
  <c r="G214" i="17"/>
  <c r="E214" i="17"/>
  <c r="AN213" i="17"/>
  <c r="AM213" i="17"/>
  <c r="AL213" i="17"/>
  <c r="AK213" i="17"/>
  <c r="AJ213" i="17"/>
  <c r="AI213" i="17"/>
  <c r="AH213" i="17"/>
  <c r="AG213" i="17"/>
  <c r="AF213" i="17"/>
  <c r="AE213" i="17"/>
  <c r="AD213" i="17"/>
  <c r="AC213" i="17"/>
  <c r="AA213" i="17"/>
  <c r="Y213" i="17"/>
  <c r="AQ213" i="17" s="1"/>
  <c r="X213" i="17"/>
  <c r="W213" i="17"/>
  <c r="V213" i="17"/>
  <c r="U213" i="17"/>
  <c r="T213" i="17"/>
  <c r="S213" i="17"/>
  <c r="R213" i="17"/>
  <c r="Q213" i="17"/>
  <c r="K213" i="17"/>
  <c r="G213" i="17"/>
  <c r="E213" i="17"/>
  <c r="AN212" i="17"/>
  <c r="AM212" i="17"/>
  <c r="AL212" i="17"/>
  <c r="AK212" i="17"/>
  <c r="AJ212" i="17"/>
  <c r="AI212" i="17"/>
  <c r="AH212" i="17"/>
  <c r="AG212" i="17"/>
  <c r="AF212" i="17"/>
  <c r="AE212" i="17"/>
  <c r="AD212" i="17"/>
  <c r="AC212" i="17"/>
  <c r="AA212" i="17"/>
  <c r="Y212" i="17"/>
  <c r="AU212" i="17" s="1"/>
  <c r="X212" i="17"/>
  <c r="W212" i="17"/>
  <c r="V212" i="17"/>
  <c r="U212" i="17"/>
  <c r="T212" i="17"/>
  <c r="S212" i="17"/>
  <c r="R212" i="17"/>
  <c r="Q212" i="17"/>
  <c r="K212" i="17"/>
  <c r="G212" i="17"/>
  <c r="E212" i="17"/>
  <c r="AN211" i="17"/>
  <c r="AM211" i="17"/>
  <c r="AL211" i="17"/>
  <c r="AK211" i="17"/>
  <c r="AJ211" i="17"/>
  <c r="AI211" i="17"/>
  <c r="AH211" i="17"/>
  <c r="AG211" i="17"/>
  <c r="AF211" i="17"/>
  <c r="AE211" i="17"/>
  <c r="AD211" i="17"/>
  <c r="AC211" i="17"/>
  <c r="AA211" i="17"/>
  <c r="Y211" i="17"/>
  <c r="AT211" i="17" s="1"/>
  <c r="X211" i="17"/>
  <c r="W211" i="17"/>
  <c r="V211" i="17"/>
  <c r="U211" i="17"/>
  <c r="T211" i="17"/>
  <c r="S211" i="17"/>
  <c r="R211" i="17"/>
  <c r="Q211" i="17"/>
  <c r="K211" i="17"/>
  <c r="G211" i="17"/>
  <c r="E211" i="17"/>
  <c r="AN210" i="17"/>
  <c r="AM210" i="17"/>
  <c r="AL210" i="17"/>
  <c r="AK210" i="17"/>
  <c r="AJ210" i="17"/>
  <c r="AI210" i="17"/>
  <c r="AH210" i="17"/>
  <c r="AG210" i="17"/>
  <c r="AF210" i="17"/>
  <c r="AE210" i="17"/>
  <c r="AD210" i="17"/>
  <c r="AC210" i="17"/>
  <c r="AA210" i="17"/>
  <c r="Y210" i="17"/>
  <c r="AS210" i="17" s="1"/>
  <c r="X210" i="17"/>
  <c r="W210" i="17"/>
  <c r="V210" i="17"/>
  <c r="U210" i="17"/>
  <c r="T210" i="17"/>
  <c r="S210" i="17"/>
  <c r="R210" i="17"/>
  <c r="Q210" i="17"/>
  <c r="K210" i="17"/>
  <c r="G210" i="17"/>
  <c r="E210" i="17"/>
  <c r="AN209" i="17"/>
  <c r="AM209" i="17"/>
  <c r="AL209" i="17"/>
  <c r="AK209" i="17"/>
  <c r="AJ209" i="17"/>
  <c r="AI209" i="17"/>
  <c r="AH209" i="17"/>
  <c r="AG209" i="17"/>
  <c r="AF209" i="17"/>
  <c r="AE209" i="17"/>
  <c r="AD209" i="17"/>
  <c r="AC209" i="17"/>
  <c r="AA209" i="17"/>
  <c r="Y209" i="17"/>
  <c r="AQ209" i="17" s="1"/>
  <c r="X209" i="17"/>
  <c r="W209" i="17"/>
  <c r="V209" i="17"/>
  <c r="U209" i="17"/>
  <c r="T209" i="17"/>
  <c r="S209" i="17"/>
  <c r="R209" i="17"/>
  <c r="Q209" i="17"/>
  <c r="K209" i="17"/>
  <c r="G209" i="17"/>
  <c r="E209" i="17"/>
  <c r="AN208" i="17"/>
  <c r="AM208" i="17"/>
  <c r="AL208" i="17"/>
  <c r="AK208" i="17"/>
  <c r="AJ208" i="17"/>
  <c r="AI208" i="17"/>
  <c r="AH208" i="17"/>
  <c r="AG208" i="17"/>
  <c r="AF208" i="17"/>
  <c r="AE208" i="17"/>
  <c r="AD208" i="17"/>
  <c r="AC208" i="17"/>
  <c r="AA208" i="17"/>
  <c r="Y208" i="17"/>
  <c r="AU208" i="17" s="1"/>
  <c r="X208" i="17"/>
  <c r="W208" i="17"/>
  <c r="V208" i="17"/>
  <c r="U208" i="17"/>
  <c r="T208" i="17"/>
  <c r="S208" i="17"/>
  <c r="R208" i="17"/>
  <c r="Q208" i="17"/>
  <c r="K208" i="17"/>
  <c r="G208" i="17"/>
  <c r="E208" i="17"/>
  <c r="AN207" i="17"/>
  <c r="AM207" i="17"/>
  <c r="AL207" i="17"/>
  <c r="AK207" i="17"/>
  <c r="AJ207" i="17"/>
  <c r="AI207" i="17"/>
  <c r="AH207" i="17"/>
  <c r="AG207" i="17"/>
  <c r="AF207" i="17"/>
  <c r="AE207" i="17"/>
  <c r="AD207" i="17"/>
  <c r="AC207" i="17"/>
  <c r="AA207" i="17"/>
  <c r="Y207" i="17"/>
  <c r="AU207" i="17" s="1"/>
  <c r="X207" i="17"/>
  <c r="W207" i="17"/>
  <c r="V207" i="17"/>
  <c r="U207" i="17"/>
  <c r="T207" i="17"/>
  <c r="S207" i="17"/>
  <c r="R207" i="17"/>
  <c r="Q207" i="17"/>
  <c r="K207" i="17"/>
  <c r="G207" i="17"/>
  <c r="E207" i="17"/>
  <c r="AN206" i="17"/>
  <c r="AM206" i="17"/>
  <c r="AL206" i="17"/>
  <c r="AK206" i="17"/>
  <c r="AJ206" i="17"/>
  <c r="AI206" i="17"/>
  <c r="AH206" i="17"/>
  <c r="AG206" i="17"/>
  <c r="AF206" i="17"/>
  <c r="AE206" i="17"/>
  <c r="AD206" i="17"/>
  <c r="AC206" i="17"/>
  <c r="AA206" i="17"/>
  <c r="Y206" i="17"/>
  <c r="AU206" i="17" s="1"/>
  <c r="X206" i="17"/>
  <c r="W206" i="17"/>
  <c r="V206" i="17"/>
  <c r="U206" i="17"/>
  <c r="T206" i="17"/>
  <c r="S206" i="17"/>
  <c r="R206" i="17"/>
  <c r="Q206" i="17"/>
  <c r="K206" i="17"/>
  <c r="G206" i="17"/>
  <c r="E206" i="17"/>
  <c r="AN205" i="17"/>
  <c r="AM205" i="17"/>
  <c r="AL205" i="17"/>
  <c r="AK205" i="17"/>
  <c r="AJ205" i="17"/>
  <c r="AI205" i="17"/>
  <c r="AH205" i="17"/>
  <c r="AG205" i="17"/>
  <c r="AF205" i="17"/>
  <c r="AE205" i="17"/>
  <c r="AD205" i="17"/>
  <c r="AC205" i="17"/>
  <c r="AA205" i="17"/>
  <c r="Y205" i="17"/>
  <c r="AU205" i="17" s="1"/>
  <c r="X205" i="17"/>
  <c r="W205" i="17"/>
  <c r="V205" i="17"/>
  <c r="U205" i="17"/>
  <c r="T205" i="17"/>
  <c r="S205" i="17"/>
  <c r="R205" i="17"/>
  <c r="Q205" i="17"/>
  <c r="K205" i="17"/>
  <c r="G205" i="17"/>
  <c r="E205" i="17"/>
  <c r="AN204" i="17"/>
  <c r="AM204" i="17"/>
  <c r="AL204" i="17"/>
  <c r="AK204" i="17"/>
  <c r="AJ204" i="17"/>
  <c r="AI204" i="17"/>
  <c r="AH204" i="17"/>
  <c r="AG204" i="17"/>
  <c r="AF204" i="17"/>
  <c r="AE204" i="17"/>
  <c r="AD204" i="17"/>
  <c r="AC204" i="17"/>
  <c r="AA204" i="17"/>
  <c r="Y204" i="17"/>
  <c r="AU204" i="17" s="1"/>
  <c r="X204" i="17"/>
  <c r="W204" i="17"/>
  <c r="V204" i="17"/>
  <c r="U204" i="17"/>
  <c r="T204" i="17"/>
  <c r="S204" i="17"/>
  <c r="R204" i="17"/>
  <c r="Q204" i="17"/>
  <c r="K204" i="17"/>
  <c r="G204" i="17"/>
  <c r="E204" i="17"/>
  <c r="AN203" i="17"/>
  <c r="AM203" i="17"/>
  <c r="AL203" i="17"/>
  <c r="AK203" i="17"/>
  <c r="AJ203" i="17"/>
  <c r="AI203" i="17"/>
  <c r="AH203" i="17"/>
  <c r="AG203" i="17"/>
  <c r="AF203" i="17"/>
  <c r="AE203" i="17"/>
  <c r="AD203" i="17"/>
  <c r="AC203" i="17"/>
  <c r="AA203" i="17"/>
  <c r="Y203" i="17"/>
  <c r="AU203" i="17" s="1"/>
  <c r="X203" i="17"/>
  <c r="W203" i="17"/>
  <c r="V203" i="17"/>
  <c r="U203" i="17"/>
  <c r="T203" i="17"/>
  <c r="S203" i="17"/>
  <c r="R203" i="17"/>
  <c r="Q203" i="17"/>
  <c r="K203" i="17"/>
  <c r="G203" i="17"/>
  <c r="E203" i="17"/>
  <c r="AN202" i="17"/>
  <c r="AM202" i="17"/>
  <c r="AL202" i="17"/>
  <c r="AK202" i="17"/>
  <c r="AJ202" i="17"/>
  <c r="AI202" i="17"/>
  <c r="AH202" i="17"/>
  <c r="AG202" i="17"/>
  <c r="AF202" i="17"/>
  <c r="AE202" i="17"/>
  <c r="AD202" i="17"/>
  <c r="AC202" i="17"/>
  <c r="AA202" i="17"/>
  <c r="Y202" i="17"/>
  <c r="AU202" i="17" s="1"/>
  <c r="X202" i="17"/>
  <c r="W202" i="17"/>
  <c r="V202" i="17"/>
  <c r="U202" i="17"/>
  <c r="T202" i="17"/>
  <c r="S202" i="17"/>
  <c r="R202" i="17"/>
  <c r="Q202" i="17"/>
  <c r="K202" i="17"/>
  <c r="G202" i="17"/>
  <c r="E202" i="17"/>
  <c r="AN201" i="17"/>
  <c r="AM201" i="17"/>
  <c r="AL201" i="17"/>
  <c r="AK201" i="17"/>
  <c r="AJ201" i="17"/>
  <c r="AI201" i="17"/>
  <c r="AH201" i="17"/>
  <c r="AG201" i="17"/>
  <c r="AF201" i="17"/>
  <c r="AE201" i="17"/>
  <c r="AD201" i="17"/>
  <c r="AC201" i="17"/>
  <c r="AA201" i="17"/>
  <c r="Y201" i="17"/>
  <c r="X201" i="17"/>
  <c r="W201" i="17"/>
  <c r="V201" i="17"/>
  <c r="U201" i="17"/>
  <c r="T201" i="17"/>
  <c r="S201" i="17"/>
  <c r="R201" i="17"/>
  <c r="Q201" i="17"/>
  <c r="K201" i="17"/>
  <c r="G201" i="17"/>
  <c r="E201" i="17"/>
  <c r="AN200" i="17"/>
  <c r="AM200" i="17"/>
  <c r="AL200" i="17"/>
  <c r="AK200" i="17"/>
  <c r="AJ200" i="17"/>
  <c r="AI200" i="17"/>
  <c r="AH200" i="17"/>
  <c r="AG200" i="17"/>
  <c r="AF200" i="17"/>
  <c r="AE200" i="17"/>
  <c r="AD200" i="17"/>
  <c r="AC200" i="17"/>
  <c r="AA200" i="17"/>
  <c r="Y200" i="17"/>
  <c r="AU200" i="17" s="1"/>
  <c r="X200" i="17"/>
  <c r="W200" i="17"/>
  <c r="V200" i="17"/>
  <c r="U200" i="17"/>
  <c r="T200" i="17"/>
  <c r="S200" i="17"/>
  <c r="R200" i="17"/>
  <c r="Q200" i="17"/>
  <c r="K200" i="17"/>
  <c r="G200" i="17"/>
  <c r="E200" i="17"/>
  <c r="AN199" i="17"/>
  <c r="AM199" i="17"/>
  <c r="AL199" i="17"/>
  <c r="AK199" i="17"/>
  <c r="AJ199" i="17"/>
  <c r="AI199" i="17"/>
  <c r="AH199" i="17"/>
  <c r="AG199" i="17"/>
  <c r="AF199" i="17"/>
  <c r="AE199" i="17"/>
  <c r="AD199" i="17"/>
  <c r="AC199" i="17"/>
  <c r="AA199" i="17"/>
  <c r="Y199" i="17"/>
  <c r="AU199" i="17" s="1"/>
  <c r="X199" i="17"/>
  <c r="W199" i="17"/>
  <c r="V199" i="17"/>
  <c r="U199" i="17"/>
  <c r="T199" i="17"/>
  <c r="S199" i="17"/>
  <c r="R199" i="17"/>
  <c r="Q199" i="17"/>
  <c r="K199" i="17"/>
  <c r="G199" i="17"/>
  <c r="E199" i="17"/>
  <c r="AN198" i="17"/>
  <c r="AM198" i="17"/>
  <c r="AL198" i="17"/>
  <c r="AK198" i="17"/>
  <c r="AJ198" i="17"/>
  <c r="AI198" i="17"/>
  <c r="AH198" i="17"/>
  <c r="AG198" i="17"/>
  <c r="AF198" i="17"/>
  <c r="AE198" i="17"/>
  <c r="AD198" i="17"/>
  <c r="AC198" i="17"/>
  <c r="AA198" i="17"/>
  <c r="Y198" i="17"/>
  <c r="AU198" i="17" s="1"/>
  <c r="X198" i="17"/>
  <c r="W198" i="17"/>
  <c r="V198" i="17"/>
  <c r="U198" i="17"/>
  <c r="T198" i="17"/>
  <c r="S198" i="17"/>
  <c r="R198" i="17"/>
  <c r="Q198" i="17"/>
  <c r="K198" i="17"/>
  <c r="G198" i="17"/>
  <c r="E198" i="17"/>
  <c r="AN197" i="17"/>
  <c r="AM197" i="17"/>
  <c r="AL197" i="17"/>
  <c r="AK197" i="17"/>
  <c r="AJ197" i="17"/>
  <c r="AI197" i="17"/>
  <c r="AH197" i="17"/>
  <c r="AG197" i="17"/>
  <c r="AF197" i="17"/>
  <c r="AE197" i="17"/>
  <c r="AD197" i="17"/>
  <c r="AC197" i="17"/>
  <c r="AA197" i="17"/>
  <c r="Y197" i="17"/>
  <c r="AU197" i="17" s="1"/>
  <c r="X197" i="17"/>
  <c r="W197" i="17"/>
  <c r="V197" i="17"/>
  <c r="U197" i="17"/>
  <c r="T197" i="17"/>
  <c r="S197" i="17"/>
  <c r="R197" i="17"/>
  <c r="Q197" i="17"/>
  <c r="K197" i="17"/>
  <c r="G197" i="17"/>
  <c r="E197" i="17"/>
  <c r="AN196" i="17"/>
  <c r="AM196" i="17"/>
  <c r="AL196" i="17"/>
  <c r="AK196" i="17"/>
  <c r="AJ196" i="17"/>
  <c r="AI196" i="17"/>
  <c r="AH196" i="17"/>
  <c r="AG196" i="17"/>
  <c r="AF196" i="17"/>
  <c r="AE196" i="17"/>
  <c r="AD196" i="17"/>
  <c r="AC196" i="17"/>
  <c r="AA196" i="17"/>
  <c r="Y196" i="17"/>
  <c r="AU196" i="17" s="1"/>
  <c r="X196" i="17"/>
  <c r="W196" i="17"/>
  <c r="V196" i="17"/>
  <c r="U196" i="17"/>
  <c r="T196" i="17"/>
  <c r="S196" i="17"/>
  <c r="R196" i="17"/>
  <c r="Q196" i="17"/>
  <c r="K196" i="17"/>
  <c r="G196" i="17"/>
  <c r="E196" i="17"/>
  <c r="AN56" i="17"/>
  <c r="AM56" i="17"/>
  <c r="AL56" i="17"/>
  <c r="AK56" i="17"/>
  <c r="AJ56" i="17"/>
  <c r="AI56" i="17"/>
  <c r="AH56" i="17"/>
  <c r="AG56" i="17"/>
  <c r="AF56" i="17"/>
  <c r="AE56" i="17"/>
  <c r="AD56" i="17"/>
  <c r="AC56" i="17"/>
  <c r="AA56" i="17"/>
  <c r="Y56" i="17"/>
  <c r="AU56" i="17" s="1"/>
  <c r="X56" i="17"/>
  <c r="W56" i="17"/>
  <c r="V56" i="17"/>
  <c r="U56" i="17"/>
  <c r="T56" i="17"/>
  <c r="S56" i="17"/>
  <c r="R56" i="17"/>
  <c r="Q56" i="17"/>
  <c r="K56" i="17"/>
  <c r="G56" i="17"/>
  <c r="E56" i="17"/>
  <c r="AN55" i="17"/>
  <c r="AM55" i="17"/>
  <c r="AL55" i="17"/>
  <c r="AK55" i="17"/>
  <c r="AJ55" i="17"/>
  <c r="AI55" i="17"/>
  <c r="AH55" i="17"/>
  <c r="AG55" i="17"/>
  <c r="AF55" i="17"/>
  <c r="AE55" i="17"/>
  <c r="AD55" i="17"/>
  <c r="AC55" i="17"/>
  <c r="AA55" i="17"/>
  <c r="Y55" i="17"/>
  <c r="AU55" i="17" s="1"/>
  <c r="X55" i="17"/>
  <c r="W55" i="17"/>
  <c r="V55" i="17"/>
  <c r="U55" i="17"/>
  <c r="T55" i="17"/>
  <c r="S55" i="17"/>
  <c r="R55" i="17"/>
  <c r="Q55" i="17"/>
  <c r="K55" i="17"/>
  <c r="G55" i="17"/>
  <c r="E55" i="17"/>
  <c r="AN54" i="17"/>
  <c r="AM54" i="17"/>
  <c r="AL54" i="17"/>
  <c r="AK54" i="17"/>
  <c r="AJ54" i="17"/>
  <c r="AI54" i="17"/>
  <c r="AH54" i="17"/>
  <c r="AG54" i="17"/>
  <c r="AF54" i="17"/>
  <c r="AE54" i="17"/>
  <c r="AD54" i="17"/>
  <c r="AC54" i="17"/>
  <c r="AA54" i="17"/>
  <c r="Y54" i="17"/>
  <c r="X54" i="17"/>
  <c r="W54" i="17"/>
  <c r="V54" i="17"/>
  <c r="U54" i="17"/>
  <c r="T54" i="17"/>
  <c r="S54" i="17"/>
  <c r="R54" i="17"/>
  <c r="Q54" i="17"/>
  <c r="K54" i="17"/>
  <c r="G54" i="17"/>
  <c r="E54" i="17"/>
  <c r="AN53" i="17"/>
  <c r="AM53" i="17"/>
  <c r="AL53" i="17"/>
  <c r="AK53" i="17"/>
  <c r="AJ53" i="17"/>
  <c r="AI53" i="17"/>
  <c r="AH53" i="17"/>
  <c r="AG53" i="17"/>
  <c r="AF53" i="17"/>
  <c r="AE53" i="17"/>
  <c r="AD53" i="17"/>
  <c r="AC53" i="17"/>
  <c r="AA53" i="17"/>
  <c r="Y53" i="17"/>
  <c r="AU53" i="17" s="1"/>
  <c r="X53" i="17"/>
  <c r="W53" i="17"/>
  <c r="V53" i="17"/>
  <c r="U53" i="17"/>
  <c r="T53" i="17"/>
  <c r="S53" i="17"/>
  <c r="R53" i="17"/>
  <c r="Q53" i="17"/>
  <c r="K53" i="17"/>
  <c r="G53" i="17"/>
  <c r="E53" i="17"/>
  <c r="AN52" i="17"/>
  <c r="AM52" i="17"/>
  <c r="AL52" i="17"/>
  <c r="AK52" i="17"/>
  <c r="AJ52" i="17"/>
  <c r="AI52" i="17"/>
  <c r="AH52" i="17"/>
  <c r="AG52" i="17"/>
  <c r="AF52" i="17"/>
  <c r="AE52" i="17"/>
  <c r="AD52" i="17"/>
  <c r="AC52" i="17"/>
  <c r="AA52" i="17"/>
  <c r="Y52" i="17"/>
  <c r="AU52" i="17" s="1"/>
  <c r="X52" i="17"/>
  <c r="W52" i="17"/>
  <c r="V52" i="17"/>
  <c r="U52" i="17"/>
  <c r="T52" i="17"/>
  <c r="S52" i="17"/>
  <c r="R52" i="17"/>
  <c r="Q52" i="17"/>
  <c r="K52" i="17"/>
  <c r="G52" i="17"/>
  <c r="E52" i="17"/>
  <c r="AN51" i="17"/>
  <c r="AM51" i="17"/>
  <c r="AL51" i="17"/>
  <c r="AK51" i="17"/>
  <c r="AJ51" i="17"/>
  <c r="AI51" i="17"/>
  <c r="AH51" i="17"/>
  <c r="AG51" i="17"/>
  <c r="AF51" i="17"/>
  <c r="AE51" i="17"/>
  <c r="AD51" i="17"/>
  <c r="AC51" i="17"/>
  <c r="AA51" i="17"/>
  <c r="Y51" i="17"/>
  <c r="AU51" i="17" s="1"/>
  <c r="X51" i="17"/>
  <c r="W51" i="17"/>
  <c r="V51" i="17"/>
  <c r="U51" i="17"/>
  <c r="T51" i="17"/>
  <c r="S51" i="17"/>
  <c r="R51" i="17"/>
  <c r="Q51" i="17"/>
  <c r="K51" i="17"/>
  <c r="G51" i="17"/>
  <c r="E51" i="17"/>
  <c r="AN50" i="17"/>
  <c r="AM50" i="17"/>
  <c r="AL50" i="17"/>
  <c r="AK50" i="17"/>
  <c r="AJ50" i="17"/>
  <c r="AI50" i="17"/>
  <c r="AH50" i="17"/>
  <c r="AG50" i="17"/>
  <c r="AF50" i="17"/>
  <c r="AE50" i="17"/>
  <c r="AD50" i="17"/>
  <c r="AC50" i="17"/>
  <c r="AA50" i="17"/>
  <c r="Y50" i="17"/>
  <c r="AU50" i="17" s="1"/>
  <c r="X50" i="17"/>
  <c r="W50" i="17"/>
  <c r="V50" i="17"/>
  <c r="U50" i="17"/>
  <c r="T50" i="17"/>
  <c r="S50" i="17"/>
  <c r="R50" i="17"/>
  <c r="Q50" i="17"/>
  <c r="K50" i="17"/>
  <c r="G50" i="17"/>
  <c r="E50" i="17"/>
  <c r="AN49" i="17"/>
  <c r="AM49" i="17"/>
  <c r="AL49" i="17"/>
  <c r="AK49" i="17"/>
  <c r="AJ49" i="17"/>
  <c r="AI49" i="17"/>
  <c r="AH49" i="17"/>
  <c r="AG49" i="17"/>
  <c r="AF49" i="17"/>
  <c r="AE49" i="17"/>
  <c r="AD49" i="17"/>
  <c r="AC49" i="17"/>
  <c r="AA49" i="17"/>
  <c r="Y49" i="17"/>
  <c r="AU49" i="17" s="1"/>
  <c r="X49" i="17"/>
  <c r="W49" i="17"/>
  <c r="V49" i="17"/>
  <c r="U49" i="17"/>
  <c r="T49" i="17"/>
  <c r="S49" i="17"/>
  <c r="R49" i="17"/>
  <c r="Q49" i="17"/>
  <c r="K49" i="17"/>
  <c r="G49" i="17"/>
  <c r="E49" i="17"/>
  <c r="AN48" i="17"/>
  <c r="AM48" i="17"/>
  <c r="AL48" i="17"/>
  <c r="AK48" i="17"/>
  <c r="AJ48" i="17"/>
  <c r="AI48" i="17"/>
  <c r="AH48" i="17"/>
  <c r="AG48" i="17"/>
  <c r="AF48" i="17"/>
  <c r="AE48" i="17"/>
  <c r="AD48" i="17"/>
  <c r="AC48" i="17"/>
  <c r="AA48" i="17"/>
  <c r="Y48" i="17"/>
  <c r="AU48" i="17" s="1"/>
  <c r="X48" i="17"/>
  <c r="W48" i="17"/>
  <c r="V48" i="17"/>
  <c r="U48" i="17"/>
  <c r="T48" i="17"/>
  <c r="S48" i="17"/>
  <c r="R48" i="17"/>
  <c r="Q48" i="17"/>
  <c r="K48" i="17"/>
  <c r="G48" i="17"/>
  <c r="E48" i="17"/>
  <c r="AN47" i="17"/>
  <c r="AM47" i="17"/>
  <c r="AL47" i="17"/>
  <c r="AK47" i="17"/>
  <c r="AJ47" i="17"/>
  <c r="AI47" i="17"/>
  <c r="AH47" i="17"/>
  <c r="AG47" i="17"/>
  <c r="AF47" i="17"/>
  <c r="AE47" i="17"/>
  <c r="AD47" i="17"/>
  <c r="AC47" i="17"/>
  <c r="AA47" i="17"/>
  <c r="Y47" i="17"/>
  <c r="AU47" i="17" s="1"/>
  <c r="X47" i="17"/>
  <c r="W47" i="17"/>
  <c r="V47" i="17"/>
  <c r="U47" i="17"/>
  <c r="T47" i="17"/>
  <c r="S47" i="17"/>
  <c r="R47" i="17"/>
  <c r="Q47" i="17"/>
  <c r="K47" i="17"/>
  <c r="G47" i="17"/>
  <c r="E47" i="17"/>
  <c r="AN46" i="17"/>
  <c r="AM46" i="17"/>
  <c r="AL46" i="17"/>
  <c r="AK46" i="17"/>
  <c r="AJ46" i="17"/>
  <c r="AI46" i="17"/>
  <c r="AH46" i="17"/>
  <c r="AG46" i="17"/>
  <c r="AF46" i="17"/>
  <c r="AE46" i="17"/>
  <c r="AD46" i="17"/>
  <c r="AC46" i="17"/>
  <c r="AA46" i="17"/>
  <c r="Y46" i="17"/>
  <c r="AU46" i="17" s="1"/>
  <c r="X46" i="17"/>
  <c r="W46" i="17"/>
  <c r="V46" i="17"/>
  <c r="U46" i="17"/>
  <c r="T46" i="17"/>
  <c r="S46" i="17"/>
  <c r="R46" i="17"/>
  <c r="Q46" i="17"/>
  <c r="K46" i="17"/>
  <c r="G46" i="17"/>
  <c r="E46" i="17"/>
  <c r="AN45" i="17"/>
  <c r="AM45" i="17"/>
  <c r="AL45" i="17"/>
  <c r="AK45" i="17"/>
  <c r="AJ45" i="17"/>
  <c r="AI45" i="17"/>
  <c r="AH45" i="17"/>
  <c r="AG45" i="17"/>
  <c r="AF45" i="17"/>
  <c r="AE45" i="17"/>
  <c r="AD45" i="17"/>
  <c r="AC45" i="17"/>
  <c r="AA45" i="17"/>
  <c r="Y45" i="17"/>
  <c r="AQ45" i="17" s="1"/>
  <c r="X45" i="17"/>
  <c r="W45" i="17"/>
  <c r="V45" i="17"/>
  <c r="U45" i="17"/>
  <c r="T45" i="17"/>
  <c r="S45" i="17"/>
  <c r="R45" i="17"/>
  <c r="Q45" i="17"/>
  <c r="K45" i="17"/>
  <c r="G45" i="17"/>
  <c r="E45" i="17"/>
  <c r="AN44" i="17"/>
  <c r="AM44" i="17"/>
  <c r="AL44" i="17"/>
  <c r="AK44" i="17"/>
  <c r="AJ44" i="17"/>
  <c r="AI44" i="17"/>
  <c r="AH44" i="17"/>
  <c r="AG44" i="17"/>
  <c r="AF44" i="17"/>
  <c r="AE44" i="17"/>
  <c r="AD44" i="17"/>
  <c r="AC44" i="17"/>
  <c r="AA44" i="17"/>
  <c r="Y44" i="17"/>
  <c r="AU44" i="17" s="1"/>
  <c r="X44" i="17"/>
  <c r="W44" i="17"/>
  <c r="V44" i="17"/>
  <c r="U44" i="17"/>
  <c r="T44" i="17"/>
  <c r="S44" i="17"/>
  <c r="R44" i="17"/>
  <c r="Q44" i="17"/>
  <c r="K44" i="17"/>
  <c r="G44" i="17"/>
  <c r="E44" i="17"/>
  <c r="AN43" i="17"/>
  <c r="AM43" i="17"/>
  <c r="AL43" i="17"/>
  <c r="AK43" i="17"/>
  <c r="AJ43" i="17"/>
  <c r="AI43" i="17"/>
  <c r="AH43" i="17"/>
  <c r="AG43" i="17"/>
  <c r="AF43" i="17"/>
  <c r="AE43" i="17"/>
  <c r="AD43" i="17"/>
  <c r="AC43" i="17"/>
  <c r="AA43" i="17"/>
  <c r="Y43" i="17"/>
  <c r="AU43" i="17" s="1"/>
  <c r="X43" i="17"/>
  <c r="W43" i="17"/>
  <c r="V43" i="17"/>
  <c r="U43" i="17"/>
  <c r="T43" i="17"/>
  <c r="S43" i="17"/>
  <c r="R43" i="17"/>
  <c r="Q43" i="17"/>
  <c r="K43" i="17"/>
  <c r="G43" i="17"/>
  <c r="E43" i="17"/>
  <c r="AN42" i="17"/>
  <c r="AM42" i="17"/>
  <c r="AL42" i="17"/>
  <c r="AK42" i="17"/>
  <c r="AJ42" i="17"/>
  <c r="AI42" i="17"/>
  <c r="AH42" i="17"/>
  <c r="AG42" i="17"/>
  <c r="AF42" i="17"/>
  <c r="AE42" i="17"/>
  <c r="AD42" i="17"/>
  <c r="AC42" i="17"/>
  <c r="AA42" i="17"/>
  <c r="Y42" i="17"/>
  <c r="AU42" i="17" s="1"/>
  <c r="X42" i="17"/>
  <c r="W42" i="17"/>
  <c r="V42" i="17"/>
  <c r="U42" i="17"/>
  <c r="T42" i="17"/>
  <c r="S42" i="17"/>
  <c r="R42" i="17"/>
  <c r="Q42" i="17"/>
  <c r="K42" i="17"/>
  <c r="G42" i="17"/>
  <c r="E42" i="17"/>
  <c r="AN41" i="17"/>
  <c r="AM41" i="17"/>
  <c r="AL41" i="17"/>
  <c r="AK41" i="17"/>
  <c r="AJ41" i="17"/>
  <c r="AI41" i="17"/>
  <c r="AH41" i="17"/>
  <c r="AG41" i="17"/>
  <c r="AF41" i="17"/>
  <c r="AE41" i="17"/>
  <c r="AD41" i="17"/>
  <c r="AC41" i="17"/>
  <c r="AA41" i="17"/>
  <c r="Y41" i="17"/>
  <c r="AU41" i="17" s="1"/>
  <c r="X41" i="17"/>
  <c r="W41" i="17"/>
  <c r="V41" i="17"/>
  <c r="U41" i="17"/>
  <c r="T41" i="17"/>
  <c r="S41" i="17"/>
  <c r="R41" i="17"/>
  <c r="Q41" i="17"/>
  <c r="K41" i="17"/>
  <c r="G41" i="17"/>
  <c r="E41" i="17"/>
  <c r="AN40" i="17"/>
  <c r="AM40" i="17"/>
  <c r="AL40" i="17"/>
  <c r="AK40" i="17"/>
  <c r="AJ40" i="17"/>
  <c r="AI40" i="17"/>
  <c r="AH40" i="17"/>
  <c r="AG40" i="17"/>
  <c r="AF40" i="17"/>
  <c r="AE40" i="17"/>
  <c r="AD40" i="17"/>
  <c r="AC40" i="17"/>
  <c r="AA40" i="17"/>
  <c r="Y40" i="17"/>
  <c r="AU40" i="17" s="1"/>
  <c r="X40" i="17"/>
  <c r="W40" i="17"/>
  <c r="V40" i="17"/>
  <c r="U40" i="17"/>
  <c r="T40" i="17"/>
  <c r="S40" i="17"/>
  <c r="R40" i="17"/>
  <c r="Q40" i="17"/>
  <c r="K40" i="17"/>
  <c r="G40" i="17"/>
  <c r="E40" i="17"/>
  <c r="AN39" i="17"/>
  <c r="AM39" i="17"/>
  <c r="AL39" i="17"/>
  <c r="AK39" i="17"/>
  <c r="AJ39" i="17"/>
  <c r="AI39" i="17"/>
  <c r="AH39" i="17"/>
  <c r="AG39" i="17"/>
  <c r="AF39" i="17"/>
  <c r="AE39" i="17"/>
  <c r="AD39" i="17"/>
  <c r="AC39" i="17"/>
  <c r="AA39" i="17"/>
  <c r="Y39" i="17"/>
  <c r="AU39" i="17" s="1"/>
  <c r="X39" i="17"/>
  <c r="W39" i="17"/>
  <c r="V39" i="17"/>
  <c r="U39" i="17"/>
  <c r="T39" i="17"/>
  <c r="S39" i="17"/>
  <c r="R39" i="17"/>
  <c r="Q39" i="17"/>
  <c r="K39" i="17"/>
  <c r="G39" i="17"/>
  <c r="E39" i="17"/>
  <c r="AN38" i="17"/>
  <c r="AM38" i="17"/>
  <c r="AL38" i="17"/>
  <c r="AK38" i="17"/>
  <c r="AJ38" i="17"/>
  <c r="AI38" i="17"/>
  <c r="AH38" i="17"/>
  <c r="AG38" i="17"/>
  <c r="AF38" i="17"/>
  <c r="AE38" i="17"/>
  <c r="AD38" i="17"/>
  <c r="AC38" i="17"/>
  <c r="AA38" i="17"/>
  <c r="Y38" i="17"/>
  <c r="AU38" i="17" s="1"/>
  <c r="X38" i="17"/>
  <c r="W38" i="17"/>
  <c r="V38" i="17"/>
  <c r="U38" i="17"/>
  <c r="T38" i="17"/>
  <c r="S38" i="17"/>
  <c r="R38" i="17"/>
  <c r="Q38" i="17"/>
  <c r="K38" i="17"/>
  <c r="G38" i="17"/>
  <c r="E38" i="17"/>
  <c r="AN37" i="17"/>
  <c r="AM37" i="17"/>
  <c r="AL37" i="17"/>
  <c r="AK37" i="17"/>
  <c r="AJ37" i="17"/>
  <c r="AI37" i="17"/>
  <c r="AH37" i="17"/>
  <c r="AG37" i="17"/>
  <c r="AF37" i="17"/>
  <c r="AE37" i="17"/>
  <c r="AD37" i="17"/>
  <c r="AC37" i="17"/>
  <c r="AA37" i="17"/>
  <c r="Y37" i="17"/>
  <c r="AQ37" i="17" s="1"/>
  <c r="X37" i="17"/>
  <c r="W37" i="17"/>
  <c r="V37" i="17"/>
  <c r="U37" i="17"/>
  <c r="T37" i="17"/>
  <c r="S37" i="17"/>
  <c r="R37" i="17"/>
  <c r="Q37" i="17"/>
  <c r="K37" i="17"/>
  <c r="G37" i="17"/>
  <c r="E37" i="17"/>
  <c r="AN116" i="17"/>
  <c r="AM116" i="17"/>
  <c r="AL116" i="17"/>
  <c r="AK116" i="17"/>
  <c r="AJ116" i="17"/>
  <c r="AI116" i="17"/>
  <c r="AH116" i="17"/>
  <c r="AG116" i="17"/>
  <c r="AF116" i="17"/>
  <c r="AE116" i="17"/>
  <c r="AD116" i="17"/>
  <c r="AC116" i="17"/>
  <c r="AA116" i="17"/>
  <c r="Y116" i="17"/>
  <c r="X116" i="17"/>
  <c r="W116" i="17"/>
  <c r="V116" i="17"/>
  <c r="U116" i="17"/>
  <c r="T116" i="17"/>
  <c r="S116" i="17"/>
  <c r="R116" i="17"/>
  <c r="Q116" i="17"/>
  <c r="K116" i="17"/>
  <c r="G116" i="17"/>
  <c r="E116" i="17"/>
  <c r="AN115" i="17"/>
  <c r="AM115" i="17"/>
  <c r="AL115" i="17"/>
  <c r="AK115" i="17"/>
  <c r="AJ115" i="17"/>
  <c r="AI115" i="17"/>
  <c r="AH115" i="17"/>
  <c r="AG115" i="17"/>
  <c r="AF115" i="17"/>
  <c r="AE115" i="17"/>
  <c r="AD115" i="17"/>
  <c r="AC115" i="17"/>
  <c r="AA115" i="17"/>
  <c r="Y115" i="17"/>
  <c r="AR115" i="17" s="1"/>
  <c r="X115" i="17"/>
  <c r="W115" i="17"/>
  <c r="V115" i="17"/>
  <c r="U115" i="17"/>
  <c r="T115" i="17"/>
  <c r="S115" i="17"/>
  <c r="R115" i="17"/>
  <c r="Q115" i="17"/>
  <c r="K115" i="17"/>
  <c r="G115" i="17"/>
  <c r="E115" i="17"/>
  <c r="AN114" i="17"/>
  <c r="AM114" i="17"/>
  <c r="AL114" i="17"/>
  <c r="AK114" i="17"/>
  <c r="AJ114" i="17"/>
  <c r="AI114" i="17"/>
  <c r="AH114" i="17"/>
  <c r="AG114" i="17"/>
  <c r="AF114" i="17"/>
  <c r="AE114" i="17"/>
  <c r="AD114" i="17"/>
  <c r="AC114" i="17"/>
  <c r="AA114" i="17"/>
  <c r="Y114" i="17"/>
  <c r="AS114" i="17" s="1"/>
  <c r="X114" i="17"/>
  <c r="W114" i="17"/>
  <c r="V114" i="17"/>
  <c r="U114" i="17"/>
  <c r="T114" i="17"/>
  <c r="S114" i="17"/>
  <c r="R114" i="17"/>
  <c r="Q114" i="17"/>
  <c r="K114" i="17"/>
  <c r="G114" i="17"/>
  <c r="E114" i="17"/>
  <c r="AN113" i="17"/>
  <c r="AM113" i="17"/>
  <c r="AL113" i="17"/>
  <c r="AK113" i="17"/>
  <c r="AJ113" i="17"/>
  <c r="AI113" i="17"/>
  <c r="AH113" i="17"/>
  <c r="AG113" i="17"/>
  <c r="AF113" i="17"/>
  <c r="AE113" i="17"/>
  <c r="AD113" i="17"/>
  <c r="AC113" i="17"/>
  <c r="AA113" i="17"/>
  <c r="Y113" i="17"/>
  <c r="AU113" i="17" s="1"/>
  <c r="X113" i="17"/>
  <c r="W113" i="17"/>
  <c r="V113" i="17"/>
  <c r="U113" i="17"/>
  <c r="T113" i="17"/>
  <c r="S113" i="17"/>
  <c r="R113" i="17"/>
  <c r="Q113" i="17"/>
  <c r="K113" i="17"/>
  <c r="G113" i="17"/>
  <c r="E113" i="17"/>
  <c r="AN112" i="17"/>
  <c r="AM112" i="17"/>
  <c r="AL112" i="17"/>
  <c r="AK112" i="17"/>
  <c r="AJ112" i="17"/>
  <c r="AI112" i="17"/>
  <c r="AH112" i="17"/>
  <c r="AG112" i="17"/>
  <c r="AF112" i="17"/>
  <c r="AE112" i="17"/>
  <c r="AD112" i="17"/>
  <c r="AC112" i="17"/>
  <c r="AA112" i="17"/>
  <c r="Y112" i="17"/>
  <c r="AU112" i="17" s="1"/>
  <c r="X112" i="17"/>
  <c r="W112" i="17"/>
  <c r="V112" i="17"/>
  <c r="U112" i="17"/>
  <c r="T112" i="17"/>
  <c r="S112" i="17"/>
  <c r="R112" i="17"/>
  <c r="Q112" i="17"/>
  <c r="K112" i="17"/>
  <c r="G112" i="17"/>
  <c r="E112" i="17"/>
  <c r="AN111" i="17"/>
  <c r="AM111" i="17"/>
  <c r="AL111" i="17"/>
  <c r="AK111" i="17"/>
  <c r="AJ111" i="17"/>
  <c r="AI111" i="17"/>
  <c r="AH111" i="17"/>
  <c r="AG111" i="17"/>
  <c r="AF111" i="17"/>
  <c r="AE111" i="17"/>
  <c r="AD111" i="17"/>
  <c r="AC111" i="17"/>
  <c r="AA111" i="17"/>
  <c r="Y111" i="17"/>
  <c r="AR111" i="17" s="1"/>
  <c r="X111" i="17"/>
  <c r="W111" i="17"/>
  <c r="V111" i="17"/>
  <c r="U111" i="17"/>
  <c r="T111" i="17"/>
  <c r="S111" i="17"/>
  <c r="R111" i="17"/>
  <c r="Q111" i="17"/>
  <c r="K111" i="17"/>
  <c r="G111" i="17"/>
  <c r="E111" i="17"/>
  <c r="AN110" i="17"/>
  <c r="AM110" i="17"/>
  <c r="AL110" i="17"/>
  <c r="AK110" i="17"/>
  <c r="AJ110" i="17"/>
  <c r="AI110" i="17"/>
  <c r="AH110" i="17"/>
  <c r="AG110" i="17"/>
  <c r="AF110" i="17"/>
  <c r="AE110" i="17"/>
  <c r="AD110" i="17"/>
  <c r="AC110" i="17"/>
  <c r="AA110" i="17"/>
  <c r="Y110" i="17"/>
  <c r="AU110" i="17" s="1"/>
  <c r="X110" i="17"/>
  <c r="W110" i="17"/>
  <c r="V110" i="17"/>
  <c r="U110" i="17"/>
  <c r="T110" i="17"/>
  <c r="S110" i="17"/>
  <c r="R110" i="17"/>
  <c r="Q110" i="17"/>
  <c r="K110" i="17"/>
  <c r="G110" i="17"/>
  <c r="E110" i="17"/>
  <c r="AN109" i="17"/>
  <c r="AM109" i="17"/>
  <c r="AL109" i="17"/>
  <c r="AK109" i="17"/>
  <c r="AJ109" i="17"/>
  <c r="AI109" i="17"/>
  <c r="AH109" i="17"/>
  <c r="AG109" i="17"/>
  <c r="AF109" i="17"/>
  <c r="AE109" i="17"/>
  <c r="AD109" i="17"/>
  <c r="AC109" i="17"/>
  <c r="AA109" i="17"/>
  <c r="Y109" i="17"/>
  <c r="X109" i="17"/>
  <c r="W109" i="17"/>
  <c r="V109" i="17"/>
  <c r="U109" i="17"/>
  <c r="T109" i="17"/>
  <c r="S109" i="17"/>
  <c r="R109" i="17"/>
  <c r="Q109" i="17"/>
  <c r="K109" i="17"/>
  <c r="G109" i="17"/>
  <c r="E109" i="17"/>
  <c r="AN108" i="17"/>
  <c r="AM108" i="17"/>
  <c r="AL108" i="17"/>
  <c r="AK108" i="17"/>
  <c r="AJ108" i="17"/>
  <c r="AI108" i="17"/>
  <c r="AH108" i="17"/>
  <c r="AG108" i="17"/>
  <c r="AF108" i="17"/>
  <c r="AE108" i="17"/>
  <c r="AD108" i="17"/>
  <c r="AC108" i="17"/>
  <c r="AA108" i="17"/>
  <c r="Y108" i="17"/>
  <c r="AS108" i="17" s="1"/>
  <c r="X108" i="17"/>
  <c r="W108" i="17"/>
  <c r="V108" i="17"/>
  <c r="U108" i="17"/>
  <c r="T108" i="17"/>
  <c r="S108" i="17"/>
  <c r="R108" i="17"/>
  <c r="Q108" i="17"/>
  <c r="K108" i="17"/>
  <c r="G108" i="17"/>
  <c r="E108" i="17"/>
  <c r="AN107" i="17"/>
  <c r="AM107" i="17"/>
  <c r="AL107" i="17"/>
  <c r="AK107" i="17"/>
  <c r="AJ107" i="17"/>
  <c r="AI107" i="17"/>
  <c r="AH107" i="17"/>
  <c r="AG107" i="17"/>
  <c r="AF107" i="17"/>
  <c r="AE107" i="17"/>
  <c r="AD107" i="17"/>
  <c r="AC107" i="17"/>
  <c r="AA107" i="17"/>
  <c r="Y107" i="17"/>
  <c r="AR107" i="17" s="1"/>
  <c r="X107" i="17"/>
  <c r="W107" i="17"/>
  <c r="V107" i="17"/>
  <c r="U107" i="17"/>
  <c r="T107" i="17"/>
  <c r="S107" i="17"/>
  <c r="R107" i="17"/>
  <c r="Q107" i="17"/>
  <c r="K107" i="17"/>
  <c r="G107" i="17"/>
  <c r="E107" i="17"/>
  <c r="AN106" i="17"/>
  <c r="AM106" i="17"/>
  <c r="AL106" i="17"/>
  <c r="AK106" i="17"/>
  <c r="AJ106" i="17"/>
  <c r="AI106" i="17"/>
  <c r="AH106" i="17"/>
  <c r="AG106" i="17"/>
  <c r="AF106" i="17"/>
  <c r="AE106" i="17"/>
  <c r="AD106" i="17"/>
  <c r="AC106" i="17"/>
  <c r="AA106" i="17"/>
  <c r="Y106" i="17"/>
  <c r="X106" i="17"/>
  <c r="W106" i="17"/>
  <c r="V106" i="17"/>
  <c r="U106" i="17"/>
  <c r="T106" i="17"/>
  <c r="S106" i="17"/>
  <c r="R106" i="17"/>
  <c r="Q106" i="17"/>
  <c r="K106" i="17"/>
  <c r="G106" i="17"/>
  <c r="E106" i="17"/>
  <c r="AN105" i="17"/>
  <c r="AM105" i="17"/>
  <c r="AL105" i="17"/>
  <c r="AK105" i="17"/>
  <c r="AJ105" i="17"/>
  <c r="AI105" i="17"/>
  <c r="AH105" i="17"/>
  <c r="AG105" i="17"/>
  <c r="AF105" i="17"/>
  <c r="AE105" i="17"/>
  <c r="AD105" i="17"/>
  <c r="AC105" i="17"/>
  <c r="AA105" i="17"/>
  <c r="Y105" i="17"/>
  <c r="X105" i="17"/>
  <c r="W105" i="17"/>
  <c r="V105" i="17"/>
  <c r="U105" i="17"/>
  <c r="T105" i="17"/>
  <c r="S105" i="17"/>
  <c r="R105" i="17"/>
  <c r="Q105" i="17"/>
  <c r="K105" i="17"/>
  <c r="G105" i="17"/>
  <c r="E105" i="17"/>
  <c r="AN104" i="17"/>
  <c r="AM104" i="17"/>
  <c r="AL104" i="17"/>
  <c r="AK104" i="17"/>
  <c r="AJ104" i="17"/>
  <c r="AI104" i="17"/>
  <c r="AH104" i="17"/>
  <c r="AG104" i="17"/>
  <c r="AF104" i="17"/>
  <c r="AE104" i="17"/>
  <c r="AD104" i="17"/>
  <c r="AC104" i="17"/>
  <c r="AA104" i="17"/>
  <c r="Y104" i="17"/>
  <c r="AU104" i="17" s="1"/>
  <c r="X104" i="17"/>
  <c r="W104" i="17"/>
  <c r="V104" i="17"/>
  <c r="U104" i="17"/>
  <c r="T104" i="17"/>
  <c r="S104" i="17"/>
  <c r="R104" i="17"/>
  <c r="Q104" i="17"/>
  <c r="K104" i="17"/>
  <c r="G104" i="17"/>
  <c r="E104" i="17"/>
  <c r="AN103" i="17"/>
  <c r="AM103" i="17"/>
  <c r="AL103" i="17"/>
  <c r="AK103" i="17"/>
  <c r="AJ103" i="17"/>
  <c r="AI103" i="17"/>
  <c r="AH103" i="17"/>
  <c r="AG103" i="17"/>
  <c r="AF103" i="17"/>
  <c r="AE103" i="17"/>
  <c r="AD103" i="17"/>
  <c r="AC103" i="17"/>
  <c r="AA103" i="17"/>
  <c r="Y103" i="17"/>
  <c r="AR103" i="17" s="1"/>
  <c r="X103" i="17"/>
  <c r="W103" i="17"/>
  <c r="V103" i="17"/>
  <c r="U103" i="17"/>
  <c r="T103" i="17"/>
  <c r="S103" i="17"/>
  <c r="R103" i="17"/>
  <c r="Q103" i="17"/>
  <c r="K103" i="17"/>
  <c r="G103" i="17"/>
  <c r="E103" i="17"/>
  <c r="AN102" i="17"/>
  <c r="AM102" i="17"/>
  <c r="AL102" i="17"/>
  <c r="AK102" i="17"/>
  <c r="AJ102" i="17"/>
  <c r="AI102" i="17"/>
  <c r="AH102" i="17"/>
  <c r="AG102" i="17"/>
  <c r="AF102" i="17"/>
  <c r="AE102" i="17"/>
  <c r="AD102" i="17"/>
  <c r="AC102" i="17"/>
  <c r="AA102" i="17"/>
  <c r="Y102" i="17"/>
  <c r="X102" i="17"/>
  <c r="W102" i="17"/>
  <c r="V102" i="17"/>
  <c r="U102" i="17"/>
  <c r="T102" i="17"/>
  <c r="S102" i="17"/>
  <c r="R102" i="17"/>
  <c r="Q102" i="17"/>
  <c r="K102" i="17"/>
  <c r="G102" i="17"/>
  <c r="E102" i="17"/>
  <c r="AN101" i="17"/>
  <c r="AM101" i="17"/>
  <c r="AL101" i="17"/>
  <c r="AK101" i="17"/>
  <c r="AJ101" i="17"/>
  <c r="AI101" i="17"/>
  <c r="AH101" i="17"/>
  <c r="AG101" i="17"/>
  <c r="AF101" i="17"/>
  <c r="AE101" i="17"/>
  <c r="AD101" i="17"/>
  <c r="AC101" i="17"/>
  <c r="AA101" i="17"/>
  <c r="Y101" i="17"/>
  <c r="AU101" i="17" s="1"/>
  <c r="X101" i="17"/>
  <c r="W101" i="17"/>
  <c r="V101" i="17"/>
  <c r="U101" i="17"/>
  <c r="T101" i="17"/>
  <c r="S101" i="17"/>
  <c r="R101" i="17"/>
  <c r="Q101" i="17"/>
  <c r="K101" i="17"/>
  <c r="G101" i="17"/>
  <c r="E101" i="17"/>
  <c r="AN100" i="17"/>
  <c r="AM100" i="17"/>
  <c r="AL100" i="17"/>
  <c r="AK100" i="17"/>
  <c r="AJ100" i="17"/>
  <c r="AI100" i="17"/>
  <c r="AH100" i="17"/>
  <c r="AG100" i="17"/>
  <c r="AF100" i="17"/>
  <c r="AE100" i="17"/>
  <c r="AD100" i="17"/>
  <c r="AC100" i="17"/>
  <c r="AA100" i="17"/>
  <c r="Y100" i="17"/>
  <c r="AU100" i="17" s="1"/>
  <c r="X100" i="17"/>
  <c r="W100" i="17"/>
  <c r="V100" i="17"/>
  <c r="U100" i="17"/>
  <c r="T100" i="17"/>
  <c r="S100" i="17"/>
  <c r="R100" i="17"/>
  <c r="Q100" i="17"/>
  <c r="K100" i="17"/>
  <c r="G100" i="17"/>
  <c r="E100" i="17"/>
  <c r="AN99" i="17"/>
  <c r="AM99" i="17"/>
  <c r="AL99" i="17"/>
  <c r="AK99" i="17"/>
  <c r="AJ99" i="17"/>
  <c r="AI99" i="17"/>
  <c r="AH99" i="17"/>
  <c r="AG99" i="17"/>
  <c r="AF99" i="17"/>
  <c r="AE99" i="17"/>
  <c r="AD99" i="17"/>
  <c r="AC99" i="17"/>
  <c r="AA99" i="17"/>
  <c r="Y99" i="17"/>
  <c r="AR99" i="17" s="1"/>
  <c r="X99" i="17"/>
  <c r="W99" i="17"/>
  <c r="V99" i="17"/>
  <c r="U99" i="17"/>
  <c r="T99" i="17"/>
  <c r="S99" i="17"/>
  <c r="R99" i="17"/>
  <c r="Q99" i="17"/>
  <c r="K99" i="17"/>
  <c r="G99" i="17"/>
  <c r="E99" i="17"/>
  <c r="AN98" i="17"/>
  <c r="AM98" i="17"/>
  <c r="AL98" i="17"/>
  <c r="AK98" i="17"/>
  <c r="AJ98" i="17"/>
  <c r="AI98" i="17"/>
  <c r="AH98" i="17"/>
  <c r="AG98" i="17"/>
  <c r="AF98" i="17"/>
  <c r="AE98" i="17"/>
  <c r="AD98" i="17"/>
  <c r="AC98" i="17"/>
  <c r="AA98" i="17"/>
  <c r="Y98" i="17"/>
  <c r="X98" i="17"/>
  <c r="W98" i="17"/>
  <c r="V98" i="17"/>
  <c r="U98" i="17"/>
  <c r="T98" i="17"/>
  <c r="S98" i="17"/>
  <c r="R98" i="17"/>
  <c r="Q98" i="17"/>
  <c r="K98" i="17"/>
  <c r="G98" i="17"/>
  <c r="E98" i="17"/>
  <c r="AN97" i="17"/>
  <c r="AM97" i="17"/>
  <c r="AL97" i="17"/>
  <c r="AK97" i="17"/>
  <c r="AJ97" i="17"/>
  <c r="AI97" i="17"/>
  <c r="AH97" i="17"/>
  <c r="AG97" i="17"/>
  <c r="AF97" i="17"/>
  <c r="AE97" i="17"/>
  <c r="AD97" i="17"/>
  <c r="AC97" i="17"/>
  <c r="AA97" i="17"/>
  <c r="Y97" i="17"/>
  <c r="AQ97" i="17" s="1"/>
  <c r="X97" i="17"/>
  <c r="W97" i="17"/>
  <c r="V97" i="17"/>
  <c r="U97" i="17"/>
  <c r="T97" i="17"/>
  <c r="S97" i="17"/>
  <c r="R97" i="17"/>
  <c r="Q97" i="17"/>
  <c r="K97" i="17"/>
  <c r="G97" i="17"/>
  <c r="E97" i="17"/>
  <c r="AN96" i="17"/>
  <c r="AM96" i="17"/>
  <c r="AL96" i="17"/>
  <c r="AK96" i="17"/>
  <c r="AJ96" i="17"/>
  <c r="AI96" i="17"/>
  <c r="AH96" i="17"/>
  <c r="AG96" i="17"/>
  <c r="AF96" i="17"/>
  <c r="AE96" i="17"/>
  <c r="AD96" i="17"/>
  <c r="AC96" i="17"/>
  <c r="AA96" i="17"/>
  <c r="Y96" i="17"/>
  <c r="AU96" i="17" s="1"/>
  <c r="X96" i="17"/>
  <c r="W96" i="17"/>
  <c r="V96" i="17"/>
  <c r="U96" i="17"/>
  <c r="T96" i="17"/>
  <c r="S96" i="17"/>
  <c r="R96" i="17"/>
  <c r="Q96" i="17"/>
  <c r="K96" i="17"/>
  <c r="G96" i="17"/>
  <c r="E96" i="17"/>
  <c r="AN95" i="17"/>
  <c r="AM95" i="17"/>
  <c r="AL95" i="17"/>
  <c r="AK95" i="17"/>
  <c r="AJ95" i="17"/>
  <c r="AI95" i="17"/>
  <c r="AH95" i="17"/>
  <c r="AG95" i="17"/>
  <c r="AF95" i="17"/>
  <c r="AE95" i="17"/>
  <c r="AD95" i="17"/>
  <c r="AC95" i="17"/>
  <c r="AA95" i="17"/>
  <c r="Y95" i="17"/>
  <c r="AR95" i="17" s="1"/>
  <c r="X95" i="17"/>
  <c r="W95" i="17"/>
  <c r="V95" i="17"/>
  <c r="U95" i="17"/>
  <c r="T95" i="17"/>
  <c r="S95" i="17"/>
  <c r="R95" i="17"/>
  <c r="Q95" i="17"/>
  <c r="K95" i="17"/>
  <c r="G95" i="17"/>
  <c r="E95" i="17"/>
  <c r="AN94" i="17"/>
  <c r="AM94" i="17"/>
  <c r="AL94" i="17"/>
  <c r="AK94" i="17"/>
  <c r="AJ94" i="17"/>
  <c r="AI94" i="17"/>
  <c r="AH94" i="17"/>
  <c r="AG94" i="17"/>
  <c r="AF94" i="17"/>
  <c r="AE94" i="17"/>
  <c r="AD94" i="17"/>
  <c r="AC94" i="17"/>
  <c r="AA94" i="17"/>
  <c r="Y94" i="17"/>
  <c r="AU94" i="17" s="1"/>
  <c r="X94" i="17"/>
  <c r="W94" i="17"/>
  <c r="V94" i="17"/>
  <c r="U94" i="17"/>
  <c r="T94" i="17"/>
  <c r="S94" i="17"/>
  <c r="R94" i="17"/>
  <c r="Q94" i="17"/>
  <c r="K94" i="17"/>
  <c r="G94" i="17"/>
  <c r="E94" i="17"/>
  <c r="AN93" i="17"/>
  <c r="AM93" i="17"/>
  <c r="AL93" i="17"/>
  <c r="AK93" i="17"/>
  <c r="AJ93" i="17"/>
  <c r="AI93" i="17"/>
  <c r="AH93" i="17"/>
  <c r="AG93" i="17"/>
  <c r="AF93" i="17"/>
  <c r="AE93" i="17"/>
  <c r="AD93" i="17"/>
  <c r="AC93" i="17"/>
  <c r="AA93" i="17"/>
  <c r="Y93" i="17"/>
  <c r="AQ93" i="17" s="1"/>
  <c r="X93" i="17"/>
  <c r="W93" i="17"/>
  <c r="V93" i="17"/>
  <c r="U93" i="17"/>
  <c r="T93" i="17"/>
  <c r="S93" i="17"/>
  <c r="R93" i="17"/>
  <c r="Q93" i="17"/>
  <c r="K93" i="17"/>
  <c r="G93" i="17"/>
  <c r="E93" i="17"/>
  <c r="AN92" i="17"/>
  <c r="AM92" i="17"/>
  <c r="AL92" i="17"/>
  <c r="AK92" i="17"/>
  <c r="AJ92" i="17"/>
  <c r="AI92" i="17"/>
  <c r="AH92" i="17"/>
  <c r="AG92" i="17"/>
  <c r="AF92" i="17"/>
  <c r="AE92" i="17"/>
  <c r="AD92" i="17"/>
  <c r="AC92" i="17"/>
  <c r="AA92" i="17"/>
  <c r="Y92" i="17"/>
  <c r="AU92" i="17" s="1"/>
  <c r="X92" i="17"/>
  <c r="W92" i="17"/>
  <c r="V92" i="17"/>
  <c r="U92" i="17"/>
  <c r="T92" i="17"/>
  <c r="S92" i="17"/>
  <c r="R92" i="17"/>
  <c r="Q92" i="17"/>
  <c r="K92" i="17"/>
  <c r="G92" i="17"/>
  <c r="E92" i="17"/>
  <c r="AN91" i="17"/>
  <c r="AM91" i="17"/>
  <c r="AL91" i="17"/>
  <c r="AK91" i="17"/>
  <c r="AJ91" i="17"/>
  <c r="AI91" i="17"/>
  <c r="AH91" i="17"/>
  <c r="AG91" i="17"/>
  <c r="AF91" i="17"/>
  <c r="AE91" i="17"/>
  <c r="AD91" i="17"/>
  <c r="AC91" i="17"/>
  <c r="AA91" i="17"/>
  <c r="Y91" i="17"/>
  <c r="AR91" i="17" s="1"/>
  <c r="X91" i="17"/>
  <c r="W91" i="17"/>
  <c r="V91" i="17"/>
  <c r="U91" i="17"/>
  <c r="T91" i="17"/>
  <c r="S91" i="17"/>
  <c r="R91" i="17"/>
  <c r="Q91" i="17"/>
  <c r="K91" i="17"/>
  <c r="G91" i="17"/>
  <c r="E91" i="17"/>
  <c r="AN90" i="17"/>
  <c r="AM90" i="17"/>
  <c r="AL90" i="17"/>
  <c r="AK90" i="17"/>
  <c r="AJ90" i="17"/>
  <c r="AI90" i="17"/>
  <c r="AH90" i="17"/>
  <c r="AG90" i="17"/>
  <c r="AF90" i="17"/>
  <c r="AE90" i="17"/>
  <c r="AD90" i="17"/>
  <c r="AC90" i="17"/>
  <c r="AA90" i="17"/>
  <c r="Y90" i="17"/>
  <c r="AQ90" i="17" s="1"/>
  <c r="X90" i="17"/>
  <c r="W90" i="17"/>
  <c r="V90" i="17"/>
  <c r="U90" i="17"/>
  <c r="T90" i="17"/>
  <c r="S90" i="17"/>
  <c r="R90" i="17"/>
  <c r="Q90" i="17"/>
  <c r="K90" i="17"/>
  <c r="G90" i="17"/>
  <c r="E90" i="17"/>
  <c r="AN89" i="17"/>
  <c r="AM89" i="17"/>
  <c r="AL89" i="17"/>
  <c r="AK89" i="17"/>
  <c r="AJ89" i="17"/>
  <c r="AI89" i="17"/>
  <c r="AH89" i="17"/>
  <c r="AG89" i="17"/>
  <c r="AF89" i="17"/>
  <c r="AE89" i="17"/>
  <c r="AD89" i="17"/>
  <c r="AC89" i="17"/>
  <c r="AA89" i="17"/>
  <c r="Y89" i="17"/>
  <c r="AR89" i="17" s="1"/>
  <c r="X89" i="17"/>
  <c r="W89" i="17"/>
  <c r="V89" i="17"/>
  <c r="U89" i="17"/>
  <c r="T89" i="17"/>
  <c r="S89" i="17"/>
  <c r="R89" i="17"/>
  <c r="Q89" i="17"/>
  <c r="K89" i="17"/>
  <c r="G89" i="17"/>
  <c r="E89" i="17"/>
  <c r="AN88" i="17"/>
  <c r="AM88" i="17"/>
  <c r="AL88" i="17"/>
  <c r="AK88" i="17"/>
  <c r="AJ88" i="17"/>
  <c r="AI88" i="17"/>
  <c r="AH88" i="17"/>
  <c r="AG88" i="17"/>
  <c r="AF88" i="17"/>
  <c r="AE88" i="17"/>
  <c r="AD88" i="17"/>
  <c r="AC88" i="17"/>
  <c r="AA88" i="17"/>
  <c r="Y88" i="17"/>
  <c r="AU88" i="17" s="1"/>
  <c r="X88" i="17"/>
  <c r="W88" i="17"/>
  <c r="V88" i="17"/>
  <c r="U88" i="17"/>
  <c r="T88" i="17"/>
  <c r="S88" i="17"/>
  <c r="R88" i="17"/>
  <c r="Q88" i="17"/>
  <c r="K88" i="17"/>
  <c r="G88" i="17"/>
  <c r="E88" i="17"/>
  <c r="AN87" i="17"/>
  <c r="AM87" i="17"/>
  <c r="AL87" i="17"/>
  <c r="AK87" i="17"/>
  <c r="AJ87" i="17"/>
  <c r="AI87" i="17"/>
  <c r="AH87" i="17"/>
  <c r="AG87" i="17"/>
  <c r="AF87" i="17"/>
  <c r="AE87" i="17"/>
  <c r="AD87" i="17"/>
  <c r="AC87" i="17"/>
  <c r="AA87" i="17"/>
  <c r="Y87" i="17"/>
  <c r="AR87" i="17" s="1"/>
  <c r="X87" i="17"/>
  <c r="W87" i="17"/>
  <c r="V87" i="17"/>
  <c r="U87" i="17"/>
  <c r="T87" i="17"/>
  <c r="S87" i="17"/>
  <c r="R87" i="17"/>
  <c r="Q87" i="17"/>
  <c r="K87" i="17"/>
  <c r="G87" i="17"/>
  <c r="E87" i="17"/>
  <c r="AN86" i="17"/>
  <c r="AM86" i="17"/>
  <c r="AL86" i="17"/>
  <c r="AK86" i="17"/>
  <c r="AJ86" i="17"/>
  <c r="AI86" i="17"/>
  <c r="AH86" i="17"/>
  <c r="AG86" i="17"/>
  <c r="AF86" i="17"/>
  <c r="AE86" i="17"/>
  <c r="AD86" i="17"/>
  <c r="AC86" i="17"/>
  <c r="AA86" i="17"/>
  <c r="Y86" i="17"/>
  <c r="L86" i="17" s="1"/>
  <c r="X86" i="17"/>
  <c r="W86" i="17"/>
  <c r="V86" i="17"/>
  <c r="U86" i="17"/>
  <c r="T86" i="17"/>
  <c r="S86" i="17"/>
  <c r="R86" i="17"/>
  <c r="Q86" i="17"/>
  <c r="K86" i="17"/>
  <c r="G86" i="17"/>
  <c r="E86" i="17"/>
  <c r="AN85" i="17"/>
  <c r="AM85" i="17"/>
  <c r="AL85" i="17"/>
  <c r="AK85" i="17"/>
  <c r="AJ85" i="17"/>
  <c r="AI85" i="17"/>
  <c r="AH85" i="17"/>
  <c r="AG85" i="17"/>
  <c r="AF85" i="17"/>
  <c r="AE85" i="17"/>
  <c r="AD85" i="17"/>
  <c r="AC85" i="17"/>
  <c r="AA85" i="17"/>
  <c r="Y85" i="17"/>
  <c r="Z85" i="17" s="1"/>
  <c r="X85" i="17"/>
  <c r="W85" i="17"/>
  <c r="V85" i="17"/>
  <c r="U85" i="17"/>
  <c r="T85" i="17"/>
  <c r="S85" i="17"/>
  <c r="R85" i="17"/>
  <c r="Q85" i="17"/>
  <c r="K85" i="17"/>
  <c r="G85" i="17"/>
  <c r="E85" i="17"/>
  <c r="AN84" i="17"/>
  <c r="AM84" i="17"/>
  <c r="AL84" i="17"/>
  <c r="AK84" i="17"/>
  <c r="AJ84" i="17"/>
  <c r="AI84" i="17"/>
  <c r="AH84" i="17"/>
  <c r="AG84" i="17"/>
  <c r="AF84" i="17"/>
  <c r="AE84" i="17"/>
  <c r="AD84" i="17"/>
  <c r="AC84" i="17"/>
  <c r="AA84" i="17"/>
  <c r="Y84" i="17"/>
  <c r="AS84" i="17" s="1"/>
  <c r="X84" i="17"/>
  <c r="W84" i="17"/>
  <c r="V84" i="17"/>
  <c r="U84" i="17"/>
  <c r="T84" i="17"/>
  <c r="S84" i="17"/>
  <c r="R84" i="17"/>
  <c r="Q84" i="17"/>
  <c r="K84" i="17"/>
  <c r="G84" i="17"/>
  <c r="E84" i="17"/>
  <c r="AN83" i="17"/>
  <c r="AM83" i="17"/>
  <c r="AL83" i="17"/>
  <c r="AK83" i="17"/>
  <c r="AJ83" i="17"/>
  <c r="AI83" i="17"/>
  <c r="AH83" i="17"/>
  <c r="AG83" i="17"/>
  <c r="AF83" i="17"/>
  <c r="AE83" i="17"/>
  <c r="AD83" i="17"/>
  <c r="AC83" i="17"/>
  <c r="AA83" i="17"/>
  <c r="Y83" i="17"/>
  <c r="AT83" i="17" s="1"/>
  <c r="X83" i="17"/>
  <c r="W83" i="17"/>
  <c r="V83" i="17"/>
  <c r="U83" i="17"/>
  <c r="T83" i="17"/>
  <c r="S83" i="17"/>
  <c r="R83" i="17"/>
  <c r="Q83" i="17"/>
  <c r="K83" i="17"/>
  <c r="G83" i="17"/>
  <c r="E83" i="17"/>
  <c r="AN82" i="17"/>
  <c r="AM82" i="17"/>
  <c r="AL82" i="17"/>
  <c r="AK82" i="17"/>
  <c r="AJ82" i="17"/>
  <c r="AI82" i="17"/>
  <c r="AH82" i="17"/>
  <c r="AG82" i="17"/>
  <c r="AF82" i="17"/>
  <c r="AE82" i="17"/>
  <c r="AD82" i="17"/>
  <c r="AC82" i="17"/>
  <c r="AA82" i="17"/>
  <c r="Y82" i="17"/>
  <c r="X82" i="17"/>
  <c r="W82" i="17"/>
  <c r="V82" i="17"/>
  <c r="U82" i="17"/>
  <c r="T82" i="17"/>
  <c r="S82" i="17"/>
  <c r="R82" i="17"/>
  <c r="Q82" i="17"/>
  <c r="K82" i="17"/>
  <c r="G82" i="17"/>
  <c r="E82" i="17"/>
  <c r="AN81" i="17"/>
  <c r="AM81" i="17"/>
  <c r="AL81" i="17"/>
  <c r="AK81" i="17"/>
  <c r="AJ81" i="17"/>
  <c r="AI81" i="17"/>
  <c r="AH81" i="17"/>
  <c r="AG81" i="17"/>
  <c r="AF81" i="17"/>
  <c r="AE81" i="17"/>
  <c r="AD81" i="17"/>
  <c r="AC81" i="17"/>
  <c r="AA81" i="17"/>
  <c r="Y81" i="17"/>
  <c r="AQ81" i="17" s="1"/>
  <c r="X81" i="17"/>
  <c r="W81" i="17"/>
  <c r="V81" i="17"/>
  <c r="U81" i="17"/>
  <c r="T81" i="17"/>
  <c r="S81" i="17"/>
  <c r="R81" i="17"/>
  <c r="Q81" i="17"/>
  <c r="K81" i="17"/>
  <c r="G81" i="17"/>
  <c r="E81" i="17"/>
  <c r="AN80" i="17"/>
  <c r="AM80" i="17"/>
  <c r="AL80" i="17"/>
  <c r="AK80" i="17"/>
  <c r="AJ80" i="17"/>
  <c r="AI80" i="17"/>
  <c r="AH80" i="17"/>
  <c r="AG80" i="17"/>
  <c r="AF80" i="17"/>
  <c r="AE80" i="17"/>
  <c r="AD80" i="17"/>
  <c r="AC80" i="17"/>
  <c r="AA80" i="17"/>
  <c r="Y80" i="17"/>
  <c r="AU80" i="17" s="1"/>
  <c r="X80" i="17"/>
  <c r="W80" i="17"/>
  <c r="V80" i="17"/>
  <c r="U80" i="17"/>
  <c r="T80" i="17"/>
  <c r="S80" i="17"/>
  <c r="R80" i="17"/>
  <c r="Q80" i="17"/>
  <c r="K80" i="17"/>
  <c r="G80" i="17"/>
  <c r="E80" i="17"/>
  <c r="AN79" i="17"/>
  <c r="AM79" i="17"/>
  <c r="AL79" i="17"/>
  <c r="AK79" i="17"/>
  <c r="AJ79" i="17"/>
  <c r="AI79" i="17"/>
  <c r="AH79" i="17"/>
  <c r="AG79" i="17"/>
  <c r="AF79" i="17"/>
  <c r="AE79" i="17"/>
  <c r="AD79" i="17"/>
  <c r="AC79" i="17"/>
  <c r="AA79" i="17"/>
  <c r="Y79" i="17"/>
  <c r="AP79" i="17" s="1"/>
  <c r="X79" i="17"/>
  <c r="W79" i="17"/>
  <c r="V79" i="17"/>
  <c r="U79" i="17"/>
  <c r="T79" i="17"/>
  <c r="S79" i="17"/>
  <c r="R79" i="17"/>
  <c r="Q79" i="17"/>
  <c r="K79" i="17"/>
  <c r="G79" i="17"/>
  <c r="E79" i="17"/>
  <c r="AN78" i="17"/>
  <c r="AM78" i="17"/>
  <c r="AL78" i="17"/>
  <c r="AK78" i="17"/>
  <c r="AJ78" i="17"/>
  <c r="AI78" i="17"/>
  <c r="AH78" i="17"/>
  <c r="AG78" i="17"/>
  <c r="AF78" i="17"/>
  <c r="AE78" i="17"/>
  <c r="AD78" i="17"/>
  <c r="AC78" i="17"/>
  <c r="AA78" i="17"/>
  <c r="Y78" i="17"/>
  <c r="AU78" i="17" s="1"/>
  <c r="X78" i="17"/>
  <c r="W78" i="17"/>
  <c r="V78" i="17"/>
  <c r="U78" i="17"/>
  <c r="T78" i="17"/>
  <c r="S78" i="17"/>
  <c r="R78" i="17"/>
  <c r="Q78" i="17"/>
  <c r="K78" i="17"/>
  <c r="G78" i="17"/>
  <c r="E78" i="17"/>
  <c r="AN77" i="17"/>
  <c r="AM77" i="17"/>
  <c r="AL77" i="17"/>
  <c r="AK77" i="17"/>
  <c r="AJ77" i="17"/>
  <c r="AI77" i="17"/>
  <c r="AH77" i="17"/>
  <c r="AG77" i="17"/>
  <c r="AF77" i="17"/>
  <c r="AE77" i="17"/>
  <c r="AD77" i="17"/>
  <c r="AC77" i="17"/>
  <c r="AA77" i="17"/>
  <c r="Y77" i="17"/>
  <c r="AQ77" i="17" s="1"/>
  <c r="X77" i="17"/>
  <c r="W77" i="17"/>
  <c r="V77" i="17"/>
  <c r="U77" i="17"/>
  <c r="T77" i="17"/>
  <c r="S77" i="17"/>
  <c r="R77" i="17"/>
  <c r="Q77" i="17"/>
  <c r="K77" i="17"/>
  <c r="G77" i="17"/>
  <c r="E77" i="17"/>
  <c r="AN76" i="17"/>
  <c r="AM76" i="17"/>
  <c r="AL76" i="17"/>
  <c r="AK76" i="17"/>
  <c r="AJ76" i="17"/>
  <c r="AI76" i="17"/>
  <c r="AH76" i="17"/>
  <c r="AG76" i="17"/>
  <c r="AF76" i="17"/>
  <c r="AE76" i="17"/>
  <c r="AD76" i="17"/>
  <c r="AC76" i="17"/>
  <c r="AA76" i="17"/>
  <c r="Y76" i="17"/>
  <c r="AS76" i="17" s="1"/>
  <c r="X76" i="17"/>
  <c r="W76" i="17"/>
  <c r="V76" i="17"/>
  <c r="U76" i="17"/>
  <c r="T76" i="17"/>
  <c r="S76" i="17"/>
  <c r="R76" i="17"/>
  <c r="Q76" i="17"/>
  <c r="K76" i="17"/>
  <c r="G76" i="17"/>
  <c r="E76" i="17"/>
  <c r="AN75" i="17"/>
  <c r="AM75" i="17"/>
  <c r="AL75" i="17"/>
  <c r="AK75" i="17"/>
  <c r="AJ75" i="17"/>
  <c r="AI75" i="17"/>
  <c r="AH75" i="17"/>
  <c r="AG75" i="17"/>
  <c r="AF75" i="17"/>
  <c r="AE75" i="17"/>
  <c r="AD75" i="17"/>
  <c r="AC75" i="17"/>
  <c r="AA75" i="17"/>
  <c r="Y75" i="17"/>
  <c r="AR75" i="17" s="1"/>
  <c r="X75" i="17"/>
  <c r="W75" i="17"/>
  <c r="V75" i="17"/>
  <c r="U75" i="17"/>
  <c r="T75" i="17"/>
  <c r="S75" i="17"/>
  <c r="R75" i="17"/>
  <c r="Q75" i="17"/>
  <c r="K75" i="17"/>
  <c r="G75" i="17"/>
  <c r="E75" i="17"/>
  <c r="AN74" i="17"/>
  <c r="AM74" i="17"/>
  <c r="AL74" i="17"/>
  <c r="AK74" i="17"/>
  <c r="AJ74" i="17"/>
  <c r="AI74" i="17"/>
  <c r="AH74" i="17"/>
  <c r="AG74" i="17"/>
  <c r="AF74" i="17"/>
  <c r="AE74" i="17"/>
  <c r="AD74" i="17"/>
  <c r="AC74" i="17"/>
  <c r="AA74" i="17"/>
  <c r="Y74" i="17"/>
  <c r="AQ74" i="17" s="1"/>
  <c r="X74" i="17"/>
  <c r="W74" i="17"/>
  <c r="V74" i="17"/>
  <c r="U74" i="17"/>
  <c r="T74" i="17"/>
  <c r="S74" i="17"/>
  <c r="R74" i="17"/>
  <c r="Q74" i="17"/>
  <c r="K74" i="17"/>
  <c r="G74" i="17"/>
  <c r="E74" i="17"/>
  <c r="AN73" i="17"/>
  <c r="AM73" i="17"/>
  <c r="AL73" i="17"/>
  <c r="AK73" i="17"/>
  <c r="AJ73" i="17"/>
  <c r="AI73" i="17"/>
  <c r="AH73" i="17"/>
  <c r="AG73" i="17"/>
  <c r="AF73" i="17"/>
  <c r="AE73" i="17"/>
  <c r="AD73" i="17"/>
  <c r="AC73" i="17"/>
  <c r="AA73" i="17"/>
  <c r="Y73" i="17"/>
  <c r="X73" i="17"/>
  <c r="W73" i="17"/>
  <c r="V73" i="17"/>
  <c r="U73" i="17"/>
  <c r="T73" i="17"/>
  <c r="S73" i="17"/>
  <c r="R73" i="17"/>
  <c r="Q73" i="17"/>
  <c r="K73" i="17"/>
  <c r="G73" i="17"/>
  <c r="E73" i="17"/>
  <c r="AN72" i="17"/>
  <c r="AM72" i="17"/>
  <c r="AL72" i="17"/>
  <c r="AK72" i="17"/>
  <c r="AJ72" i="17"/>
  <c r="AI72" i="17"/>
  <c r="AH72" i="17"/>
  <c r="AG72" i="17"/>
  <c r="AF72" i="17"/>
  <c r="AE72" i="17"/>
  <c r="AD72" i="17"/>
  <c r="AC72" i="17"/>
  <c r="AA72" i="17"/>
  <c r="Y72" i="17"/>
  <c r="AT72" i="17" s="1"/>
  <c r="X72" i="17"/>
  <c r="W72" i="17"/>
  <c r="V72" i="17"/>
  <c r="U72" i="17"/>
  <c r="T72" i="17"/>
  <c r="S72" i="17"/>
  <c r="R72" i="17"/>
  <c r="Q72" i="17"/>
  <c r="K72" i="17"/>
  <c r="G72" i="17"/>
  <c r="E72" i="17"/>
  <c r="AN71" i="17"/>
  <c r="AM71" i="17"/>
  <c r="AL71" i="17"/>
  <c r="AK71" i="17"/>
  <c r="AJ71" i="17"/>
  <c r="AI71" i="17"/>
  <c r="AH71" i="17"/>
  <c r="AG71" i="17"/>
  <c r="AF71" i="17"/>
  <c r="AE71" i="17"/>
  <c r="AD71" i="17"/>
  <c r="AC71" i="17"/>
  <c r="AA71" i="17"/>
  <c r="Y71" i="17"/>
  <c r="AQ71" i="17" s="1"/>
  <c r="X71" i="17"/>
  <c r="W71" i="17"/>
  <c r="V71" i="17"/>
  <c r="U71" i="17"/>
  <c r="T71" i="17"/>
  <c r="S71" i="17"/>
  <c r="R71" i="17"/>
  <c r="Q71" i="17"/>
  <c r="K71" i="17"/>
  <c r="G71" i="17"/>
  <c r="E71" i="17"/>
  <c r="AN70" i="17"/>
  <c r="AM70" i="17"/>
  <c r="AL70" i="17"/>
  <c r="AK70" i="17"/>
  <c r="AJ70" i="17"/>
  <c r="AI70" i="17"/>
  <c r="AH70" i="17"/>
  <c r="AG70" i="17"/>
  <c r="AF70" i="17"/>
  <c r="AE70" i="17"/>
  <c r="AD70" i="17"/>
  <c r="AC70" i="17"/>
  <c r="AA70" i="17"/>
  <c r="Y70" i="17"/>
  <c r="X70" i="17"/>
  <c r="W70" i="17"/>
  <c r="V70" i="17"/>
  <c r="U70" i="17"/>
  <c r="T70" i="17"/>
  <c r="S70" i="17"/>
  <c r="R70" i="17"/>
  <c r="Q70" i="17"/>
  <c r="K70" i="17"/>
  <c r="G70" i="17"/>
  <c r="E70" i="17"/>
  <c r="AN69" i="17"/>
  <c r="AM69" i="17"/>
  <c r="AL69" i="17"/>
  <c r="AK69" i="17"/>
  <c r="AJ69" i="17"/>
  <c r="AI69" i="17"/>
  <c r="AH69" i="17"/>
  <c r="AG69" i="17"/>
  <c r="AF69" i="17"/>
  <c r="AE69" i="17"/>
  <c r="AD69" i="17"/>
  <c r="AC69" i="17"/>
  <c r="AA69" i="17"/>
  <c r="Y69" i="17"/>
  <c r="AR69" i="17" s="1"/>
  <c r="X69" i="17"/>
  <c r="W69" i="17"/>
  <c r="V69" i="17"/>
  <c r="U69" i="17"/>
  <c r="T69" i="17"/>
  <c r="S69" i="17"/>
  <c r="R69" i="17"/>
  <c r="Q69" i="17"/>
  <c r="K69" i="17"/>
  <c r="G69" i="17"/>
  <c r="E69" i="17"/>
  <c r="AN68" i="17"/>
  <c r="AM68" i="17"/>
  <c r="AL68" i="17"/>
  <c r="AK68" i="17"/>
  <c r="AJ68" i="17"/>
  <c r="AI68" i="17"/>
  <c r="AH68" i="17"/>
  <c r="AG68" i="17"/>
  <c r="AF68" i="17"/>
  <c r="AE68" i="17"/>
  <c r="AD68" i="17"/>
  <c r="AC68" i="17"/>
  <c r="AA68" i="17"/>
  <c r="Y68" i="17"/>
  <c r="AS68" i="17" s="1"/>
  <c r="X68" i="17"/>
  <c r="W68" i="17"/>
  <c r="V68" i="17"/>
  <c r="U68" i="17"/>
  <c r="T68" i="17"/>
  <c r="S68" i="17"/>
  <c r="R68" i="17"/>
  <c r="Q68" i="17"/>
  <c r="K68" i="17"/>
  <c r="G68" i="17"/>
  <c r="E68" i="17"/>
  <c r="AN67" i="17"/>
  <c r="AM67" i="17"/>
  <c r="AL67" i="17"/>
  <c r="AK67" i="17"/>
  <c r="AJ67" i="17"/>
  <c r="AI67" i="17"/>
  <c r="AH67" i="17"/>
  <c r="AG67" i="17"/>
  <c r="AF67" i="17"/>
  <c r="AE67" i="17"/>
  <c r="AD67" i="17"/>
  <c r="AC67" i="17"/>
  <c r="AA67" i="17"/>
  <c r="Y67" i="17"/>
  <c r="AU67" i="17" s="1"/>
  <c r="X67" i="17"/>
  <c r="W67" i="17"/>
  <c r="V67" i="17"/>
  <c r="U67" i="17"/>
  <c r="T67" i="17"/>
  <c r="S67" i="17"/>
  <c r="R67" i="17"/>
  <c r="Q67" i="17"/>
  <c r="K67" i="17"/>
  <c r="G67" i="17"/>
  <c r="E67" i="17"/>
  <c r="AN66" i="17"/>
  <c r="AM66" i="17"/>
  <c r="AL66" i="17"/>
  <c r="AK66" i="17"/>
  <c r="AJ66" i="17"/>
  <c r="AI66" i="17"/>
  <c r="AH66" i="17"/>
  <c r="AG66" i="17"/>
  <c r="AF66" i="17"/>
  <c r="AE66" i="17"/>
  <c r="AD66" i="17"/>
  <c r="AC66" i="17"/>
  <c r="AA66" i="17"/>
  <c r="Y66" i="17"/>
  <c r="X66" i="17"/>
  <c r="W66" i="17"/>
  <c r="V66" i="17"/>
  <c r="U66" i="17"/>
  <c r="T66" i="17"/>
  <c r="S66" i="17"/>
  <c r="R66" i="17"/>
  <c r="Q66" i="17"/>
  <c r="K66" i="17"/>
  <c r="G66" i="17"/>
  <c r="E66" i="17"/>
  <c r="AN65" i="17"/>
  <c r="AM65" i="17"/>
  <c r="AL65" i="17"/>
  <c r="AK65" i="17"/>
  <c r="AJ65" i="17"/>
  <c r="AI65" i="17"/>
  <c r="AH65" i="17"/>
  <c r="AG65" i="17"/>
  <c r="AF65" i="17"/>
  <c r="AE65" i="17"/>
  <c r="AD65" i="17"/>
  <c r="AC65" i="17"/>
  <c r="AA65" i="17"/>
  <c r="Y65" i="17"/>
  <c r="X65" i="17"/>
  <c r="W65" i="17"/>
  <c r="V65" i="17"/>
  <c r="U65" i="17"/>
  <c r="T65" i="17"/>
  <c r="S65" i="17"/>
  <c r="R65" i="17"/>
  <c r="Q65" i="17"/>
  <c r="K65" i="17"/>
  <c r="G65" i="17"/>
  <c r="E65" i="17"/>
  <c r="AN64" i="17"/>
  <c r="AM64" i="17"/>
  <c r="AL64" i="17"/>
  <c r="AK64" i="17"/>
  <c r="AJ64" i="17"/>
  <c r="AI64" i="17"/>
  <c r="AH64" i="17"/>
  <c r="AG64" i="17"/>
  <c r="AF64" i="17"/>
  <c r="AE64" i="17"/>
  <c r="AD64" i="17"/>
  <c r="AC64" i="17"/>
  <c r="AA64" i="17"/>
  <c r="Y64" i="17"/>
  <c r="AP64" i="17" s="1"/>
  <c r="X64" i="17"/>
  <c r="W64" i="17"/>
  <c r="V64" i="17"/>
  <c r="U64" i="17"/>
  <c r="T64" i="17"/>
  <c r="S64" i="17"/>
  <c r="R64" i="17"/>
  <c r="Q64" i="17"/>
  <c r="K64" i="17"/>
  <c r="G64" i="17"/>
  <c r="E64" i="17"/>
  <c r="AN63" i="17"/>
  <c r="AM63" i="17"/>
  <c r="AL63" i="17"/>
  <c r="AK63" i="17"/>
  <c r="AJ63" i="17"/>
  <c r="AI63" i="17"/>
  <c r="AH63" i="17"/>
  <c r="AG63" i="17"/>
  <c r="AF63" i="17"/>
  <c r="AE63" i="17"/>
  <c r="AD63" i="17"/>
  <c r="AC63" i="17"/>
  <c r="AA63" i="17"/>
  <c r="Y63" i="17"/>
  <c r="AQ63" i="17" s="1"/>
  <c r="X63" i="17"/>
  <c r="W63" i="17"/>
  <c r="V63" i="17"/>
  <c r="U63" i="17"/>
  <c r="T63" i="17"/>
  <c r="S63" i="17"/>
  <c r="R63" i="17"/>
  <c r="Q63" i="17"/>
  <c r="K63" i="17"/>
  <c r="G63" i="17"/>
  <c r="E63" i="17"/>
  <c r="AN62" i="17"/>
  <c r="AM62" i="17"/>
  <c r="AL62" i="17"/>
  <c r="AK62" i="17"/>
  <c r="AJ62" i="17"/>
  <c r="AI62" i="17"/>
  <c r="AH62" i="17"/>
  <c r="AG62" i="17"/>
  <c r="AF62" i="17"/>
  <c r="AE62" i="17"/>
  <c r="AD62" i="17"/>
  <c r="AC62" i="17"/>
  <c r="AA62" i="17"/>
  <c r="Y62" i="17"/>
  <c r="AU62" i="17" s="1"/>
  <c r="X62" i="17"/>
  <c r="W62" i="17"/>
  <c r="V62" i="17"/>
  <c r="U62" i="17"/>
  <c r="T62" i="17"/>
  <c r="S62" i="17"/>
  <c r="R62" i="17"/>
  <c r="Q62" i="17"/>
  <c r="K62" i="17"/>
  <c r="G62" i="17"/>
  <c r="E62" i="17"/>
  <c r="AN61" i="17"/>
  <c r="AM61" i="17"/>
  <c r="AL61" i="17"/>
  <c r="AK61" i="17"/>
  <c r="AJ61" i="17"/>
  <c r="AI61" i="17"/>
  <c r="AH61" i="17"/>
  <c r="AG61" i="17"/>
  <c r="AF61" i="17"/>
  <c r="AE61" i="17"/>
  <c r="AD61" i="17"/>
  <c r="AC61" i="17"/>
  <c r="AA61" i="17"/>
  <c r="Y61" i="17"/>
  <c r="AR61" i="17" s="1"/>
  <c r="X61" i="17"/>
  <c r="W61" i="17"/>
  <c r="V61" i="17"/>
  <c r="U61" i="17"/>
  <c r="T61" i="17"/>
  <c r="S61" i="17"/>
  <c r="R61" i="17"/>
  <c r="Q61" i="17"/>
  <c r="K61" i="17"/>
  <c r="G61" i="17"/>
  <c r="E61" i="17"/>
  <c r="AN60" i="17"/>
  <c r="AM60" i="17"/>
  <c r="AL60" i="17"/>
  <c r="AK60" i="17"/>
  <c r="AJ60" i="17"/>
  <c r="AI60" i="17"/>
  <c r="AH60" i="17"/>
  <c r="AG60" i="17"/>
  <c r="AF60" i="17"/>
  <c r="AE60" i="17"/>
  <c r="AD60" i="17"/>
  <c r="AC60" i="17"/>
  <c r="AA60" i="17"/>
  <c r="Y60" i="17"/>
  <c r="AU60" i="17" s="1"/>
  <c r="X60" i="17"/>
  <c r="W60" i="17"/>
  <c r="V60" i="17"/>
  <c r="U60" i="17"/>
  <c r="T60" i="17"/>
  <c r="S60" i="17"/>
  <c r="R60" i="17"/>
  <c r="Q60" i="17"/>
  <c r="K60" i="17"/>
  <c r="G60" i="17"/>
  <c r="E60" i="17"/>
  <c r="AN59" i="17"/>
  <c r="AM59" i="17"/>
  <c r="AL59" i="17"/>
  <c r="AK59" i="17"/>
  <c r="AJ59" i="17"/>
  <c r="AI59" i="17"/>
  <c r="AH59" i="17"/>
  <c r="AG59" i="17"/>
  <c r="AF59" i="17"/>
  <c r="AE59" i="17"/>
  <c r="AD59" i="17"/>
  <c r="AC59" i="17"/>
  <c r="AA59" i="17"/>
  <c r="Y59" i="17"/>
  <c r="AQ59" i="17" s="1"/>
  <c r="X59" i="17"/>
  <c r="W59" i="17"/>
  <c r="V59" i="17"/>
  <c r="U59" i="17"/>
  <c r="T59" i="17"/>
  <c r="S59" i="17"/>
  <c r="R59" i="17"/>
  <c r="Q59" i="17"/>
  <c r="K59" i="17"/>
  <c r="G59" i="17"/>
  <c r="E59" i="17"/>
  <c r="AN58" i="17"/>
  <c r="AM58" i="17"/>
  <c r="AL58" i="17"/>
  <c r="AK58" i="17"/>
  <c r="AJ58" i="17"/>
  <c r="AI58" i="17"/>
  <c r="AH58" i="17"/>
  <c r="AG58" i="17"/>
  <c r="AF58" i="17"/>
  <c r="AE58" i="17"/>
  <c r="AD58" i="17"/>
  <c r="AC58" i="17"/>
  <c r="AA58" i="17"/>
  <c r="Y58" i="17"/>
  <c r="AR58" i="17" s="1"/>
  <c r="X58" i="17"/>
  <c r="W58" i="17"/>
  <c r="V58" i="17"/>
  <c r="U58" i="17"/>
  <c r="T58" i="17"/>
  <c r="S58" i="17"/>
  <c r="R58" i="17"/>
  <c r="Q58" i="17"/>
  <c r="K58" i="17"/>
  <c r="G58" i="17"/>
  <c r="E58" i="17"/>
  <c r="AN57" i="17"/>
  <c r="AM57" i="17"/>
  <c r="AL57" i="17"/>
  <c r="AK57" i="17"/>
  <c r="AJ57" i="17"/>
  <c r="AI57" i="17"/>
  <c r="AH57" i="17"/>
  <c r="AG57" i="17"/>
  <c r="AF57" i="17"/>
  <c r="AE57" i="17"/>
  <c r="AD57" i="17"/>
  <c r="AC57" i="17"/>
  <c r="AA57" i="17"/>
  <c r="Y57" i="17"/>
  <c r="AS57" i="17" s="1"/>
  <c r="X57" i="17"/>
  <c r="W57" i="17"/>
  <c r="V57" i="17"/>
  <c r="U57" i="17"/>
  <c r="T57" i="17"/>
  <c r="S57" i="17"/>
  <c r="R57" i="17"/>
  <c r="Q57" i="17"/>
  <c r="K57" i="17"/>
  <c r="G57" i="17"/>
  <c r="E57" i="17"/>
  <c r="AN36" i="17"/>
  <c r="AM36" i="17"/>
  <c r="AL36" i="17"/>
  <c r="AK36" i="17"/>
  <c r="AJ36" i="17"/>
  <c r="AI36" i="17"/>
  <c r="AH36" i="17"/>
  <c r="AG36" i="17"/>
  <c r="AF36" i="17"/>
  <c r="AE36" i="17"/>
  <c r="AD36" i="17"/>
  <c r="AC36" i="17"/>
  <c r="AA36" i="17"/>
  <c r="Y36" i="17"/>
  <c r="L36" i="17" s="1"/>
  <c r="X36" i="17"/>
  <c r="W36" i="17"/>
  <c r="V36" i="17"/>
  <c r="U36" i="17"/>
  <c r="T36" i="17"/>
  <c r="S36" i="17"/>
  <c r="R36" i="17"/>
  <c r="Q36" i="17"/>
  <c r="K36" i="17"/>
  <c r="G36" i="17"/>
  <c r="E36" i="17"/>
  <c r="AN35" i="17"/>
  <c r="AM35" i="17"/>
  <c r="AL35" i="17"/>
  <c r="AK35" i="17"/>
  <c r="AJ35" i="17"/>
  <c r="AI35" i="17"/>
  <c r="AH35" i="17"/>
  <c r="AG35" i="17"/>
  <c r="AF35" i="17"/>
  <c r="AE35" i="17"/>
  <c r="AD35" i="17"/>
  <c r="AC35" i="17"/>
  <c r="AA35" i="17"/>
  <c r="Y35" i="17"/>
  <c r="AQ35" i="17" s="1"/>
  <c r="X35" i="17"/>
  <c r="W35" i="17"/>
  <c r="V35" i="17"/>
  <c r="U35" i="17"/>
  <c r="T35" i="17"/>
  <c r="S35" i="17"/>
  <c r="R35" i="17"/>
  <c r="Q35" i="17"/>
  <c r="K35" i="17"/>
  <c r="G35" i="17"/>
  <c r="E35" i="17"/>
  <c r="AN34" i="17"/>
  <c r="AM34" i="17"/>
  <c r="AL34" i="17"/>
  <c r="AK34" i="17"/>
  <c r="AJ34" i="17"/>
  <c r="AI34" i="17"/>
  <c r="AH34" i="17"/>
  <c r="AG34" i="17"/>
  <c r="AF34" i="17"/>
  <c r="AE34" i="17"/>
  <c r="AD34" i="17"/>
  <c r="AC34" i="17"/>
  <c r="AA34" i="17"/>
  <c r="Y34" i="17"/>
  <c r="AU34" i="17" s="1"/>
  <c r="X34" i="17"/>
  <c r="W34" i="17"/>
  <c r="V34" i="17"/>
  <c r="U34" i="17"/>
  <c r="T34" i="17"/>
  <c r="S34" i="17"/>
  <c r="R34" i="17"/>
  <c r="Q34" i="17"/>
  <c r="K34" i="17"/>
  <c r="G34" i="17"/>
  <c r="E34" i="17"/>
  <c r="AN33" i="17"/>
  <c r="AM33" i="17"/>
  <c r="AL33" i="17"/>
  <c r="AK33" i="17"/>
  <c r="AJ33" i="17"/>
  <c r="AI33" i="17"/>
  <c r="AH33" i="17"/>
  <c r="AG33" i="17"/>
  <c r="AF33" i="17"/>
  <c r="AE33" i="17"/>
  <c r="AD33" i="17"/>
  <c r="AC33" i="17"/>
  <c r="AA33" i="17"/>
  <c r="Y33" i="17"/>
  <c r="AR33" i="17" s="1"/>
  <c r="X33" i="17"/>
  <c r="W33" i="17"/>
  <c r="V33" i="17"/>
  <c r="U33" i="17"/>
  <c r="T33" i="17"/>
  <c r="S33" i="17"/>
  <c r="R33" i="17"/>
  <c r="Q33" i="17"/>
  <c r="K33" i="17"/>
  <c r="G33" i="17"/>
  <c r="E33" i="17"/>
  <c r="AN32" i="17"/>
  <c r="AM32" i="17"/>
  <c r="AL32" i="17"/>
  <c r="AK32" i="17"/>
  <c r="AJ32" i="17"/>
  <c r="AI32" i="17"/>
  <c r="AH32" i="17"/>
  <c r="AG32" i="17"/>
  <c r="AF32" i="17"/>
  <c r="AE32" i="17"/>
  <c r="AD32" i="17"/>
  <c r="AC32" i="17"/>
  <c r="AA32" i="17"/>
  <c r="Y32" i="17"/>
  <c r="AP32" i="17" s="1"/>
  <c r="X32" i="17"/>
  <c r="W32" i="17"/>
  <c r="V32" i="17"/>
  <c r="U32" i="17"/>
  <c r="T32" i="17"/>
  <c r="S32" i="17"/>
  <c r="R32" i="17"/>
  <c r="Q32" i="17"/>
  <c r="K32" i="17"/>
  <c r="G32" i="17"/>
  <c r="E32" i="17"/>
  <c r="AN31" i="17"/>
  <c r="AM31" i="17"/>
  <c r="AL31" i="17"/>
  <c r="AK31" i="17"/>
  <c r="AJ31" i="17"/>
  <c r="AI31" i="17"/>
  <c r="AH31" i="17"/>
  <c r="AG31" i="17"/>
  <c r="AF31" i="17"/>
  <c r="AE31" i="17"/>
  <c r="AD31" i="17"/>
  <c r="AC31" i="17"/>
  <c r="AA31" i="17"/>
  <c r="Y31" i="17"/>
  <c r="AU31" i="17" s="1"/>
  <c r="X31" i="17"/>
  <c r="W31" i="17"/>
  <c r="V31" i="17"/>
  <c r="U31" i="17"/>
  <c r="T31" i="17"/>
  <c r="S31" i="17"/>
  <c r="R31" i="17"/>
  <c r="Q31" i="17"/>
  <c r="K31" i="17"/>
  <c r="G31" i="17"/>
  <c r="E31" i="17"/>
  <c r="AN30" i="17"/>
  <c r="AM30" i="17"/>
  <c r="AL30" i="17"/>
  <c r="AK30" i="17"/>
  <c r="AJ30" i="17"/>
  <c r="AI30" i="17"/>
  <c r="AH30" i="17"/>
  <c r="AG30" i="17"/>
  <c r="AF30" i="17"/>
  <c r="AE30" i="17"/>
  <c r="AD30" i="17"/>
  <c r="AC30" i="17"/>
  <c r="AA30" i="17"/>
  <c r="Y30" i="17"/>
  <c r="AU30" i="17" s="1"/>
  <c r="X30" i="17"/>
  <c r="W30" i="17"/>
  <c r="V30" i="17"/>
  <c r="U30" i="17"/>
  <c r="T30" i="17"/>
  <c r="S30" i="17"/>
  <c r="R30" i="17"/>
  <c r="Q30" i="17"/>
  <c r="K30" i="17"/>
  <c r="G30" i="17"/>
  <c r="E30" i="17"/>
  <c r="AN29" i="17"/>
  <c r="AM29" i="17"/>
  <c r="AL29" i="17"/>
  <c r="AK29" i="17"/>
  <c r="AJ29" i="17"/>
  <c r="AI29" i="17"/>
  <c r="AH29" i="17"/>
  <c r="AG29" i="17"/>
  <c r="AF29" i="17"/>
  <c r="AE29" i="17"/>
  <c r="AD29" i="17"/>
  <c r="AC29" i="17"/>
  <c r="AA29" i="17"/>
  <c r="Y29" i="17"/>
  <c r="AR29" i="17" s="1"/>
  <c r="X29" i="17"/>
  <c r="W29" i="17"/>
  <c r="V29" i="17"/>
  <c r="U29" i="17"/>
  <c r="T29" i="17"/>
  <c r="S29" i="17"/>
  <c r="R29" i="17"/>
  <c r="Q29" i="17"/>
  <c r="K29" i="17"/>
  <c r="G29" i="17"/>
  <c r="E29" i="17"/>
  <c r="AN28" i="17"/>
  <c r="AM28" i="17"/>
  <c r="AL28" i="17"/>
  <c r="AK28" i="17"/>
  <c r="AJ28" i="17"/>
  <c r="AI28" i="17"/>
  <c r="AH28" i="17"/>
  <c r="AG28" i="17"/>
  <c r="AF28" i="17"/>
  <c r="AE28" i="17"/>
  <c r="AD28" i="17"/>
  <c r="AC28" i="17"/>
  <c r="AA28" i="17"/>
  <c r="Y28" i="17"/>
  <c r="AQ28" i="17" s="1"/>
  <c r="X28" i="17"/>
  <c r="W28" i="17"/>
  <c r="V28" i="17"/>
  <c r="U28" i="17"/>
  <c r="T28" i="17"/>
  <c r="S28" i="17"/>
  <c r="R28" i="17"/>
  <c r="Q28" i="17"/>
  <c r="K28" i="17"/>
  <c r="G28" i="17"/>
  <c r="E28" i="17"/>
  <c r="AN27" i="17"/>
  <c r="AM27" i="17"/>
  <c r="AL27" i="17"/>
  <c r="AK27" i="17"/>
  <c r="AJ27" i="17"/>
  <c r="AI27" i="17"/>
  <c r="AH27" i="17"/>
  <c r="AG27" i="17"/>
  <c r="AF27" i="17"/>
  <c r="AE27" i="17"/>
  <c r="AD27" i="17"/>
  <c r="AC27" i="17"/>
  <c r="AA27" i="17"/>
  <c r="Y27" i="17"/>
  <c r="AQ27" i="17" s="1"/>
  <c r="X27" i="17"/>
  <c r="W27" i="17"/>
  <c r="V27" i="17"/>
  <c r="U27" i="17"/>
  <c r="T27" i="17"/>
  <c r="S27" i="17"/>
  <c r="R27" i="17"/>
  <c r="Q27" i="17"/>
  <c r="K27" i="17"/>
  <c r="G27" i="17"/>
  <c r="E27" i="17"/>
  <c r="AN26" i="17"/>
  <c r="AM26" i="17"/>
  <c r="AL26" i="17"/>
  <c r="AK26" i="17"/>
  <c r="AJ26" i="17"/>
  <c r="AI26" i="17"/>
  <c r="AH26" i="17"/>
  <c r="AG26" i="17"/>
  <c r="AF26" i="17"/>
  <c r="AE26" i="17"/>
  <c r="AD26" i="17"/>
  <c r="AC26" i="17"/>
  <c r="AA26" i="17"/>
  <c r="Y26" i="17"/>
  <c r="AU26" i="17" s="1"/>
  <c r="X26" i="17"/>
  <c r="W26" i="17"/>
  <c r="V26" i="17"/>
  <c r="U26" i="17"/>
  <c r="T26" i="17"/>
  <c r="S26" i="17"/>
  <c r="R26" i="17"/>
  <c r="Q26" i="17"/>
  <c r="K26" i="17"/>
  <c r="G26" i="17"/>
  <c r="E26" i="17"/>
  <c r="AN25" i="17"/>
  <c r="AM25" i="17"/>
  <c r="AL25" i="17"/>
  <c r="AK25" i="17"/>
  <c r="AJ25" i="17"/>
  <c r="AI25" i="17"/>
  <c r="AH25" i="17"/>
  <c r="AG25" i="17"/>
  <c r="AF25" i="17"/>
  <c r="AE25" i="17"/>
  <c r="AD25" i="17"/>
  <c r="AC25" i="17"/>
  <c r="AA25" i="17"/>
  <c r="Y25" i="17"/>
  <c r="AR25" i="17" s="1"/>
  <c r="X25" i="17"/>
  <c r="W25" i="17"/>
  <c r="V25" i="17"/>
  <c r="U25" i="17"/>
  <c r="T25" i="17"/>
  <c r="S25" i="17"/>
  <c r="R25" i="17"/>
  <c r="Q25" i="17"/>
  <c r="K25" i="17"/>
  <c r="G25" i="17"/>
  <c r="E25" i="17"/>
  <c r="AN24" i="17"/>
  <c r="AM24" i="17"/>
  <c r="AL24" i="17"/>
  <c r="AK24" i="17"/>
  <c r="AJ24" i="17"/>
  <c r="AI24" i="17"/>
  <c r="AH24" i="17"/>
  <c r="AG24" i="17"/>
  <c r="AF24" i="17"/>
  <c r="AE24" i="17"/>
  <c r="AD24" i="17"/>
  <c r="AC24" i="17"/>
  <c r="AA24" i="17"/>
  <c r="Y24" i="17"/>
  <c r="AU24" i="17" s="1"/>
  <c r="X24" i="17"/>
  <c r="W24" i="17"/>
  <c r="V24" i="17"/>
  <c r="U24" i="17"/>
  <c r="T24" i="17"/>
  <c r="S24" i="17"/>
  <c r="R24" i="17"/>
  <c r="Q24" i="17"/>
  <c r="G24" i="17"/>
  <c r="E24" i="17"/>
  <c r="AN23" i="17"/>
  <c r="AM23" i="17"/>
  <c r="AL23" i="17"/>
  <c r="AK23" i="17"/>
  <c r="AJ23" i="17"/>
  <c r="AI23" i="17"/>
  <c r="AH23" i="17"/>
  <c r="AG23" i="17"/>
  <c r="AF23" i="17"/>
  <c r="AE23" i="17"/>
  <c r="AD23" i="17"/>
  <c r="AC23" i="17"/>
  <c r="AA23" i="17"/>
  <c r="Y23" i="17"/>
  <c r="AQ23" i="17" s="1"/>
  <c r="X23" i="17"/>
  <c r="W23" i="17"/>
  <c r="V23" i="17"/>
  <c r="U23" i="17"/>
  <c r="T23" i="17"/>
  <c r="S23" i="17"/>
  <c r="R23" i="17"/>
  <c r="Q23" i="17"/>
  <c r="K23" i="17"/>
  <c r="G23" i="17"/>
  <c r="E23" i="17"/>
  <c r="AN22" i="17"/>
  <c r="AM22" i="17"/>
  <c r="AL22" i="17"/>
  <c r="AK22" i="17"/>
  <c r="AJ22" i="17"/>
  <c r="AI22" i="17"/>
  <c r="AH22" i="17"/>
  <c r="AG22" i="17"/>
  <c r="AF22" i="17"/>
  <c r="AE22" i="17"/>
  <c r="AD22" i="17"/>
  <c r="AC22" i="17"/>
  <c r="AA22" i="17"/>
  <c r="Y22" i="17"/>
  <c r="AU22" i="17" s="1"/>
  <c r="X22" i="17"/>
  <c r="W22" i="17"/>
  <c r="V22" i="17"/>
  <c r="U22" i="17"/>
  <c r="T22" i="17"/>
  <c r="S22" i="17"/>
  <c r="R22" i="17"/>
  <c r="Q22" i="17"/>
  <c r="K22" i="17"/>
  <c r="G22" i="17"/>
  <c r="E22" i="17"/>
  <c r="AN21" i="17"/>
  <c r="AM21" i="17"/>
  <c r="AL21" i="17"/>
  <c r="AK21" i="17"/>
  <c r="AJ21" i="17"/>
  <c r="AI21" i="17"/>
  <c r="AH21" i="17"/>
  <c r="AG21" i="17"/>
  <c r="AF21" i="17"/>
  <c r="AE21" i="17"/>
  <c r="AD21" i="17"/>
  <c r="AC21" i="17"/>
  <c r="AA21" i="17"/>
  <c r="Y21" i="17"/>
  <c r="AR21" i="17" s="1"/>
  <c r="X21" i="17"/>
  <c r="W21" i="17"/>
  <c r="V21" i="17"/>
  <c r="U21" i="17"/>
  <c r="T21" i="17"/>
  <c r="S21" i="17"/>
  <c r="R21" i="17"/>
  <c r="Q21" i="17"/>
  <c r="K21" i="17"/>
  <c r="G21" i="17"/>
  <c r="E21" i="17"/>
  <c r="AN20" i="17"/>
  <c r="AM20" i="17"/>
  <c r="AL20" i="17"/>
  <c r="AK20" i="17"/>
  <c r="AJ20" i="17"/>
  <c r="AI20" i="17"/>
  <c r="AH20" i="17"/>
  <c r="AG20" i="17"/>
  <c r="AF20" i="17"/>
  <c r="AE20" i="17"/>
  <c r="AD20" i="17"/>
  <c r="AC20" i="17"/>
  <c r="AA20" i="17"/>
  <c r="Y20" i="17"/>
  <c r="L20" i="17" s="1"/>
  <c r="X20" i="17"/>
  <c r="W20" i="17"/>
  <c r="V20" i="17"/>
  <c r="U20" i="17"/>
  <c r="T20" i="17"/>
  <c r="S20" i="17"/>
  <c r="R20" i="17"/>
  <c r="Q20" i="17"/>
  <c r="K20" i="17"/>
  <c r="G20" i="17"/>
  <c r="E20" i="17"/>
  <c r="AN19" i="17"/>
  <c r="AM19" i="17"/>
  <c r="AL19" i="17"/>
  <c r="AK19" i="17"/>
  <c r="AJ19" i="17"/>
  <c r="AI19" i="17"/>
  <c r="AH19" i="17"/>
  <c r="AG19" i="17"/>
  <c r="AF19" i="17"/>
  <c r="AE19" i="17"/>
  <c r="AD19" i="17"/>
  <c r="AC19" i="17"/>
  <c r="AA19" i="17"/>
  <c r="Y19" i="17"/>
  <c r="AQ19" i="17" s="1"/>
  <c r="X19" i="17"/>
  <c r="V19" i="17"/>
  <c r="U19" i="17"/>
  <c r="W19" i="17" s="1"/>
  <c r="T19" i="17"/>
  <c r="S19" i="17"/>
  <c r="R19" i="17"/>
  <c r="Q19" i="17"/>
  <c r="K19" i="17"/>
  <c r="G19" i="17"/>
  <c r="AN18" i="17"/>
  <c r="AM18" i="17"/>
  <c r="AL18" i="17"/>
  <c r="AK18" i="17"/>
  <c r="AJ18" i="17"/>
  <c r="AI18" i="17"/>
  <c r="AH18" i="17"/>
  <c r="AG18" i="17"/>
  <c r="AF18" i="17"/>
  <c r="AE18" i="17"/>
  <c r="AD18" i="17"/>
  <c r="AC18" i="17"/>
  <c r="AA18" i="17"/>
  <c r="Y18" i="17"/>
  <c r="AU18" i="17" s="1"/>
  <c r="X18" i="17"/>
  <c r="W18" i="17"/>
  <c r="V18" i="17"/>
  <c r="U18" i="17"/>
  <c r="T18" i="17"/>
  <c r="S18" i="17"/>
  <c r="R18" i="17"/>
  <c r="Q18" i="17"/>
  <c r="K18" i="17"/>
  <c r="G18" i="17"/>
  <c r="E18" i="17"/>
  <c r="AN17" i="17"/>
  <c r="AM17" i="17"/>
  <c r="AL17" i="17"/>
  <c r="AK17" i="17"/>
  <c r="AJ17" i="17"/>
  <c r="AI17" i="17"/>
  <c r="AH17" i="17"/>
  <c r="AG17" i="17"/>
  <c r="AF17" i="17"/>
  <c r="AE17" i="17"/>
  <c r="AD17" i="17"/>
  <c r="AC17" i="17"/>
  <c r="AA17" i="17"/>
  <c r="Y17" i="17"/>
  <c r="AR17" i="17" s="1"/>
  <c r="X17" i="17"/>
  <c r="W17" i="17"/>
  <c r="V17" i="17"/>
  <c r="U17" i="17"/>
  <c r="T17" i="17"/>
  <c r="S17" i="17"/>
  <c r="R17" i="17"/>
  <c r="Q17" i="17"/>
  <c r="K17" i="17"/>
  <c r="G17" i="17"/>
  <c r="E17" i="17"/>
  <c r="AN156" i="17"/>
  <c r="AM156" i="17"/>
  <c r="AL156" i="17"/>
  <c r="AK156" i="17"/>
  <c r="AJ156" i="17"/>
  <c r="AI156" i="17"/>
  <c r="AH156" i="17"/>
  <c r="AG156" i="17"/>
  <c r="AF156" i="17"/>
  <c r="AE156" i="17"/>
  <c r="AD156" i="17"/>
  <c r="AC156" i="17"/>
  <c r="AA156" i="17"/>
  <c r="Y156" i="17"/>
  <c r="AU156" i="17" s="1"/>
  <c r="X156" i="17"/>
  <c r="W156" i="17"/>
  <c r="V156" i="17"/>
  <c r="U156" i="17"/>
  <c r="T156" i="17"/>
  <c r="S156" i="17"/>
  <c r="R156" i="17"/>
  <c r="Q156" i="17"/>
  <c r="K156" i="17"/>
  <c r="G156" i="17"/>
  <c r="E156" i="17"/>
  <c r="AN155" i="17"/>
  <c r="AM155" i="17"/>
  <c r="AL155" i="17"/>
  <c r="AK155" i="17"/>
  <c r="AJ155" i="17"/>
  <c r="AI155" i="17"/>
  <c r="AH155" i="17"/>
  <c r="AG155" i="17"/>
  <c r="AF155" i="17"/>
  <c r="AE155" i="17"/>
  <c r="AD155" i="17"/>
  <c r="AC155" i="17"/>
  <c r="AA155" i="17"/>
  <c r="Y155" i="17"/>
  <c r="X155" i="17"/>
  <c r="W155" i="17"/>
  <c r="V155" i="17"/>
  <c r="U155" i="17"/>
  <c r="T155" i="17"/>
  <c r="S155" i="17"/>
  <c r="R155" i="17"/>
  <c r="Q155" i="17"/>
  <c r="K155" i="17"/>
  <c r="G155" i="17"/>
  <c r="E155" i="17"/>
  <c r="AN154" i="17"/>
  <c r="AM154" i="17"/>
  <c r="AL154" i="17"/>
  <c r="AK154" i="17"/>
  <c r="AJ154" i="17"/>
  <c r="AI154" i="17"/>
  <c r="AH154" i="17"/>
  <c r="AG154" i="17"/>
  <c r="AF154" i="17"/>
  <c r="AE154" i="17"/>
  <c r="AD154" i="17"/>
  <c r="AC154" i="17"/>
  <c r="AA154" i="17"/>
  <c r="Y154" i="17"/>
  <c r="AQ154" i="17" s="1"/>
  <c r="X154" i="17"/>
  <c r="W154" i="17"/>
  <c r="V154" i="17"/>
  <c r="U154" i="17"/>
  <c r="T154" i="17"/>
  <c r="S154" i="17"/>
  <c r="R154" i="17"/>
  <c r="Q154" i="17"/>
  <c r="K154" i="17"/>
  <c r="G154" i="17"/>
  <c r="E154" i="17"/>
  <c r="AN153" i="17"/>
  <c r="AM153" i="17"/>
  <c r="AL153" i="17"/>
  <c r="AK153" i="17"/>
  <c r="AJ153" i="17"/>
  <c r="AI153" i="17"/>
  <c r="AH153" i="17"/>
  <c r="AG153" i="17"/>
  <c r="AF153" i="17"/>
  <c r="AE153" i="17"/>
  <c r="AD153" i="17"/>
  <c r="AC153" i="17"/>
  <c r="AA153" i="17"/>
  <c r="Y153" i="17"/>
  <c r="AU153" i="17" s="1"/>
  <c r="X153" i="17"/>
  <c r="W153" i="17"/>
  <c r="V153" i="17"/>
  <c r="U153" i="17"/>
  <c r="T153" i="17"/>
  <c r="S153" i="17"/>
  <c r="R153" i="17"/>
  <c r="Q153" i="17"/>
  <c r="K153" i="17"/>
  <c r="G153" i="17"/>
  <c r="E153" i="17"/>
  <c r="AN152" i="17"/>
  <c r="AM152" i="17"/>
  <c r="AL152" i="17"/>
  <c r="AK152" i="17"/>
  <c r="AJ152" i="17"/>
  <c r="AI152" i="17"/>
  <c r="AH152" i="17"/>
  <c r="AG152" i="17"/>
  <c r="AF152" i="17"/>
  <c r="AE152" i="17"/>
  <c r="AD152" i="17"/>
  <c r="AC152" i="17"/>
  <c r="AA152" i="17"/>
  <c r="Y152" i="17"/>
  <c r="AU152" i="17" s="1"/>
  <c r="X152" i="17"/>
  <c r="W152" i="17"/>
  <c r="V152" i="17"/>
  <c r="U152" i="17"/>
  <c r="T152" i="17"/>
  <c r="S152" i="17"/>
  <c r="R152" i="17"/>
  <c r="Q152" i="17"/>
  <c r="K152" i="17"/>
  <c r="G152" i="17"/>
  <c r="E152" i="17"/>
  <c r="AN151" i="17"/>
  <c r="AM151" i="17"/>
  <c r="AL151" i="17"/>
  <c r="AK151" i="17"/>
  <c r="AJ151" i="17"/>
  <c r="AI151" i="17"/>
  <c r="AH151" i="17"/>
  <c r="AG151" i="17"/>
  <c r="AF151" i="17"/>
  <c r="AE151" i="17"/>
  <c r="AD151" i="17"/>
  <c r="AC151" i="17"/>
  <c r="AA151" i="17"/>
  <c r="Y151" i="17"/>
  <c r="AU151" i="17" s="1"/>
  <c r="X151" i="17"/>
  <c r="W151" i="17"/>
  <c r="V151" i="17"/>
  <c r="U151" i="17"/>
  <c r="T151" i="17"/>
  <c r="S151" i="17"/>
  <c r="R151" i="17"/>
  <c r="Q151" i="17"/>
  <c r="K151" i="17"/>
  <c r="G151" i="17"/>
  <c r="E151" i="17"/>
  <c r="AN150" i="17"/>
  <c r="AM150" i="17"/>
  <c r="AL150" i="17"/>
  <c r="AK150" i="17"/>
  <c r="AJ150" i="17"/>
  <c r="AI150" i="17"/>
  <c r="AH150" i="17"/>
  <c r="AG150" i="17"/>
  <c r="AF150" i="17"/>
  <c r="AE150" i="17"/>
  <c r="AD150" i="17"/>
  <c r="AC150" i="17"/>
  <c r="AA150" i="17"/>
  <c r="Y150" i="17"/>
  <c r="AU150" i="17" s="1"/>
  <c r="X150" i="17"/>
  <c r="W150" i="17"/>
  <c r="V150" i="17"/>
  <c r="U150" i="17"/>
  <c r="T150" i="17"/>
  <c r="S150" i="17"/>
  <c r="R150" i="17"/>
  <c r="Q150" i="17"/>
  <c r="G150" i="17"/>
  <c r="E150" i="17"/>
  <c r="AN149" i="17"/>
  <c r="AM149" i="17"/>
  <c r="AL149" i="17"/>
  <c r="AK149" i="17"/>
  <c r="AJ149" i="17"/>
  <c r="AI149" i="17"/>
  <c r="AH149" i="17"/>
  <c r="AG149" i="17"/>
  <c r="AF149" i="17"/>
  <c r="AE149" i="17"/>
  <c r="AD149" i="17"/>
  <c r="AC149" i="17"/>
  <c r="AA149" i="17"/>
  <c r="Y149" i="17"/>
  <c r="X149" i="17"/>
  <c r="W149" i="17"/>
  <c r="V149" i="17"/>
  <c r="U149" i="17"/>
  <c r="T149" i="17"/>
  <c r="S149" i="17"/>
  <c r="R149" i="17"/>
  <c r="Q149" i="17"/>
  <c r="G149" i="17"/>
  <c r="E149" i="17"/>
  <c r="AN148" i="17"/>
  <c r="AM148" i="17"/>
  <c r="AL148" i="17"/>
  <c r="AK148" i="17"/>
  <c r="AJ148" i="17"/>
  <c r="AI148" i="17"/>
  <c r="AH148" i="17"/>
  <c r="AG148" i="17"/>
  <c r="AF148" i="17"/>
  <c r="AE148" i="17"/>
  <c r="AD148" i="17"/>
  <c r="AC148" i="17"/>
  <c r="AA148" i="17"/>
  <c r="Y148" i="17"/>
  <c r="AU148" i="17" s="1"/>
  <c r="X148" i="17"/>
  <c r="W148" i="17"/>
  <c r="V148" i="17"/>
  <c r="U148" i="17"/>
  <c r="T148" i="17"/>
  <c r="S148" i="17"/>
  <c r="R148" i="17"/>
  <c r="Q148" i="17"/>
  <c r="G148" i="17"/>
  <c r="E148" i="17"/>
  <c r="AN147" i="17"/>
  <c r="AM147" i="17"/>
  <c r="AL147" i="17"/>
  <c r="AK147" i="17"/>
  <c r="AJ147" i="17"/>
  <c r="AI147" i="17"/>
  <c r="AH147" i="17"/>
  <c r="AG147" i="17"/>
  <c r="AF147" i="17"/>
  <c r="AE147" i="17"/>
  <c r="AD147" i="17"/>
  <c r="AC147" i="17"/>
  <c r="AA147" i="17"/>
  <c r="Y147" i="17"/>
  <c r="X147" i="17"/>
  <c r="W147" i="17"/>
  <c r="V147" i="17"/>
  <c r="U147" i="17"/>
  <c r="T147" i="17"/>
  <c r="S147" i="17"/>
  <c r="R147" i="17"/>
  <c r="Q147" i="17"/>
  <c r="K147" i="17"/>
  <c r="G147" i="17"/>
  <c r="E147" i="17"/>
  <c r="AN146" i="17"/>
  <c r="AM146" i="17"/>
  <c r="AL146" i="17"/>
  <c r="AK146" i="17"/>
  <c r="AJ146" i="17"/>
  <c r="AI146" i="17"/>
  <c r="AH146" i="17"/>
  <c r="AG146" i="17"/>
  <c r="AF146" i="17"/>
  <c r="AE146" i="17"/>
  <c r="AD146" i="17"/>
  <c r="AC146" i="17"/>
  <c r="AA146" i="17"/>
  <c r="Y146" i="17"/>
  <c r="AU146" i="17" s="1"/>
  <c r="X146" i="17"/>
  <c r="W146" i="17"/>
  <c r="V146" i="17"/>
  <c r="U146" i="17"/>
  <c r="T146" i="17"/>
  <c r="S146" i="17"/>
  <c r="R146" i="17"/>
  <c r="Q146" i="17"/>
  <c r="K146" i="17"/>
  <c r="G146" i="17"/>
  <c r="E146" i="17"/>
  <c r="AN145" i="17"/>
  <c r="AM145" i="17"/>
  <c r="AL145" i="17"/>
  <c r="AK145" i="17"/>
  <c r="AJ145" i="17"/>
  <c r="AI145" i="17"/>
  <c r="AH145" i="17"/>
  <c r="AG145" i="17"/>
  <c r="AF145" i="17"/>
  <c r="AE145" i="17"/>
  <c r="AD145" i="17"/>
  <c r="AC145" i="17"/>
  <c r="AA145" i="17"/>
  <c r="Y145" i="17"/>
  <c r="AU145" i="17" s="1"/>
  <c r="X145" i="17"/>
  <c r="W145" i="17"/>
  <c r="V145" i="17"/>
  <c r="U145" i="17"/>
  <c r="T145" i="17"/>
  <c r="S145" i="17"/>
  <c r="R145" i="17"/>
  <c r="Q145" i="17"/>
  <c r="K145" i="17"/>
  <c r="G145" i="17"/>
  <c r="E145" i="17"/>
  <c r="AN144" i="17"/>
  <c r="AM144" i="17"/>
  <c r="AL144" i="17"/>
  <c r="AK144" i="17"/>
  <c r="AJ144" i="17"/>
  <c r="AI144" i="17"/>
  <c r="AH144" i="17"/>
  <c r="AG144" i="17"/>
  <c r="AF144" i="17"/>
  <c r="AE144" i="17"/>
  <c r="AD144" i="17"/>
  <c r="AC144" i="17"/>
  <c r="AA144" i="17"/>
  <c r="Y144" i="17"/>
  <c r="AU144" i="17" s="1"/>
  <c r="X144" i="17"/>
  <c r="W144" i="17"/>
  <c r="V144" i="17"/>
  <c r="U144" i="17"/>
  <c r="T144" i="17"/>
  <c r="S144" i="17"/>
  <c r="R144" i="17"/>
  <c r="Q144" i="17"/>
  <c r="K144" i="17"/>
  <c r="G144" i="17"/>
  <c r="E144" i="17"/>
  <c r="AN143" i="17"/>
  <c r="AM143" i="17"/>
  <c r="AL143" i="17"/>
  <c r="AK143" i="17"/>
  <c r="AJ143" i="17"/>
  <c r="AI143" i="17"/>
  <c r="AH143" i="17"/>
  <c r="AG143" i="17"/>
  <c r="AF143" i="17"/>
  <c r="AE143" i="17"/>
  <c r="AD143" i="17"/>
  <c r="AC143" i="17"/>
  <c r="AA143" i="17"/>
  <c r="Y143" i="17"/>
  <c r="AU143" i="17" s="1"/>
  <c r="X143" i="17"/>
  <c r="W143" i="17"/>
  <c r="V143" i="17"/>
  <c r="U143" i="17"/>
  <c r="T143" i="17"/>
  <c r="S143" i="17"/>
  <c r="R143" i="17"/>
  <c r="Q143" i="17"/>
  <c r="K143" i="17"/>
  <c r="G143" i="17"/>
  <c r="E143" i="17"/>
  <c r="AN142" i="17"/>
  <c r="AM142" i="17"/>
  <c r="AL142" i="17"/>
  <c r="AK142" i="17"/>
  <c r="AJ142" i="17"/>
  <c r="AI142" i="17"/>
  <c r="AH142" i="17"/>
  <c r="AG142" i="17"/>
  <c r="AF142" i="17"/>
  <c r="AE142" i="17"/>
  <c r="AD142" i="17"/>
  <c r="AC142" i="17"/>
  <c r="AA142" i="17"/>
  <c r="Y142" i="17"/>
  <c r="AP142" i="17" s="1"/>
  <c r="X142" i="17"/>
  <c r="W142" i="17"/>
  <c r="V142" i="17"/>
  <c r="U142" i="17"/>
  <c r="T142" i="17"/>
  <c r="S142" i="17"/>
  <c r="R142" i="17"/>
  <c r="Q142" i="17"/>
  <c r="K142" i="17"/>
  <c r="G142" i="17"/>
  <c r="E142" i="17"/>
  <c r="AN141" i="17"/>
  <c r="AM141" i="17"/>
  <c r="AL141" i="17"/>
  <c r="AK141" i="17"/>
  <c r="AJ141" i="17"/>
  <c r="AI141" i="17"/>
  <c r="AH141" i="17"/>
  <c r="AG141" i="17"/>
  <c r="AF141" i="17"/>
  <c r="AE141" i="17"/>
  <c r="AD141" i="17"/>
  <c r="AC141" i="17"/>
  <c r="AA141" i="17"/>
  <c r="Y141" i="17"/>
  <c r="AU141" i="17" s="1"/>
  <c r="X141" i="17"/>
  <c r="W141" i="17"/>
  <c r="V141" i="17"/>
  <c r="U141" i="17"/>
  <c r="T141" i="17"/>
  <c r="S141" i="17"/>
  <c r="R141" i="17"/>
  <c r="Q141" i="17"/>
  <c r="K141" i="17"/>
  <c r="G141" i="17"/>
  <c r="E141" i="17"/>
  <c r="AN140" i="17"/>
  <c r="AM140" i="17"/>
  <c r="AL140" i="17"/>
  <c r="AK140" i="17"/>
  <c r="AJ140" i="17"/>
  <c r="AI140" i="17"/>
  <c r="AH140" i="17"/>
  <c r="AG140" i="17"/>
  <c r="AF140" i="17"/>
  <c r="AE140" i="17"/>
  <c r="AD140" i="17"/>
  <c r="AC140" i="17"/>
  <c r="AA140" i="17"/>
  <c r="Y140" i="17"/>
  <c r="AU140" i="17" s="1"/>
  <c r="X140" i="17"/>
  <c r="W140" i="17"/>
  <c r="V140" i="17"/>
  <c r="U140" i="17"/>
  <c r="T140" i="17"/>
  <c r="S140" i="17"/>
  <c r="R140" i="17"/>
  <c r="Q140" i="17"/>
  <c r="G140" i="17"/>
  <c r="E140" i="17"/>
  <c r="AN139" i="17"/>
  <c r="AM139" i="17"/>
  <c r="AL139" i="17"/>
  <c r="AK139" i="17"/>
  <c r="AJ139" i="17"/>
  <c r="AI139" i="17"/>
  <c r="AH139" i="17"/>
  <c r="AG139" i="17"/>
  <c r="AF139" i="17"/>
  <c r="AE139" i="17"/>
  <c r="AD139" i="17"/>
  <c r="AC139" i="17"/>
  <c r="AA139" i="17"/>
  <c r="Y139" i="17"/>
  <c r="AU139" i="17" s="1"/>
  <c r="X139" i="17"/>
  <c r="W139" i="17"/>
  <c r="V139" i="17"/>
  <c r="U139" i="17"/>
  <c r="T139" i="17"/>
  <c r="S139" i="17"/>
  <c r="R139" i="17"/>
  <c r="Q139" i="17"/>
  <c r="G139" i="17"/>
  <c r="E139" i="17"/>
  <c r="AN138" i="17"/>
  <c r="AM138" i="17"/>
  <c r="AL138" i="17"/>
  <c r="AK138" i="17"/>
  <c r="AJ138" i="17"/>
  <c r="AI138" i="17"/>
  <c r="AH138" i="17"/>
  <c r="AG138" i="17"/>
  <c r="AF138" i="17"/>
  <c r="AE138" i="17"/>
  <c r="AD138" i="17"/>
  <c r="AC138" i="17"/>
  <c r="AA138" i="17"/>
  <c r="Y138" i="17"/>
  <c r="AU138" i="17" s="1"/>
  <c r="X138" i="17"/>
  <c r="V138" i="17"/>
  <c r="U138" i="17"/>
  <c r="W138" i="17" s="1"/>
  <c r="T138" i="17"/>
  <c r="S138" i="17"/>
  <c r="R138" i="17"/>
  <c r="Q138" i="17"/>
  <c r="G138" i="17"/>
  <c r="E138" i="17"/>
  <c r="AN137" i="17"/>
  <c r="AM137" i="17"/>
  <c r="AL137" i="17"/>
  <c r="AK137" i="17"/>
  <c r="AJ137" i="17"/>
  <c r="AI137" i="17"/>
  <c r="AH137" i="17"/>
  <c r="AG137" i="17"/>
  <c r="AF137" i="17"/>
  <c r="AE137" i="17"/>
  <c r="AD137" i="17"/>
  <c r="AC137" i="17"/>
  <c r="AA137" i="17"/>
  <c r="Y137" i="17"/>
  <c r="AS137" i="17" s="1"/>
  <c r="X137" i="17"/>
  <c r="V137" i="17"/>
  <c r="U137" i="17"/>
  <c r="W137" i="17" s="1"/>
  <c r="T137" i="17"/>
  <c r="S137" i="17"/>
  <c r="R137" i="17"/>
  <c r="Q137" i="17"/>
  <c r="G137" i="17"/>
  <c r="E137" i="17"/>
  <c r="AN136" i="17"/>
  <c r="AM136" i="17"/>
  <c r="AL136" i="17"/>
  <c r="AK136" i="17"/>
  <c r="AJ136" i="17"/>
  <c r="AI136" i="17"/>
  <c r="AH136" i="17"/>
  <c r="AG136" i="17"/>
  <c r="AF136" i="17"/>
  <c r="AE136" i="17"/>
  <c r="AD136" i="17"/>
  <c r="AC136" i="17"/>
  <c r="AA136" i="17"/>
  <c r="Y136" i="17"/>
  <c r="Z136" i="17" s="1"/>
  <c r="X136" i="17"/>
  <c r="W136" i="17"/>
  <c r="V136" i="17"/>
  <c r="U136" i="17"/>
  <c r="T136" i="17"/>
  <c r="S136" i="17"/>
  <c r="R136" i="17"/>
  <c r="Q136" i="17"/>
  <c r="K136" i="17"/>
  <c r="G136" i="17"/>
  <c r="E136" i="17"/>
  <c r="AN135" i="17"/>
  <c r="AM135" i="17"/>
  <c r="AL135" i="17"/>
  <c r="AK135" i="17"/>
  <c r="AJ135" i="17"/>
  <c r="AI135" i="17"/>
  <c r="AH135" i="17"/>
  <c r="AG135" i="17"/>
  <c r="AF135" i="17"/>
  <c r="AE135" i="17"/>
  <c r="AD135" i="17"/>
  <c r="AC135" i="17"/>
  <c r="AA135" i="17"/>
  <c r="Y135" i="17"/>
  <c r="AU135" i="17" s="1"/>
  <c r="X135" i="17"/>
  <c r="W135" i="17"/>
  <c r="V135" i="17"/>
  <c r="U135" i="17"/>
  <c r="T135" i="17"/>
  <c r="S135" i="17"/>
  <c r="R135" i="17"/>
  <c r="Q135" i="17"/>
  <c r="K135" i="17"/>
  <c r="G135" i="17"/>
  <c r="E135" i="17"/>
  <c r="AN134" i="17"/>
  <c r="AM134" i="17"/>
  <c r="AL134" i="17"/>
  <c r="AK134" i="17"/>
  <c r="AJ134" i="17"/>
  <c r="AI134" i="17"/>
  <c r="AH134" i="17"/>
  <c r="AG134" i="17"/>
  <c r="AF134" i="17"/>
  <c r="AE134" i="17"/>
  <c r="AD134" i="17"/>
  <c r="AC134" i="17"/>
  <c r="AA134" i="17"/>
  <c r="Y134" i="17"/>
  <c r="X134" i="17"/>
  <c r="W134" i="17"/>
  <c r="V134" i="17"/>
  <c r="U134" i="17"/>
  <c r="T134" i="17"/>
  <c r="S134" i="17"/>
  <c r="R134" i="17"/>
  <c r="Q134" i="17"/>
  <c r="K134" i="17"/>
  <c r="G134" i="17"/>
  <c r="E134" i="17"/>
  <c r="AN133" i="17"/>
  <c r="AM133" i="17"/>
  <c r="AL133" i="17"/>
  <c r="AK133" i="17"/>
  <c r="AJ133" i="17"/>
  <c r="AI133" i="17"/>
  <c r="AH133" i="17"/>
  <c r="AG133" i="17"/>
  <c r="AF133" i="17"/>
  <c r="AE133" i="17"/>
  <c r="AD133" i="17"/>
  <c r="AC133" i="17"/>
  <c r="AA133" i="17"/>
  <c r="Y133" i="17"/>
  <c r="AS133" i="17" s="1"/>
  <c r="X133" i="17"/>
  <c r="W133" i="17"/>
  <c r="V133" i="17"/>
  <c r="U133" i="17"/>
  <c r="T133" i="17"/>
  <c r="S133" i="17"/>
  <c r="R133" i="17"/>
  <c r="Q133" i="17"/>
  <c r="K133" i="17"/>
  <c r="G133" i="17"/>
  <c r="E133" i="17"/>
  <c r="AN132" i="17"/>
  <c r="AM132" i="17"/>
  <c r="AL132" i="17"/>
  <c r="AK132" i="17"/>
  <c r="AJ132" i="17"/>
  <c r="AI132" i="17"/>
  <c r="AH132" i="17"/>
  <c r="AG132" i="17"/>
  <c r="AF132" i="17"/>
  <c r="AE132" i="17"/>
  <c r="AD132" i="17"/>
  <c r="AC132" i="17"/>
  <c r="AA132" i="17"/>
  <c r="Y132" i="17"/>
  <c r="AQ132" i="17" s="1"/>
  <c r="X132" i="17"/>
  <c r="W132" i="17"/>
  <c r="V132" i="17"/>
  <c r="U132" i="17"/>
  <c r="T132" i="17"/>
  <c r="S132" i="17"/>
  <c r="R132" i="17"/>
  <c r="Q132" i="17"/>
  <c r="K132" i="17"/>
  <c r="G132" i="17"/>
  <c r="E132" i="17"/>
  <c r="AN131" i="17"/>
  <c r="AM131" i="17"/>
  <c r="AL131" i="17"/>
  <c r="AK131" i="17"/>
  <c r="AJ131" i="17"/>
  <c r="AI131" i="17"/>
  <c r="AH131" i="17"/>
  <c r="AG131" i="17"/>
  <c r="AF131" i="17"/>
  <c r="AE131" i="17"/>
  <c r="AD131" i="17"/>
  <c r="AC131" i="17"/>
  <c r="AA131" i="17"/>
  <c r="Y131" i="17"/>
  <c r="AU131" i="17" s="1"/>
  <c r="X131" i="17"/>
  <c r="W131" i="17"/>
  <c r="V131" i="17"/>
  <c r="U131" i="17"/>
  <c r="T131" i="17"/>
  <c r="S131" i="17"/>
  <c r="R131" i="17"/>
  <c r="Q131" i="17"/>
  <c r="K131" i="17"/>
  <c r="G131" i="17"/>
  <c r="E131" i="17"/>
  <c r="AN130" i="17"/>
  <c r="AM130" i="17"/>
  <c r="AL130" i="17"/>
  <c r="AK130" i="17"/>
  <c r="AJ130" i="17"/>
  <c r="AI130" i="17"/>
  <c r="AH130" i="17"/>
  <c r="AG130" i="17"/>
  <c r="AF130" i="17"/>
  <c r="AE130" i="17"/>
  <c r="AD130" i="17"/>
  <c r="AC130" i="17"/>
  <c r="AA130" i="17"/>
  <c r="Y130" i="17"/>
  <c r="X130" i="17"/>
  <c r="W130" i="17"/>
  <c r="V130" i="17"/>
  <c r="U130" i="17"/>
  <c r="T130" i="17"/>
  <c r="S130" i="17"/>
  <c r="R130" i="17"/>
  <c r="Q130" i="17"/>
  <c r="G130" i="17"/>
  <c r="E130" i="17"/>
  <c r="AN129" i="17"/>
  <c r="AM129" i="17"/>
  <c r="AL129" i="17"/>
  <c r="AK129" i="17"/>
  <c r="AJ129" i="17"/>
  <c r="AI129" i="17"/>
  <c r="AH129" i="17"/>
  <c r="AG129" i="17"/>
  <c r="AF129" i="17"/>
  <c r="AE129" i="17"/>
  <c r="AD129" i="17"/>
  <c r="AC129" i="17"/>
  <c r="AA129" i="17"/>
  <c r="Y129" i="17"/>
  <c r="AS129" i="17" s="1"/>
  <c r="X129" i="17"/>
  <c r="W129" i="17"/>
  <c r="V129" i="17"/>
  <c r="U129" i="17"/>
  <c r="T129" i="17"/>
  <c r="S129" i="17"/>
  <c r="R129" i="17"/>
  <c r="Q129" i="17"/>
  <c r="G129" i="17"/>
  <c r="E129" i="17"/>
  <c r="AN128" i="17"/>
  <c r="AM128" i="17"/>
  <c r="AL128" i="17"/>
  <c r="AK128" i="17"/>
  <c r="AJ128" i="17"/>
  <c r="AI128" i="17"/>
  <c r="AH128" i="17"/>
  <c r="AG128" i="17"/>
  <c r="AF128" i="17"/>
  <c r="AE128" i="17"/>
  <c r="AD128" i="17"/>
  <c r="AC128" i="17"/>
  <c r="AA128" i="17"/>
  <c r="Y128" i="17"/>
  <c r="AQ128" i="17" s="1"/>
  <c r="X128" i="17"/>
  <c r="W128" i="17"/>
  <c r="V128" i="17"/>
  <c r="U128" i="17"/>
  <c r="T128" i="17"/>
  <c r="S128" i="17"/>
  <c r="R128" i="17"/>
  <c r="Q128" i="17"/>
  <c r="G128" i="17"/>
  <c r="E128" i="17"/>
  <c r="AN127" i="17"/>
  <c r="AM127" i="17"/>
  <c r="AL127" i="17"/>
  <c r="AK127" i="17"/>
  <c r="AJ127" i="17"/>
  <c r="AI127" i="17"/>
  <c r="AH127" i="17"/>
  <c r="AG127" i="17"/>
  <c r="AF127" i="17"/>
  <c r="AE127" i="17"/>
  <c r="AD127" i="17"/>
  <c r="AC127" i="17"/>
  <c r="AA127" i="17"/>
  <c r="Y127" i="17"/>
  <c r="AS127" i="17" s="1"/>
  <c r="X127" i="17"/>
  <c r="W127" i="17"/>
  <c r="V127" i="17"/>
  <c r="U127" i="17"/>
  <c r="T127" i="17"/>
  <c r="S127" i="17"/>
  <c r="R127" i="17"/>
  <c r="Q127" i="17"/>
  <c r="K127" i="17"/>
  <c r="G127" i="17"/>
  <c r="E127" i="17"/>
  <c r="AN126" i="17"/>
  <c r="AM126" i="17"/>
  <c r="AL126" i="17"/>
  <c r="AK126" i="17"/>
  <c r="AJ126" i="17"/>
  <c r="AI126" i="17"/>
  <c r="AH126" i="17"/>
  <c r="AG126" i="17"/>
  <c r="AF126" i="17"/>
  <c r="AE126" i="17"/>
  <c r="AD126" i="17"/>
  <c r="AC126" i="17"/>
  <c r="AA126" i="17"/>
  <c r="Y126" i="17"/>
  <c r="AQ126" i="17" s="1"/>
  <c r="X126" i="17"/>
  <c r="W126" i="17"/>
  <c r="V126" i="17"/>
  <c r="U126" i="17"/>
  <c r="T126" i="17"/>
  <c r="S126" i="17"/>
  <c r="R126" i="17"/>
  <c r="Q126" i="17"/>
  <c r="K126" i="17"/>
  <c r="G126" i="17"/>
  <c r="E126" i="17"/>
  <c r="AN125" i="17"/>
  <c r="AM125" i="17"/>
  <c r="AL125" i="17"/>
  <c r="AK125" i="17"/>
  <c r="AJ125" i="17"/>
  <c r="AI125" i="17"/>
  <c r="AH125" i="17"/>
  <c r="AG125" i="17"/>
  <c r="AF125" i="17"/>
  <c r="AE125" i="17"/>
  <c r="AD125" i="17"/>
  <c r="AC125" i="17"/>
  <c r="AA125" i="17"/>
  <c r="Y125" i="17"/>
  <c r="AS125" i="17" s="1"/>
  <c r="X125" i="17"/>
  <c r="W125" i="17"/>
  <c r="V125" i="17"/>
  <c r="U125" i="17"/>
  <c r="T125" i="17"/>
  <c r="S125" i="17"/>
  <c r="R125" i="17"/>
  <c r="Q125" i="17"/>
  <c r="K125" i="17"/>
  <c r="G125" i="17"/>
  <c r="E125" i="17"/>
  <c r="AN124" i="17"/>
  <c r="AM124" i="17"/>
  <c r="AL124" i="17"/>
  <c r="AK124" i="17"/>
  <c r="AJ124" i="17"/>
  <c r="AI124" i="17"/>
  <c r="AH124" i="17"/>
  <c r="AG124" i="17"/>
  <c r="AF124" i="17"/>
  <c r="AE124" i="17"/>
  <c r="AD124" i="17"/>
  <c r="AC124" i="17"/>
  <c r="AA124" i="17"/>
  <c r="Y124" i="17"/>
  <c r="AQ124" i="17" s="1"/>
  <c r="X124" i="17"/>
  <c r="W124" i="17"/>
  <c r="V124" i="17"/>
  <c r="U124" i="17"/>
  <c r="T124" i="17"/>
  <c r="S124" i="17"/>
  <c r="R124" i="17"/>
  <c r="Q124" i="17"/>
  <c r="K124" i="17"/>
  <c r="G124" i="17"/>
  <c r="E124" i="17"/>
  <c r="AN123" i="17"/>
  <c r="AM123" i="17"/>
  <c r="AL123" i="17"/>
  <c r="AK123" i="17"/>
  <c r="AJ123" i="17"/>
  <c r="AI123" i="17"/>
  <c r="AH123" i="17"/>
  <c r="AG123" i="17"/>
  <c r="AF123" i="17"/>
  <c r="AE123" i="17"/>
  <c r="AD123" i="17"/>
  <c r="AC123" i="17"/>
  <c r="AA123" i="17"/>
  <c r="Y123" i="17"/>
  <c r="AU123" i="17" s="1"/>
  <c r="X123" i="17"/>
  <c r="W123" i="17"/>
  <c r="V123" i="17"/>
  <c r="U123" i="17"/>
  <c r="T123" i="17"/>
  <c r="S123" i="17"/>
  <c r="R123" i="17"/>
  <c r="Q123" i="17"/>
  <c r="K123" i="17"/>
  <c r="G123" i="17"/>
  <c r="E123" i="17"/>
  <c r="AN122" i="17"/>
  <c r="AM122" i="17"/>
  <c r="AL122" i="17"/>
  <c r="AK122" i="17"/>
  <c r="AJ122" i="17"/>
  <c r="AI122" i="17"/>
  <c r="AH122" i="17"/>
  <c r="AG122" i="17"/>
  <c r="AF122" i="17"/>
  <c r="AE122" i="17"/>
  <c r="AD122" i="17"/>
  <c r="AC122" i="17"/>
  <c r="AA122" i="17"/>
  <c r="Y122" i="17"/>
  <c r="L122" i="17" s="1"/>
  <c r="X122" i="17"/>
  <c r="W122" i="17"/>
  <c r="V122" i="17"/>
  <c r="U122" i="17"/>
  <c r="T122" i="17"/>
  <c r="S122" i="17"/>
  <c r="R122" i="17"/>
  <c r="Q122" i="17"/>
  <c r="K122" i="17"/>
  <c r="G122" i="17"/>
  <c r="E122" i="17"/>
  <c r="AN121" i="17"/>
  <c r="AM121" i="17"/>
  <c r="AL121" i="17"/>
  <c r="AK121" i="17"/>
  <c r="AJ121" i="17"/>
  <c r="AI121" i="17"/>
  <c r="AH121" i="17"/>
  <c r="AG121" i="17"/>
  <c r="AF121" i="17"/>
  <c r="AE121" i="17"/>
  <c r="AD121" i="17"/>
  <c r="AC121" i="17"/>
  <c r="AA121" i="17"/>
  <c r="Y121" i="17"/>
  <c r="AP121" i="17" s="1"/>
  <c r="X121" i="17"/>
  <c r="W121" i="17"/>
  <c r="V121" i="17"/>
  <c r="U121" i="17"/>
  <c r="T121" i="17"/>
  <c r="S121" i="17"/>
  <c r="R121" i="17"/>
  <c r="Q121" i="17"/>
  <c r="K121" i="17"/>
  <c r="G121" i="17"/>
  <c r="E121" i="17"/>
  <c r="AN120" i="17"/>
  <c r="AM120" i="17"/>
  <c r="AL120" i="17"/>
  <c r="AK120" i="17"/>
  <c r="AJ120" i="17"/>
  <c r="AI120" i="17"/>
  <c r="AH120" i="17"/>
  <c r="AG120" i="17"/>
  <c r="AF120" i="17"/>
  <c r="AE120" i="17"/>
  <c r="AD120" i="17"/>
  <c r="AC120" i="17"/>
  <c r="AA120" i="17"/>
  <c r="Y120" i="17"/>
  <c r="AU120" i="17" s="1"/>
  <c r="X120" i="17"/>
  <c r="W120" i="17"/>
  <c r="V120" i="17"/>
  <c r="U120" i="17"/>
  <c r="T120" i="17"/>
  <c r="S120" i="17"/>
  <c r="R120" i="17"/>
  <c r="Q120" i="17"/>
  <c r="G120" i="17"/>
  <c r="E120" i="17"/>
  <c r="AN119" i="17"/>
  <c r="AM119" i="17"/>
  <c r="AL119" i="17"/>
  <c r="AK119" i="17"/>
  <c r="AJ119" i="17"/>
  <c r="AI119" i="17"/>
  <c r="AH119" i="17"/>
  <c r="AG119" i="17"/>
  <c r="AF119" i="17"/>
  <c r="AE119" i="17"/>
  <c r="AD119" i="17"/>
  <c r="AC119" i="17"/>
  <c r="AA119" i="17"/>
  <c r="Y119" i="17"/>
  <c r="AU119" i="17" s="1"/>
  <c r="X119" i="17"/>
  <c r="W119" i="17"/>
  <c r="V119" i="17"/>
  <c r="U119" i="17"/>
  <c r="T119" i="17"/>
  <c r="S119" i="17"/>
  <c r="R119" i="17"/>
  <c r="Q119" i="17"/>
  <c r="G119" i="17"/>
  <c r="E119" i="17"/>
  <c r="AN118" i="17"/>
  <c r="AM118" i="17"/>
  <c r="AL118" i="17"/>
  <c r="AK118" i="17"/>
  <c r="AJ118" i="17"/>
  <c r="AI118" i="17"/>
  <c r="AH118" i="17"/>
  <c r="AG118" i="17"/>
  <c r="AF118" i="17"/>
  <c r="AE118" i="17"/>
  <c r="AD118" i="17"/>
  <c r="AC118" i="17"/>
  <c r="AA118" i="17"/>
  <c r="Y118" i="17"/>
  <c r="AQ118" i="17" s="1"/>
  <c r="X118" i="17"/>
  <c r="V118" i="17"/>
  <c r="U118" i="17"/>
  <c r="W118" i="17" s="1"/>
  <c r="T118" i="17"/>
  <c r="S118" i="17"/>
  <c r="R118" i="17"/>
  <c r="Q118" i="17"/>
  <c r="G118" i="17"/>
  <c r="E118" i="17"/>
  <c r="AN117" i="17"/>
  <c r="AM117" i="17"/>
  <c r="AL117" i="17"/>
  <c r="AK117" i="17"/>
  <c r="AJ117" i="17"/>
  <c r="AI117" i="17"/>
  <c r="AH117" i="17"/>
  <c r="AG117" i="17"/>
  <c r="AF117" i="17"/>
  <c r="AE117" i="17"/>
  <c r="AD117" i="17"/>
  <c r="AC117" i="17"/>
  <c r="AA117" i="17"/>
  <c r="Y117" i="17"/>
  <c r="AS117" i="17" s="1"/>
  <c r="X117" i="17"/>
  <c r="V117" i="17"/>
  <c r="U117" i="17"/>
  <c r="W117" i="17" s="1"/>
  <c r="T117" i="17"/>
  <c r="S117" i="17"/>
  <c r="R117" i="17"/>
  <c r="Q117" i="17"/>
  <c r="G117" i="17"/>
  <c r="E117" i="17"/>
  <c r="AN176" i="17"/>
  <c r="AM176" i="17"/>
  <c r="AL176" i="17"/>
  <c r="AK176" i="17"/>
  <c r="AJ176" i="17"/>
  <c r="AI176" i="17"/>
  <c r="AH176" i="17"/>
  <c r="AG176" i="17"/>
  <c r="AF176" i="17"/>
  <c r="AE176" i="17"/>
  <c r="AD176" i="17"/>
  <c r="AC176" i="17"/>
  <c r="AA176" i="17"/>
  <c r="Y176" i="17"/>
  <c r="AU176" i="17" s="1"/>
  <c r="X176" i="17"/>
  <c r="W176" i="17"/>
  <c r="V176" i="17"/>
  <c r="U176" i="17"/>
  <c r="T176" i="17"/>
  <c r="S176" i="17"/>
  <c r="R176" i="17"/>
  <c r="Q176" i="17"/>
  <c r="K176" i="17"/>
  <c r="G176" i="17"/>
  <c r="E176" i="17"/>
  <c r="AN175" i="17"/>
  <c r="AM175" i="17"/>
  <c r="AL175" i="17"/>
  <c r="AK175" i="17"/>
  <c r="AJ175" i="17"/>
  <c r="AI175" i="17"/>
  <c r="AH175" i="17"/>
  <c r="AG175" i="17"/>
  <c r="AF175" i="17"/>
  <c r="AE175" i="17"/>
  <c r="AD175" i="17"/>
  <c r="AC175" i="17"/>
  <c r="AA175" i="17"/>
  <c r="Y175" i="17"/>
  <c r="AR175" i="17" s="1"/>
  <c r="X175" i="17"/>
  <c r="W175" i="17"/>
  <c r="V175" i="17"/>
  <c r="U175" i="17"/>
  <c r="T175" i="17"/>
  <c r="S175" i="17"/>
  <c r="R175" i="17"/>
  <c r="Q175" i="17"/>
  <c r="K175" i="17"/>
  <c r="G175" i="17"/>
  <c r="E175" i="17"/>
  <c r="AN174" i="17"/>
  <c r="AM174" i="17"/>
  <c r="AL174" i="17"/>
  <c r="AK174" i="17"/>
  <c r="AJ174" i="17"/>
  <c r="AI174" i="17"/>
  <c r="AH174" i="17"/>
  <c r="AG174" i="17"/>
  <c r="AF174" i="17"/>
  <c r="AE174" i="17"/>
  <c r="AD174" i="17"/>
  <c r="AC174" i="17"/>
  <c r="AA174" i="17"/>
  <c r="Y174" i="17"/>
  <c r="AS174" i="17" s="1"/>
  <c r="X174" i="17"/>
  <c r="W174" i="17"/>
  <c r="V174" i="17"/>
  <c r="U174" i="17"/>
  <c r="T174" i="17"/>
  <c r="S174" i="17"/>
  <c r="R174" i="17"/>
  <c r="Q174" i="17"/>
  <c r="K174" i="17"/>
  <c r="G174" i="17"/>
  <c r="E174" i="17"/>
  <c r="AN173" i="17"/>
  <c r="AM173" i="17"/>
  <c r="AL173" i="17"/>
  <c r="AK173" i="17"/>
  <c r="AJ173" i="17"/>
  <c r="AI173" i="17"/>
  <c r="AH173" i="17"/>
  <c r="AG173" i="17"/>
  <c r="AF173" i="17"/>
  <c r="AE173" i="17"/>
  <c r="AD173" i="17"/>
  <c r="AC173" i="17"/>
  <c r="AA173" i="17"/>
  <c r="Y173" i="17"/>
  <c r="AT173" i="17" s="1"/>
  <c r="X173" i="17"/>
  <c r="W173" i="17"/>
  <c r="V173" i="17"/>
  <c r="U173" i="17"/>
  <c r="T173" i="17"/>
  <c r="S173" i="17"/>
  <c r="R173" i="17"/>
  <c r="Q173" i="17"/>
  <c r="K173" i="17"/>
  <c r="G173" i="17"/>
  <c r="E173" i="17"/>
  <c r="AN172" i="17"/>
  <c r="AM172" i="17"/>
  <c r="AL172" i="17"/>
  <c r="AK172" i="17"/>
  <c r="AJ172" i="17"/>
  <c r="AI172" i="17"/>
  <c r="AH172" i="17"/>
  <c r="AG172" i="17"/>
  <c r="AF172" i="17"/>
  <c r="AE172" i="17"/>
  <c r="AD172" i="17"/>
  <c r="AC172" i="17"/>
  <c r="AA172" i="17"/>
  <c r="Y172" i="17"/>
  <c r="AU172" i="17" s="1"/>
  <c r="X172" i="17"/>
  <c r="W172" i="17"/>
  <c r="V172" i="17"/>
  <c r="U172" i="17"/>
  <c r="T172" i="17"/>
  <c r="S172" i="17"/>
  <c r="R172" i="17"/>
  <c r="Q172" i="17"/>
  <c r="K172" i="17"/>
  <c r="G172" i="17"/>
  <c r="E172" i="17"/>
  <c r="AN171" i="17"/>
  <c r="AM171" i="17"/>
  <c r="AL171" i="17"/>
  <c r="AK171" i="17"/>
  <c r="AJ171" i="17"/>
  <c r="AI171" i="17"/>
  <c r="AH171" i="17"/>
  <c r="AG171" i="17"/>
  <c r="AF171" i="17"/>
  <c r="AE171" i="17"/>
  <c r="AD171" i="17"/>
  <c r="AC171" i="17"/>
  <c r="AA171" i="17"/>
  <c r="Y171" i="17"/>
  <c r="AU171" i="17" s="1"/>
  <c r="X171" i="17"/>
  <c r="W171" i="17"/>
  <c r="V171" i="17"/>
  <c r="U171" i="17"/>
  <c r="T171" i="17"/>
  <c r="S171" i="17"/>
  <c r="R171" i="17"/>
  <c r="Q171" i="17"/>
  <c r="K171" i="17"/>
  <c r="G171" i="17"/>
  <c r="E171" i="17"/>
  <c r="AN170" i="17"/>
  <c r="AM170" i="17"/>
  <c r="AL170" i="17"/>
  <c r="AK170" i="17"/>
  <c r="AJ170" i="17"/>
  <c r="AI170" i="17"/>
  <c r="AH170" i="17"/>
  <c r="AG170" i="17"/>
  <c r="AF170" i="17"/>
  <c r="AE170" i="17"/>
  <c r="AD170" i="17"/>
  <c r="AC170" i="17"/>
  <c r="AA170" i="17"/>
  <c r="Y170" i="17"/>
  <c r="AS170" i="17" s="1"/>
  <c r="X170" i="17"/>
  <c r="W170" i="17"/>
  <c r="V170" i="17"/>
  <c r="U170" i="17"/>
  <c r="T170" i="17"/>
  <c r="S170" i="17"/>
  <c r="R170" i="17"/>
  <c r="Q170" i="17"/>
  <c r="G170" i="17"/>
  <c r="E170" i="17"/>
  <c r="AN169" i="17"/>
  <c r="AM169" i="17"/>
  <c r="AL169" i="17"/>
  <c r="AK169" i="17"/>
  <c r="AJ169" i="17"/>
  <c r="AI169" i="17"/>
  <c r="AH169" i="17"/>
  <c r="AG169" i="17"/>
  <c r="AF169" i="17"/>
  <c r="AE169" i="17"/>
  <c r="AD169" i="17"/>
  <c r="AC169" i="17"/>
  <c r="AA169" i="17"/>
  <c r="Y169" i="17"/>
  <c r="AT169" i="17" s="1"/>
  <c r="X169" i="17"/>
  <c r="W169" i="17"/>
  <c r="V169" i="17"/>
  <c r="U169" i="17"/>
  <c r="T169" i="17"/>
  <c r="S169" i="17"/>
  <c r="R169" i="17"/>
  <c r="Q169" i="17"/>
  <c r="G169" i="17"/>
  <c r="E169" i="17"/>
  <c r="AN168" i="17"/>
  <c r="AM168" i="17"/>
  <c r="AL168" i="17"/>
  <c r="AK168" i="17"/>
  <c r="AJ168" i="17"/>
  <c r="AI168" i="17"/>
  <c r="AH168" i="17"/>
  <c r="AG168" i="17"/>
  <c r="AF168" i="17"/>
  <c r="AE168" i="17"/>
  <c r="AD168" i="17"/>
  <c r="AC168" i="17"/>
  <c r="AA168" i="17"/>
  <c r="Y168" i="17"/>
  <c r="AU168" i="17" s="1"/>
  <c r="X168" i="17"/>
  <c r="V168" i="17"/>
  <c r="U168" i="17"/>
  <c r="W168" i="17" s="1"/>
  <c r="T168" i="17"/>
  <c r="S168" i="17"/>
  <c r="R168" i="17"/>
  <c r="Q168" i="17"/>
  <c r="G168" i="17"/>
  <c r="E168" i="17"/>
  <c r="AN167" i="17"/>
  <c r="AM167" i="17"/>
  <c r="AL167" i="17"/>
  <c r="AK167" i="17"/>
  <c r="AJ167" i="17"/>
  <c r="AI167" i="17"/>
  <c r="AH167" i="17"/>
  <c r="AG167" i="17"/>
  <c r="AF167" i="17"/>
  <c r="AE167" i="17"/>
  <c r="AD167" i="17"/>
  <c r="AC167" i="17"/>
  <c r="AA167" i="17"/>
  <c r="Y167" i="17"/>
  <c r="AU167" i="17" s="1"/>
  <c r="X167" i="17"/>
  <c r="W167" i="17"/>
  <c r="V167" i="17"/>
  <c r="U167" i="17"/>
  <c r="T167" i="17"/>
  <c r="S167" i="17"/>
  <c r="R167" i="17"/>
  <c r="Q167" i="17"/>
  <c r="G167" i="17"/>
  <c r="E167" i="17"/>
  <c r="AN166" i="17"/>
  <c r="AM166" i="17"/>
  <c r="AL166" i="17"/>
  <c r="AK166" i="17"/>
  <c r="AJ166" i="17"/>
  <c r="AI166" i="17"/>
  <c r="AH166" i="17"/>
  <c r="AG166" i="17"/>
  <c r="AF166" i="17"/>
  <c r="AE166" i="17"/>
  <c r="AD166" i="17"/>
  <c r="AC166" i="17"/>
  <c r="AA166" i="17"/>
  <c r="Y166" i="17"/>
  <c r="AS166" i="17" s="1"/>
  <c r="X166" i="17"/>
  <c r="W166" i="17"/>
  <c r="V166" i="17"/>
  <c r="U166" i="17"/>
  <c r="T166" i="17"/>
  <c r="S166" i="17"/>
  <c r="R166" i="17"/>
  <c r="Q166" i="17"/>
  <c r="K166" i="17"/>
  <c r="G166" i="17"/>
  <c r="E166" i="17"/>
  <c r="AN165" i="17"/>
  <c r="AM165" i="17"/>
  <c r="AL165" i="17"/>
  <c r="AK165" i="17"/>
  <c r="AJ165" i="17"/>
  <c r="AI165" i="17"/>
  <c r="AH165" i="17"/>
  <c r="AG165" i="17"/>
  <c r="AF165" i="17"/>
  <c r="AE165" i="17"/>
  <c r="AD165" i="17"/>
  <c r="AC165" i="17"/>
  <c r="AA165" i="17"/>
  <c r="Y165" i="17"/>
  <c r="AT165" i="17" s="1"/>
  <c r="X165" i="17"/>
  <c r="W165" i="17"/>
  <c r="V165" i="17"/>
  <c r="U165" i="17"/>
  <c r="T165" i="17"/>
  <c r="S165" i="17"/>
  <c r="R165" i="17"/>
  <c r="Q165" i="17"/>
  <c r="K165" i="17"/>
  <c r="G165" i="17"/>
  <c r="E165" i="17"/>
  <c r="AN164" i="17"/>
  <c r="AM164" i="17"/>
  <c r="AL164" i="17"/>
  <c r="AK164" i="17"/>
  <c r="AJ164" i="17"/>
  <c r="AI164" i="17"/>
  <c r="AH164" i="17"/>
  <c r="AG164" i="17"/>
  <c r="AF164" i="17"/>
  <c r="AE164" i="17"/>
  <c r="AD164" i="17"/>
  <c r="AC164" i="17"/>
  <c r="AA164" i="17"/>
  <c r="Y164" i="17"/>
  <c r="AU164" i="17" s="1"/>
  <c r="X164" i="17"/>
  <c r="W164" i="17"/>
  <c r="V164" i="17"/>
  <c r="U164" i="17"/>
  <c r="T164" i="17"/>
  <c r="S164" i="17"/>
  <c r="R164" i="17"/>
  <c r="Q164" i="17"/>
  <c r="K164" i="17"/>
  <c r="G164" i="17"/>
  <c r="E164" i="17"/>
  <c r="AN163" i="17"/>
  <c r="AM163" i="17"/>
  <c r="AL163" i="17"/>
  <c r="AK163" i="17"/>
  <c r="AJ163" i="17"/>
  <c r="AI163" i="17"/>
  <c r="AH163" i="17"/>
  <c r="AG163" i="17"/>
  <c r="AF163" i="17"/>
  <c r="AE163" i="17"/>
  <c r="AD163" i="17"/>
  <c r="AC163" i="17"/>
  <c r="AA163" i="17"/>
  <c r="Y163" i="17"/>
  <c r="AU163" i="17" s="1"/>
  <c r="X163" i="17"/>
  <c r="W163" i="17"/>
  <c r="V163" i="17"/>
  <c r="U163" i="17"/>
  <c r="T163" i="17"/>
  <c r="S163" i="17"/>
  <c r="R163" i="17"/>
  <c r="Q163" i="17"/>
  <c r="K163" i="17"/>
  <c r="G163" i="17"/>
  <c r="E163" i="17"/>
  <c r="AN162" i="17"/>
  <c r="AM162" i="17"/>
  <c r="AL162" i="17"/>
  <c r="AK162" i="17"/>
  <c r="AJ162" i="17"/>
  <c r="AI162" i="17"/>
  <c r="AH162" i="17"/>
  <c r="AG162" i="17"/>
  <c r="AF162" i="17"/>
  <c r="AE162" i="17"/>
  <c r="AD162" i="17"/>
  <c r="AC162" i="17"/>
  <c r="AA162" i="17"/>
  <c r="Y162" i="17"/>
  <c r="AS162" i="17" s="1"/>
  <c r="X162" i="17"/>
  <c r="W162" i="17"/>
  <c r="V162" i="17"/>
  <c r="U162" i="17"/>
  <c r="T162" i="17"/>
  <c r="S162" i="17"/>
  <c r="R162" i="17"/>
  <c r="Q162" i="17"/>
  <c r="K162" i="17"/>
  <c r="G162" i="17"/>
  <c r="E162" i="17"/>
  <c r="AN161" i="17"/>
  <c r="AM161" i="17"/>
  <c r="AL161" i="17"/>
  <c r="AK161" i="17"/>
  <c r="AJ161" i="17"/>
  <c r="AI161" i="17"/>
  <c r="AH161" i="17"/>
  <c r="AG161" i="17"/>
  <c r="AF161" i="17"/>
  <c r="AE161" i="17"/>
  <c r="AD161" i="17"/>
  <c r="AC161" i="17"/>
  <c r="AA161" i="17"/>
  <c r="Y161" i="17"/>
  <c r="AT161" i="17" s="1"/>
  <c r="X161" i="17"/>
  <c r="W161" i="17"/>
  <c r="V161" i="17"/>
  <c r="U161" i="17"/>
  <c r="T161" i="17"/>
  <c r="S161" i="17"/>
  <c r="R161" i="17"/>
  <c r="Q161" i="17"/>
  <c r="K161" i="17"/>
  <c r="G161" i="17"/>
  <c r="E161" i="17"/>
  <c r="AN160" i="17"/>
  <c r="AM160" i="17"/>
  <c r="AL160" i="17"/>
  <c r="AK160" i="17"/>
  <c r="AJ160" i="17"/>
  <c r="AI160" i="17"/>
  <c r="AH160" i="17"/>
  <c r="AG160" i="17"/>
  <c r="AF160" i="17"/>
  <c r="AE160" i="17"/>
  <c r="AD160" i="17"/>
  <c r="AC160" i="17"/>
  <c r="AA160" i="17"/>
  <c r="Y160" i="17"/>
  <c r="AU160" i="17" s="1"/>
  <c r="X160" i="17"/>
  <c r="W160" i="17"/>
  <c r="V160" i="17"/>
  <c r="U160" i="17"/>
  <c r="T160" i="17"/>
  <c r="S160" i="17"/>
  <c r="R160" i="17"/>
  <c r="Q160" i="17"/>
  <c r="G160" i="17"/>
  <c r="E160" i="17"/>
  <c r="AN159" i="17"/>
  <c r="AM159" i="17"/>
  <c r="AL159" i="17"/>
  <c r="AK159" i="17"/>
  <c r="AJ159" i="17"/>
  <c r="AI159" i="17"/>
  <c r="AH159" i="17"/>
  <c r="AG159" i="17"/>
  <c r="AF159" i="17"/>
  <c r="AE159" i="17"/>
  <c r="AD159" i="17"/>
  <c r="AC159" i="17"/>
  <c r="AA159" i="17"/>
  <c r="Y159" i="17"/>
  <c r="AU159" i="17" s="1"/>
  <c r="X159" i="17"/>
  <c r="W159" i="17"/>
  <c r="V159" i="17"/>
  <c r="U159" i="17"/>
  <c r="T159" i="17"/>
  <c r="S159" i="17"/>
  <c r="R159" i="17"/>
  <c r="Q159" i="17"/>
  <c r="G159" i="17"/>
  <c r="E159" i="17"/>
  <c r="AN158" i="17"/>
  <c r="AM158" i="17"/>
  <c r="AL158" i="17"/>
  <c r="AK158" i="17"/>
  <c r="AJ158" i="17"/>
  <c r="AI158" i="17"/>
  <c r="AH158" i="17"/>
  <c r="AG158" i="17"/>
  <c r="AF158" i="17"/>
  <c r="AE158" i="17"/>
  <c r="AD158" i="17"/>
  <c r="AC158" i="17"/>
  <c r="AA158" i="17"/>
  <c r="Y158" i="17"/>
  <c r="AS158" i="17" s="1"/>
  <c r="X158" i="17"/>
  <c r="V158" i="17"/>
  <c r="U158" i="17"/>
  <c r="W158" i="17" s="1"/>
  <c r="T158" i="17"/>
  <c r="S158" i="17"/>
  <c r="R158" i="17"/>
  <c r="Q158" i="17"/>
  <c r="G158" i="17"/>
  <c r="E158" i="17"/>
  <c r="AN157" i="17"/>
  <c r="AM157" i="17"/>
  <c r="AL157" i="17"/>
  <c r="AK157" i="17"/>
  <c r="AJ157" i="17"/>
  <c r="AI157" i="17"/>
  <c r="AH157" i="17"/>
  <c r="AG157" i="17"/>
  <c r="AF157" i="17"/>
  <c r="AE157" i="17"/>
  <c r="AD157" i="17"/>
  <c r="AC157" i="17"/>
  <c r="AA157" i="17"/>
  <c r="Y157" i="17"/>
  <c r="AT157" i="17" s="1"/>
  <c r="X157" i="17"/>
  <c r="V157" i="17"/>
  <c r="U157" i="17"/>
  <c r="W157" i="17" s="1"/>
  <c r="T157" i="17"/>
  <c r="S157" i="17"/>
  <c r="R157" i="17"/>
  <c r="Q157" i="17"/>
  <c r="G157" i="17"/>
  <c r="E157" i="17"/>
  <c r="AN186" i="17"/>
  <c r="AM186" i="17"/>
  <c r="AL186" i="17"/>
  <c r="AK186" i="17"/>
  <c r="AJ186" i="17"/>
  <c r="AI186" i="17"/>
  <c r="AH186" i="17"/>
  <c r="AG186" i="17"/>
  <c r="AF186" i="17"/>
  <c r="AE186" i="17"/>
  <c r="AD186" i="17"/>
  <c r="AC186" i="17"/>
  <c r="AA186" i="17"/>
  <c r="Y186" i="17"/>
  <c r="AU186" i="17" s="1"/>
  <c r="X186" i="17"/>
  <c r="W186" i="17"/>
  <c r="V186" i="17"/>
  <c r="U186" i="17"/>
  <c r="T186" i="17"/>
  <c r="S186" i="17"/>
  <c r="R186" i="17"/>
  <c r="Q186" i="17"/>
  <c r="K186" i="17"/>
  <c r="G186" i="17"/>
  <c r="E186" i="17"/>
  <c r="AN185" i="17"/>
  <c r="AM185" i="17"/>
  <c r="AL185" i="17"/>
  <c r="AK185" i="17"/>
  <c r="AJ185" i="17"/>
  <c r="AI185" i="17"/>
  <c r="AH185" i="17"/>
  <c r="AG185" i="17"/>
  <c r="AF185" i="17"/>
  <c r="AE185" i="17"/>
  <c r="AD185" i="17"/>
  <c r="AC185" i="17"/>
  <c r="AA185" i="17"/>
  <c r="Y185" i="17"/>
  <c r="AR185" i="17" s="1"/>
  <c r="X185" i="17"/>
  <c r="W185" i="17"/>
  <c r="V185" i="17"/>
  <c r="U185" i="17"/>
  <c r="T185" i="17"/>
  <c r="S185" i="17"/>
  <c r="R185" i="17"/>
  <c r="Q185" i="17"/>
  <c r="K185" i="17"/>
  <c r="G185" i="17"/>
  <c r="E185" i="17"/>
  <c r="AN184" i="17"/>
  <c r="AM184" i="17"/>
  <c r="AL184" i="17"/>
  <c r="AK184" i="17"/>
  <c r="AJ184" i="17"/>
  <c r="AI184" i="17"/>
  <c r="AH184" i="17"/>
  <c r="AG184" i="17"/>
  <c r="AF184" i="17"/>
  <c r="AE184" i="17"/>
  <c r="AD184" i="17"/>
  <c r="AC184" i="17"/>
  <c r="AA184" i="17"/>
  <c r="Y184" i="17"/>
  <c r="AS184" i="17" s="1"/>
  <c r="X184" i="17"/>
  <c r="W184" i="17"/>
  <c r="V184" i="17"/>
  <c r="U184" i="17"/>
  <c r="T184" i="17"/>
  <c r="S184" i="17"/>
  <c r="R184" i="17"/>
  <c r="Q184" i="17"/>
  <c r="K184" i="17"/>
  <c r="G184" i="17"/>
  <c r="E184" i="17"/>
  <c r="AN183" i="17"/>
  <c r="AM183" i="17"/>
  <c r="AL183" i="17"/>
  <c r="AK183" i="17"/>
  <c r="AJ183" i="17"/>
  <c r="AI183" i="17"/>
  <c r="AH183" i="17"/>
  <c r="AG183" i="17"/>
  <c r="AF183" i="17"/>
  <c r="AE183" i="17"/>
  <c r="AD183" i="17"/>
  <c r="AC183" i="17"/>
  <c r="AA183" i="17"/>
  <c r="Y183" i="17"/>
  <c r="AT183" i="17" s="1"/>
  <c r="X183" i="17"/>
  <c r="W183" i="17"/>
  <c r="V183" i="17"/>
  <c r="U183" i="17"/>
  <c r="T183" i="17"/>
  <c r="S183" i="17"/>
  <c r="R183" i="17"/>
  <c r="Q183" i="17"/>
  <c r="K183" i="17"/>
  <c r="G183" i="17"/>
  <c r="E183" i="17"/>
  <c r="AN182" i="17"/>
  <c r="AM182" i="17"/>
  <c r="AL182" i="17"/>
  <c r="AK182" i="17"/>
  <c r="AJ182" i="17"/>
  <c r="AI182" i="17"/>
  <c r="AH182" i="17"/>
  <c r="AG182" i="17"/>
  <c r="AF182" i="17"/>
  <c r="AE182" i="17"/>
  <c r="AD182" i="17"/>
  <c r="AC182" i="17"/>
  <c r="AA182" i="17"/>
  <c r="Y182" i="17"/>
  <c r="AU182" i="17" s="1"/>
  <c r="X182" i="17"/>
  <c r="W182" i="17"/>
  <c r="V182" i="17"/>
  <c r="U182" i="17"/>
  <c r="T182" i="17"/>
  <c r="S182" i="17"/>
  <c r="R182" i="17"/>
  <c r="Q182" i="17"/>
  <c r="K182" i="17"/>
  <c r="G182" i="17"/>
  <c r="E182" i="17"/>
  <c r="AN181" i="17"/>
  <c r="AM181" i="17"/>
  <c r="AL181" i="17"/>
  <c r="AK181" i="17"/>
  <c r="AJ181" i="17"/>
  <c r="AI181" i="17"/>
  <c r="AH181" i="17"/>
  <c r="AG181" i="17"/>
  <c r="AF181" i="17"/>
  <c r="AE181" i="17"/>
  <c r="AD181" i="17"/>
  <c r="AC181" i="17"/>
  <c r="AA181" i="17"/>
  <c r="Y181" i="17"/>
  <c r="AR181" i="17" s="1"/>
  <c r="X181" i="17"/>
  <c r="W181" i="17"/>
  <c r="V181" i="17"/>
  <c r="U181" i="17"/>
  <c r="T181" i="17"/>
  <c r="S181" i="17"/>
  <c r="R181" i="17"/>
  <c r="Q181" i="17"/>
  <c r="K181" i="17"/>
  <c r="G181" i="17"/>
  <c r="E181" i="17"/>
  <c r="AN180" i="17"/>
  <c r="AM180" i="17"/>
  <c r="AL180" i="17"/>
  <c r="AK180" i="17"/>
  <c r="AJ180" i="17"/>
  <c r="AI180" i="17"/>
  <c r="AH180" i="17"/>
  <c r="AG180" i="17"/>
  <c r="AF180" i="17"/>
  <c r="AE180" i="17"/>
  <c r="AD180" i="17"/>
  <c r="AC180" i="17"/>
  <c r="AA180" i="17"/>
  <c r="Y180" i="17"/>
  <c r="AS180" i="17" s="1"/>
  <c r="X180" i="17"/>
  <c r="W180" i="17"/>
  <c r="V180" i="17"/>
  <c r="U180" i="17"/>
  <c r="T180" i="17"/>
  <c r="S180" i="17"/>
  <c r="R180" i="17"/>
  <c r="Q180" i="17"/>
  <c r="G180" i="17"/>
  <c r="E180" i="17"/>
  <c r="AN179" i="17"/>
  <c r="AM179" i="17"/>
  <c r="AL179" i="17"/>
  <c r="AK179" i="17"/>
  <c r="AJ179" i="17"/>
  <c r="AI179" i="17"/>
  <c r="AH179" i="17"/>
  <c r="AG179" i="17"/>
  <c r="AF179" i="17"/>
  <c r="AE179" i="17"/>
  <c r="AD179" i="17"/>
  <c r="AC179" i="17"/>
  <c r="AA179" i="17"/>
  <c r="Y179" i="17"/>
  <c r="AT179" i="17" s="1"/>
  <c r="X179" i="17"/>
  <c r="W179" i="17"/>
  <c r="V179" i="17"/>
  <c r="U179" i="17"/>
  <c r="T179" i="17"/>
  <c r="S179" i="17"/>
  <c r="R179" i="17"/>
  <c r="Q179" i="17"/>
  <c r="G179" i="17"/>
  <c r="E179" i="17"/>
  <c r="AN178" i="17"/>
  <c r="AM178" i="17"/>
  <c r="AL178" i="17"/>
  <c r="AK178" i="17"/>
  <c r="AJ178" i="17"/>
  <c r="AI178" i="17"/>
  <c r="AH178" i="17"/>
  <c r="AG178" i="17"/>
  <c r="AF178" i="17"/>
  <c r="AE178" i="17"/>
  <c r="AD178" i="17"/>
  <c r="AC178" i="17"/>
  <c r="AA178" i="17"/>
  <c r="Y178" i="17"/>
  <c r="AU178" i="17" s="1"/>
  <c r="X178" i="17"/>
  <c r="V178" i="17"/>
  <c r="U178" i="17"/>
  <c r="W178" i="17" s="1"/>
  <c r="T178" i="17"/>
  <c r="S178" i="17"/>
  <c r="R178" i="17"/>
  <c r="Q178" i="17"/>
  <c r="L178" i="17"/>
  <c r="G178" i="17"/>
  <c r="E178" i="17"/>
  <c r="AN177" i="17"/>
  <c r="AM177" i="17"/>
  <c r="AL177" i="17"/>
  <c r="AK177" i="17"/>
  <c r="AJ177" i="17"/>
  <c r="AI177" i="17"/>
  <c r="AH177" i="17"/>
  <c r="AG177" i="17"/>
  <c r="AF177" i="17"/>
  <c r="AE177" i="17"/>
  <c r="AD177" i="17"/>
  <c r="AC177" i="17"/>
  <c r="AA177" i="17"/>
  <c r="Y177" i="17"/>
  <c r="AR177" i="17" s="1"/>
  <c r="X177" i="17"/>
  <c r="V177" i="17"/>
  <c r="U177" i="17"/>
  <c r="W177" i="17" s="1"/>
  <c r="T177" i="17"/>
  <c r="S177" i="17"/>
  <c r="R177" i="17"/>
  <c r="Q177" i="17"/>
  <c r="G177" i="17"/>
  <c r="E177" i="17"/>
  <c r="Y187" i="17"/>
  <c r="AU187" i="17" s="1"/>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A187" i="17"/>
  <c r="AM187" i="17"/>
  <c r="AN187" i="17"/>
  <c r="AL187" i="17"/>
  <c r="AK187" i="17"/>
  <c r="AI187" i="17"/>
  <c r="AJ187" i="17"/>
  <c r="AH187" i="17"/>
  <c r="AG187" i="17"/>
  <c r="AD187" i="17"/>
  <c r="AE187" i="17"/>
  <c r="AF187" i="17"/>
  <c r="AC187" i="17"/>
  <c r="U188" i="17"/>
  <c r="W188" i="17" s="1"/>
  <c r="V188" i="17"/>
  <c r="X188" i="17"/>
  <c r="Y188" i="17"/>
  <c r="Z188" i="17" s="1"/>
  <c r="AA188" i="17"/>
  <c r="U189" i="17"/>
  <c r="V189" i="17"/>
  <c r="W189" i="17"/>
  <c r="X189" i="17"/>
  <c r="Y189" i="17"/>
  <c r="Z189" i="17" s="1"/>
  <c r="AA189" i="17"/>
  <c r="U190" i="17"/>
  <c r="V190" i="17"/>
  <c r="W190" i="17"/>
  <c r="X190" i="17"/>
  <c r="Y190" i="17"/>
  <c r="AS190" i="17" s="1"/>
  <c r="AA190" i="17"/>
  <c r="U191" i="17"/>
  <c r="V191" i="17"/>
  <c r="W191" i="17"/>
  <c r="X191" i="17"/>
  <c r="Y191" i="17"/>
  <c r="Z191" i="17" s="1"/>
  <c r="AA191" i="17"/>
  <c r="U192" i="17"/>
  <c r="V192" i="17"/>
  <c r="W192" i="17"/>
  <c r="X192" i="17"/>
  <c r="Y192" i="17"/>
  <c r="Z192" i="17" s="1"/>
  <c r="AA192" i="17"/>
  <c r="U193" i="17"/>
  <c r="V193" i="17"/>
  <c r="W193" i="17"/>
  <c r="X193" i="17"/>
  <c r="Y193" i="17"/>
  <c r="Z193" i="17" s="1"/>
  <c r="AA193" i="17"/>
  <c r="U194" i="17"/>
  <c r="V194" i="17"/>
  <c r="W194" i="17"/>
  <c r="X194" i="17"/>
  <c r="Y194" i="17"/>
  <c r="AA194" i="17"/>
  <c r="U195" i="17"/>
  <c r="V195" i="17"/>
  <c r="W195" i="17"/>
  <c r="X195" i="17"/>
  <c r="Y195" i="17"/>
  <c r="AP195" i="17" s="1"/>
  <c r="AA195" i="17"/>
  <c r="U1086" i="17"/>
  <c r="V1086" i="17"/>
  <c r="W1086" i="17"/>
  <c r="X1086" i="17"/>
  <c r="Y1086" i="17"/>
  <c r="Z1086" i="17" s="1"/>
  <c r="AA1086" i="17"/>
  <c r="U187" i="17"/>
  <c r="W187" i="17" s="1"/>
  <c r="Z568" i="17" l="1"/>
  <c r="Z909" i="17"/>
  <c r="AT699" i="17"/>
  <c r="L852" i="17"/>
  <c r="AP894" i="17"/>
  <c r="AU1009" i="17"/>
  <c r="L402" i="17"/>
  <c r="L894" i="17"/>
  <c r="AQ401" i="17"/>
  <c r="Z732" i="17"/>
  <c r="AP890" i="17"/>
  <c r="AU893" i="17"/>
  <c r="AR946" i="17"/>
  <c r="AP999" i="17"/>
  <c r="Z1049" i="17"/>
  <c r="L430" i="17"/>
  <c r="AP511" i="17"/>
  <c r="AR589" i="17"/>
  <c r="AP604" i="17"/>
  <c r="Z612" i="17"/>
  <c r="L890" i="17"/>
  <c r="L897" i="17"/>
  <c r="L999" i="17"/>
  <c r="L1064" i="17"/>
  <c r="AP510" i="17"/>
  <c r="L511" i="17"/>
  <c r="AQ1011" i="17"/>
  <c r="L1049" i="17"/>
  <c r="AR1049" i="17"/>
  <c r="L118" i="17"/>
  <c r="L138" i="17"/>
  <c r="AP331" i="17"/>
  <c r="AP571" i="17"/>
  <c r="AP755" i="17"/>
  <c r="Z910" i="17"/>
  <c r="AU944" i="17"/>
  <c r="AP967" i="17"/>
  <c r="AS978" i="17"/>
  <c r="AP981" i="17"/>
  <c r="AP983" i="17"/>
  <c r="AQ988" i="17"/>
  <c r="L500" i="17"/>
  <c r="AP679" i="17"/>
  <c r="AP743" i="17"/>
  <c r="L755" i="17"/>
  <c r="AS755" i="17"/>
  <c r="L804" i="17"/>
  <c r="AT845" i="17"/>
  <c r="AQ860" i="17"/>
  <c r="AP870" i="17"/>
  <c r="AR926" i="17"/>
  <c r="Z953" i="17"/>
  <c r="AS966" i="17"/>
  <c r="L967" i="17"/>
  <c r="L983" i="17"/>
  <c r="Z999" i="17"/>
  <c r="AQ1000" i="17"/>
  <c r="L1031" i="17"/>
  <c r="L490" i="17"/>
  <c r="L743" i="17"/>
  <c r="AS743" i="17"/>
  <c r="L860" i="17"/>
  <c r="L870" i="17"/>
  <c r="AQ910" i="17"/>
  <c r="L991" i="17"/>
  <c r="AU1018" i="17"/>
  <c r="AU1025" i="17"/>
  <c r="L1026" i="17"/>
  <c r="AQ1027" i="17"/>
  <c r="AS1064" i="17"/>
  <c r="AP1075" i="17"/>
  <c r="Z995" i="17"/>
  <c r="Z1003" i="17"/>
  <c r="AT1016" i="17"/>
  <c r="AP325" i="17"/>
  <c r="Z396" i="17"/>
  <c r="Z506" i="17"/>
  <c r="AU563" i="17"/>
  <c r="AP566" i="17"/>
  <c r="AP636" i="17"/>
  <c r="AP693" i="17"/>
  <c r="AP721" i="17"/>
  <c r="AP762" i="17"/>
  <c r="AT813" i="17"/>
  <c r="AQ820" i="17"/>
  <c r="AP874" i="17"/>
  <c r="Z899" i="17"/>
  <c r="AR903" i="17"/>
  <c r="AR930" i="17"/>
  <c r="AT933" i="17"/>
  <c r="AQ976" i="17"/>
  <c r="Z1016" i="17"/>
  <c r="Z1040" i="17"/>
  <c r="Z1045" i="17"/>
  <c r="Z1076" i="17"/>
  <c r="AR409" i="17"/>
  <c r="AT415" i="17"/>
  <c r="L416" i="17"/>
  <c r="AQ471" i="17"/>
  <c r="AU493" i="17"/>
  <c r="L498" i="17"/>
  <c r="AT561" i="17"/>
  <c r="AP627" i="17"/>
  <c r="L628" i="17"/>
  <c r="AP663" i="17"/>
  <c r="AS692" i="17"/>
  <c r="L693" i="17"/>
  <c r="AQ720" i="17"/>
  <c r="L721" i="17"/>
  <c r="AS736" i="17"/>
  <c r="AS748" i="17"/>
  <c r="L762" i="17"/>
  <c r="AT766" i="17"/>
  <c r="AS781" i="17"/>
  <c r="L874" i="17"/>
  <c r="AT882" i="17"/>
  <c r="AP901" i="17"/>
  <c r="L909" i="17"/>
  <c r="AP909" i="17"/>
  <c r="AP913" i="17"/>
  <c r="AP925" i="17"/>
  <c r="AT937" i="17"/>
  <c r="AQ940" i="17"/>
  <c r="AP945" i="17"/>
  <c r="AR947" i="17"/>
  <c r="AT953" i="17"/>
  <c r="AP989" i="17"/>
  <c r="AP991" i="17"/>
  <c r="L995" i="17"/>
  <c r="AP995" i="17"/>
  <c r="L1003" i="17"/>
  <c r="AP1003" i="17"/>
  <c r="AQ1015" i="17"/>
  <c r="Z1018" i="17"/>
  <c r="AU1030" i="17"/>
  <c r="AP1068" i="17"/>
  <c r="L1084" i="17"/>
  <c r="L80" i="17"/>
  <c r="L246" i="17"/>
  <c r="L627" i="17"/>
  <c r="AR899" i="17"/>
  <c r="L913" i="17"/>
  <c r="L925" i="17"/>
  <c r="L945" i="17"/>
  <c r="L1015" i="17"/>
  <c r="L1016" i="17"/>
  <c r="AP1016" i="17"/>
  <c r="AP1020" i="17"/>
  <c r="AS1028" i="17"/>
  <c r="AS1040" i="17"/>
  <c r="AP1043" i="17"/>
  <c r="Z1046" i="17"/>
  <c r="L1068" i="17"/>
  <c r="AS1068" i="17"/>
  <c r="AP1071" i="17"/>
  <c r="AT1076" i="17"/>
  <c r="AS517" i="17"/>
  <c r="AP517" i="17"/>
  <c r="L517" i="17"/>
  <c r="AS599" i="17"/>
  <c r="AP599" i="17"/>
  <c r="AT599" i="17"/>
  <c r="L599" i="17"/>
  <c r="AS603" i="17"/>
  <c r="AP603" i="17"/>
  <c r="AS751" i="17"/>
  <c r="L751" i="17"/>
  <c r="AU836" i="17"/>
  <c r="AQ836" i="17"/>
  <c r="AU885" i="17"/>
  <c r="L885" i="17"/>
  <c r="AU600" i="17"/>
  <c r="AP600" i="17"/>
  <c r="L600" i="17"/>
  <c r="AU675" i="17"/>
  <c r="AP675" i="17"/>
  <c r="AT675" i="17"/>
  <c r="L675" i="17"/>
  <c r="AU740" i="17"/>
  <c r="Z740" i="17"/>
  <c r="AS740" i="17"/>
  <c r="AU829" i="17"/>
  <c r="AT829" i="17"/>
  <c r="AQ211" i="17"/>
  <c r="L224" i="17"/>
  <c r="AU300" i="17"/>
  <c r="AS309" i="17"/>
  <c r="AP309" i="17"/>
  <c r="L309" i="17"/>
  <c r="AS450" i="17"/>
  <c r="L450" i="17"/>
  <c r="AU515" i="17"/>
  <c r="AT515" i="17"/>
  <c r="AU555" i="17"/>
  <c r="AS555" i="17"/>
  <c r="AU593" i="17"/>
  <c r="Z593" i="17"/>
  <c r="AU315" i="17"/>
  <c r="AS315" i="17"/>
  <c r="L315" i="17"/>
  <c r="AR44" i="17"/>
  <c r="AR47" i="17"/>
  <c r="L211" i="17"/>
  <c r="AU399" i="17"/>
  <c r="AS399" i="17"/>
  <c r="Z404" i="17"/>
  <c r="AU616" i="17"/>
  <c r="AT616" i="17"/>
  <c r="AU659" i="17"/>
  <c r="AP659" i="17"/>
  <c r="AR735" i="17"/>
  <c r="AP735" i="17"/>
  <c r="AS735" i="17"/>
  <c r="L735" i="17"/>
  <c r="AQ759" i="17"/>
  <c r="AS759" i="17"/>
  <c r="AR416" i="17"/>
  <c r="AP430" i="17"/>
  <c r="AU445" i="17"/>
  <c r="AP498" i="17"/>
  <c r="Z508" i="17"/>
  <c r="AT553" i="17"/>
  <c r="AS580" i="17"/>
  <c r="AP628" i="17"/>
  <c r="Z713" i="17"/>
  <c r="AP723" i="17"/>
  <c r="AS744" i="17"/>
  <c r="Z748" i="17"/>
  <c r="Z870" i="17"/>
  <c r="Z890" i="17"/>
  <c r="Z894" i="17"/>
  <c r="Z903" i="17"/>
  <c r="AS909" i="17"/>
  <c r="Z914" i="17"/>
  <c r="AP928" i="17"/>
  <c r="L929" i="17"/>
  <c r="AP929" i="17"/>
  <c r="AT941" i="17"/>
  <c r="Z946" i="17"/>
  <c r="AT949" i="17"/>
  <c r="AS953" i="17"/>
  <c r="L957" i="17"/>
  <c r="AP957" i="17"/>
  <c r="AS962" i="17"/>
  <c r="L963" i="17"/>
  <c r="AP963" i="17"/>
  <c r="AQ968" i="17"/>
  <c r="L969" i="17"/>
  <c r="AP969" i="17"/>
  <c r="AQ984" i="17"/>
  <c r="L985" i="17"/>
  <c r="AP987" i="17"/>
  <c r="AQ992" i="17"/>
  <c r="L993" i="17"/>
  <c r="AQ996" i="17"/>
  <c r="L997" i="17"/>
  <c r="AP997" i="17"/>
  <c r="AT999" i="17"/>
  <c r="Z1001" i="17"/>
  <c r="AS1004" i="17"/>
  <c r="L1005" i="17"/>
  <c r="AP1005" i="17"/>
  <c r="Z1007" i="17"/>
  <c r="AS1012" i="17"/>
  <c r="AS1016" i="17"/>
  <c r="AU1021" i="17"/>
  <c r="L1022" i="17"/>
  <c r="AP1022" i="17"/>
  <c r="Z1030" i="17"/>
  <c r="Z1032" i="17"/>
  <c r="AT1032" i="17"/>
  <c r="AU1034" i="17"/>
  <c r="AU1037" i="17"/>
  <c r="L1038" i="17"/>
  <c r="AP1038" i="17"/>
  <c r="AP1044" i="17"/>
  <c r="Z1050" i="17"/>
  <c r="AP1059" i="17"/>
  <c r="AP1064" i="17"/>
  <c r="Z1066" i="17"/>
  <c r="Z1069" i="17"/>
  <c r="Z1073" i="17"/>
  <c r="L1083" i="17"/>
  <c r="AS929" i="17"/>
  <c r="AS957" i="17"/>
  <c r="AT963" i="17"/>
  <c r="AS969" i="17"/>
  <c r="AT997" i="17"/>
  <c r="AT1005" i="17"/>
  <c r="AT1012" i="17"/>
  <c r="AU1022" i="17"/>
  <c r="AU1038" i="17"/>
  <c r="AS913" i="17"/>
  <c r="AS925" i="17"/>
  <c r="Z929" i="17"/>
  <c r="AT929" i="17"/>
  <c r="AS945" i="17"/>
  <c r="AT951" i="17"/>
  <c r="Z957" i="17"/>
  <c r="AT957" i="17"/>
  <c r="Z963" i="17"/>
  <c r="AT967" i="17"/>
  <c r="Z969" i="17"/>
  <c r="AT969" i="17"/>
  <c r="L989" i="17"/>
  <c r="AT995" i="17"/>
  <c r="Z997" i="17"/>
  <c r="L1001" i="17"/>
  <c r="AP1001" i="17"/>
  <c r="AT1003" i="17"/>
  <c r="Z1005" i="17"/>
  <c r="AT1007" i="17"/>
  <c r="Z1012" i="17"/>
  <c r="L1020" i="17"/>
  <c r="Z1022" i="17"/>
  <c r="AT1028" i="17"/>
  <c r="Z1034" i="17"/>
  <c r="Z1038" i="17"/>
  <c r="AQ1050" i="17"/>
  <c r="Z1065" i="17"/>
  <c r="Z1070" i="17"/>
  <c r="L1075" i="17"/>
  <c r="AQ1075" i="17"/>
  <c r="Z1077" i="17"/>
  <c r="Z511" i="17"/>
  <c r="L566" i="17"/>
  <c r="AU566" i="17"/>
  <c r="L636" i="17"/>
  <c r="AT636" i="17"/>
  <c r="L679" i="17"/>
  <c r="AT679" i="17"/>
  <c r="Z715" i="17"/>
  <c r="Z762" i="17"/>
  <c r="Z874" i="17"/>
  <c r="AT894" i="17"/>
  <c r="Z913" i="17"/>
  <c r="AT913" i="17"/>
  <c r="Z925" i="17"/>
  <c r="Z926" i="17"/>
  <c r="Z930" i="17"/>
  <c r="Z945" i="17"/>
  <c r="AT945" i="17"/>
  <c r="Z947" i="17"/>
  <c r="Z951" i="17"/>
  <c r="Z967" i="17"/>
  <c r="AS982" i="17"/>
  <c r="AP985" i="17"/>
  <c r="AP993" i="17"/>
  <c r="AT1001" i="17"/>
  <c r="AQ1006" i="17"/>
  <c r="AP1010" i="17"/>
  <c r="Z1028" i="17"/>
  <c r="AS1032" i="17"/>
  <c r="AU1041" i="17"/>
  <c r="AP1072" i="17"/>
  <c r="AP218" i="17"/>
  <c r="AS221" i="17"/>
  <c r="AP295" i="17"/>
  <c r="AQ308" i="17"/>
  <c r="AP323" i="17"/>
  <c r="AT344" i="17"/>
  <c r="AP382" i="17"/>
  <c r="AP383" i="17"/>
  <c r="Z442" i="17"/>
  <c r="Z452" i="17"/>
  <c r="AP460" i="17"/>
  <c r="AT491" i="17"/>
  <c r="AQ510" i="17"/>
  <c r="AS559" i="17"/>
  <c r="Z585" i="17"/>
  <c r="AP595" i="17"/>
  <c r="AP596" i="17"/>
  <c r="L603" i="17"/>
  <c r="AT603" i="17"/>
  <c r="L604" i="17"/>
  <c r="Z608" i="17"/>
  <c r="AT627" i="17"/>
  <c r="AP631" i="17"/>
  <c r="AP632" i="17"/>
  <c r="Z644" i="17"/>
  <c r="Z648" i="17"/>
  <c r="AQ656" i="17"/>
  <c r="L659" i="17"/>
  <c r="AT659" i="17"/>
  <c r="L663" i="17"/>
  <c r="AS667" i="17"/>
  <c r="AT697" i="17"/>
  <c r="AQ708" i="17"/>
  <c r="AT713" i="17"/>
  <c r="AT715" i="17"/>
  <c r="AS718" i="17"/>
  <c r="AP731" i="17"/>
  <c r="AS732" i="17"/>
  <c r="Z736" i="17"/>
  <c r="AP739" i="17"/>
  <c r="Z744" i="17"/>
  <c r="AP747" i="17"/>
  <c r="AR751" i="17"/>
  <c r="AP751" i="17"/>
  <c r="AU758" i="17"/>
  <c r="AS758" i="17"/>
  <c r="Z758" i="17"/>
  <c r="AR52" i="17"/>
  <c r="AR198" i="17"/>
  <c r="AS209" i="17"/>
  <c r="AP211" i="17"/>
  <c r="AU213" i="17"/>
  <c r="L218" i="17"/>
  <c r="L238" i="17"/>
  <c r="AR246" i="17"/>
  <c r="L295" i="17"/>
  <c r="AT295" i="17"/>
  <c r="L382" i="17"/>
  <c r="L383" i="17"/>
  <c r="AS383" i="17"/>
  <c r="AT426" i="17"/>
  <c r="Z450" i="17"/>
  <c r="L460" i="17"/>
  <c r="Z468" i="17"/>
  <c r="Z482" i="17"/>
  <c r="AT488" i="17"/>
  <c r="AP490" i="17"/>
  <c r="L491" i="17"/>
  <c r="AQ499" i="17"/>
  <c r="AP500" i="17"/>
  <c r="AP530" i="17"/>
  <c r="AS532" i="17"/>
  <c r="AT557" i="17"/>
  <c r="L568" i="17"/>
  <c r="AP568" i="17"/>
  <c r="AP576" i="17"/>
  <c r="L595" i="17"/>
  <c r="AT595" i="17"/>
  <c r="L596" i="17"/>
  <c r="AT596" i="17"/>
  <c r="AP607" i="17"/>
  <c r="AT612" i="17"/>
  <c r="Z616" i="17"/>
  <c r="AT620" i="17"/>
  <c r="L631" i="17"/>
  <c r="AT631" i="17"/>
  <c r="L632" i="17"/>
  <c r="Z693" i="17"/>
  <c r="AS706" i="17"/>
  <c r="Z709" i="17"/>
  <c r="L731" i="17"/>
  <c r="AS731" i="17"/>
  <c r="AT732" i="17"/>
  <c r="L739" i="17"/>
  <c r="AS739" i="17"/>
  <c r="AT740" i="17"/>
  <c r="L747" i="17"/>
  <c r="AS747" i="17"/>
  <c r="AT748" i="17"/>
  <c r="L499" i="17"/>
  <c r="AT568" i="17"/>
  <c r="L576" i="17"/>
  <c r="AT576" i="17"/>
  <c r="AR585" i="17"/>
  <c r="L607" i="17"/>
  <c r="AT607" i="17"/>
  <c r="L608" i="17"/>
  <c r="AP608" i="17"/>
  <c r="AS644" i="17"/>
  <c r="L648" i="17"/>
  <c r="AP648" i="17"/>
  <c r="AU752" i="17"/>
  <c r="Z752" i="17"/>
  <c r="AS752" i="17"/>
  <c r="AS756" i="17"/>
  <c r="AT756" i="17"/>
  <c r="Z756" i="17"/>
  <c r="AS764" i="17"/>
  <c r="AP764" i="17"/>
  <c r="L764" i="17"/>
  <c r="Z764" i="17"/>
  <c r="Z434" i="17"/>
  <c r="Z444" i="17"/>
  <c r="AT608" i="17"/>
  <c r="Z620" i="17"/>
  <c r="AT648" i="17"/>
  <c r="AT736" i="17"/>
  <c r="AT744" i="17"/>
  <c r="AS762" i="17"/>
  <c r="AQ783" i="17"/>
  <c r="AR790" i="17"/>
  <c r="L791" i="17"/>
  <c r="AP791" i="17"/>
  <c r="AS796" i="17"/>
  <c r="L797" i="17"/>
  <c r="AP797" i="17"/>
  <c r="AP852" i="17"/>
  <c r="Z853" i="17"/>
  <c r="L855" i="17"/>
  <c r="AP855" i="17"/>
  <c r="AT857" i="17"/>
  <c r="AU860" i="17"/>
  <c r="L861" i="17"/>
  <c r="AP861" i="17"/>
  <c r="Z863" i="17"/>
  <c r="AS870" i="17"/>
  <c r="AS874" i="17"/>
  <c r="AQ885" i="17"/>
  <c r="AS894" i="17"/>
  <c r="AQ900" i="17"/>
  <c r="L901" i="17"/>
  <c r="AT901" i="17"/>
  <c r="L902" i="17"/>
  <c r="AP902" i="17"/>
  <c r="AR909" i="17"/>
  <c r="AS914" i="17"/>
  <c r="Z917" i="17"/>
  <c r="AS917" i="17"/>
  <c r="AR918" i="17"/>
  <c r="AP920" i="17"/>
  <c r="L921" i="17"/>
  <c r="AP921" i="17"/>
  <c r="Z922" i="17"/>
  <c r="AT925" i="17"/>
  <c r="AS926" i="17"/>
  <c r="AR929" i="17"/>
  <c r="L933" i="17"/>
  <c r="AP933" i="17"/>
  <c r="Z934" i="17"/>
  <c r="Z935" i="17"/>
  <c r="L937" i="17"/>
  <c r="AP937" i="17"/>
  <c r="Z938" i="17"/>
  <c r="Z939" i="17"/>
  <c r="L941" i="17"/>
  <c r="AP941" i="17"/>
  <c r="Z942" i="17"/>
  <c r="Z943" i="17"/>
  <c r="AS946" i="17"/>
  <c r="L949" i="17"/>
  <c r="AP949" i="17"/>
  <c r="Z955" i="17"/>
  <c r="AT955" i="17"/>
  <c r="Z959" i="17"/>
  <c r="AT959" i="17"/>
  <c r="Z961" i="17"/>
  <c r="AS961" i="17"/>
  <c r="AR963" i="17"/>
  <c r="Z965" i="17"/>
  <c r="AS965" i="17"/>
  <c r="AR967" i="17"/>
  <c r="AR969" i="17"/>
  <c r="AS970" i="17"/>
  <c r="L971" i="17"/>
  <c r="AP971" i="17"/>
  <c r="Z973" i="17"/>
  <c r="AT973" i="17"/>
  <c r="Z975" i="17"/>
  <c r="AT975" i="17"/>
  <c r="Z977" i="17"/>
  <c r="AS977" i="17"/>
  <c r="AQ1013" i="17"/>
  <c r="AU1013" i="17"/>
  <c r="AT1035" i="17"/>
  <c r="L1035" i="17"/>
  <c r="AQ1035" i="17"/>
  <c r="L1042" i="17"/>
  <c r="AP1042" i="17"/>
  <c r="AT791" i="17"/>
  <c r="AS797" i="17"/>
  <c r="AT805" i="17"/>
  <c r="AQ812" i="17"/>
  <c r="AT821" i="17"/>
  <c r="AQ828" i="17"/>
  <c r="AT837" i="17"/>
  <c r="AQ844" i="17"/>
  <c r="AT855" i="17"/>
  <c r="AS861" i="17"/>
  <c r="AP864" i="17"/>
  <c r="AP884" i="17"/>
  <c r="AU889" i="17"/>
  <c r="AS902" i="17"/>
  <c r="AP912" i="17"/>
  <c r="AT917" i="17"/>
  <c r="AS918" i="17"/>
  <c r="AR921" i="17"/>
  <c r="AR933" i="17"/>
  <c r="AR937" i="17"/>
  <c r="AR941" i="17"/>
  <c r="AR949" i="17"/>
  <c r="AS950" i="17"/>
  <c r="AQ952" i="17"/>
  <c r="AT961" i="17"/>
  <c r="AT965" i="17"/>
  <c r="AR971" i="17"/>
  <c r="AP979" i="17"/>
  <c r="AS1014" i="17"/>
  <c r="AP1014" i="17"/>
  <c r="L1014" i="17"/>
  <c r="AU1014" i="17"/>
  <c r="AT1023" i="17"/>
  <c r="L1023" i="17"/>
  <c r="AQ1023" i="17"/>
  <c r="AS1026" i="17"/>
  <c r="AU1026" i="17"/>
  <c r="Z1026" i="17"/>
  <c r="AU1036" i="17"/>
  <c r="AP1036" i="17"/>
  <c r="L1036" i="17"/>
  <c r="AT1036" i="17"/>
  <c r="AS1036" i="17"/>
  <c r="Z1036" i="17"/>
  <c r="AT1047" i="17"/>
  <c r="L1047" i="17"/>
  <c r="AQ1047" i="17"/>
  <c r="AS763" i="17"/>
  <c r="AQ775" i="17"/>
  <c r="Z791" i="17"/>
  <c r="Z797" i="17"/>
  <c r="AT797" i="17"/>
  <c r="AU852" i="17"/>
  <c r="L853" i="17"/>
  <c r="AP853" i="17"/>
  <c r="Z855" i="17"/>
  <c r="AP860" i="17"/>
  <c r="Z861" i="17"/>
  <c r="L863" i="17"/>
  <c r="AP863" i="17"/>
  <c r="AU868" i="17"/>
  <c r="AR875" i="17"/>
  <c r="Z902" i="17"/>
  <c r="AT902" i="17"/>
  <c r="AT909" i="17"/>
  <c r="AR913" i="17"/>
  <c r="L917" i="17"/>
  <c r="AP917" i="17"/>
  <c r="Z918" i="17"/>
  <c r="Z921" i="17"/>
  <c r="AS921" i="17"/>
  <c r="AR922" i="17"/>
  <c r="AR925" i="17"/>
  <c r="AS930" i="17"/>
  <c r="Z933" i="17"/>
  <c r="AS933" i="17"/>
  <c r="AR934" i="17"/>
  <c r="AR935" i="17"/>
  <c r="Z937" i="17"/>
  <c r="AS937" i="17"/>
  <c r="AR938" i="17"/>
  <c r="AR939" i="17"/>
  <c r="Z941" i="17"/>
  <c r="AS941" i="17"/>
  <c r="AR942" i="17"/>
  <c r="AR943" i="17"/>
  <c r="AR945" i="17"/>
  <c r="Z949" i="17"/>
  <c r="AS949" i="17"/>
  <c r="AR951" i="17"/>
  <c r="AR953" i="17"/>
  <c r="AS954" i="17"/>
  <c r="L955" i="17"/>
  <c r="AP955" i="17"/>
  <c r="AR957" i="17"/>
  <c r="AS958" i="17"/>
  <c r="L959" i="17"/>
  <c r="AP959" i="17"/>
  <c r="AQ960" i="17"/>
  <c r="L961" i="17"/>
  <c r="AP961" i="17"/>
  <c r="L965" i="17"/>
  <c r="AP965" i="17"/>
  <c r="Z971" i="17"/>
  <c r="AT971" i="17"/>
  <c r="AS974" i="17"/>
  <c r="L975" i="17"/>
  <c r="AP975" i="17"/>
  <c r="L977" i="17"/>
  <c r="L981" i="17"/>
  <c r="L1010" i="17"/>
  <c r="Z1014" i="17"/>
  <c r="AT1019" i="17"/>
  <c r="AU1024" i="17"/>
  <c r="AP1024" i="17"/>
  <c r="L1024" i="17"/>
  <c r="AT1024" i="17"/>
  <c r="AS1024" i="17"/>
  <c r="AQ1029" i="17"/>
  <c r="AU1029" i="17"/>
  <c r="AR1048" i="17"/>
  <c r="AS1048" i="17"/>
  <c r="L1048" i="17"/>
  <c r="AP1048" i="17"/>
  <c r="AS853" i="17"/>
  <c r="AT863" i="17"/>
  <c r="AR917" i="17"/>
  <c r="AS922" i="17"/>
  <c r="AS934" i="17"/>
  <c r="AS938" i="17"/>
  <c r="AS942" i="17"/>
  <c r="AR955" i="17"/>
  <c r="AR959" i="17"/>
  <c r="AR961" i="17"/>
  <c r="AR965" i="17"/>
  <c r="AU973" i="17"/>
  <c r="AP973" i="17"/>
  <c r="L973" i="17"/>
  <c r="AS973" i="17"/>
  <c r="AR975" i="17"/>
  <c r="AU977" i="17"/>
  <c r="AT977" i="17"/>
  <c r="AR977" i="17"/>
  <c r="AU979" i="17"/>
  <c r="AT979" i="17"/>
  <c r="Z979" i="17"/>
  <c r="AR979" i="17"/>
  <c r="AU981" i="17"/>
  <c r="AT981" i="17"/>
  <c r="AS981" i="17"/>
  <c r="Z981" i="17"/>
  <c r="AR1008" i="17"/>
  <c r="AS1008" i="17"/>
  <c r="AS1010" i="17"/>
  <c r="AU1010" i="17"/>
  <c r="Z1010" i="17"/>
  <c r="AQ1017" i="17"/>
  <c r="AU1017" i="17"/>
  <c r="L1019" i="17"/>
  <c r="AU1020" i="17"/>
  <c r="AT1020" i="17"/>
  <c r="AS1020" i="17"/>
  <c r="Z1020" i="17"/>
  <c r="Z1024" i="17"/>
  <c r="AP1026" i="17"/>
  <c r="AR1036" i="17"/>
  <c r="AS1053" i="17"/>
  <c r="AS1057" i="17"/>
  <c r="AS1061" i="17"/>
  <c r="AS1081" i="17"/>
  <c r="AR983" i="17"/>
  <c r="AR985" i="17"/>
  <c r="AR987" i="17"/>
  <c r="AR989" i="17"/>
  <c r="AR991" i="17"/>
  <c r="AR993" i="17"/>
  <c r="AR995" i="17"/>
  <c r="AR997" i="17"/>
  <c r="AR999" i="17"/>
  <c r="AR1001" i="17"/>
  <c r="AR1003" i="17"/>
  <c r="AR1005" i="17"/>
  <c r="L1007" i="17"/>
  <c r="AP1007" i="17"/>
  <c r="L1011" i="17"/>
  <c r="L1012" i="17"/>
  <c r="AP1012" i="17"/>
  <c r="AR1016" i="17"/>
  <c r="L1018" i="17"/>
  <c r="AP1018" i="17"/>
  <c r="AR1022" i="17"/>
  <c r="L1027" i="17"/>
  <c r="L1028" i="17"/>
  <c r="AP1028" i="17"/>
  <c r="AR1032" i="17"/>
  <c r="AU1033" i="17"/>
  <c r="L1034" i="17"/>
  <c r="AP1034" i="17"/>
  <c r="AR1038" i="17"/>
  <c r="AQ1039" i="17"/>
  <c r="AT1040" i="17"/>
  <c r="L1044" i="17"/>
  <c r="AS1044" i="17"/>
  <c r="AS1049" i="17"/>
  <c r="AP1052" i="17"/>
  <c r="Z1053" i="17"/>
  <c r="AP1055" i="17"/>
  <c r="AP1056" i="17"/>
  <c r="Z1057" i="17"/>
  <c r="L1059" i="17"/>
  <c r="AQ1059" i="17"/>
  <c r="AP1060" i="17"/>
  <c r="Z1061" i="17"/>
  <c r="AT1064" i="17"/>
  <c r="L1065" i="17"/>
  <c r="AR1065" i="17"/>
  <c r="AQ1066" i="17"/>
  <c r="AT1068" i="17"/>
  <c r="L1069" i="17"/>
  <c r="AR1069" i="17"/>
  <c r="L1071" i="17"/>
  <c r="L1072" i="17"/>
  <c r="AS1072" i="17"/>
  <c r="L1076" i="17"/>
  <c r="AP1076" i="17"/>
  <c r="AQ1078" i="17"/>
  <c r="AP1079" i="17"/>
  <c r="AP1080" i="17"/>
  <c r="Z1081" i="17"/>
  <c r="AP1083" i="17"/>
  <c r="AP1084" i="17"/>
  <c r="Z1085" i="17"/>
  <c r="Z983" i="17"/>
  <c r="AT983" i="17"/>
  <c r="Z985" i="17"/>
  <c r="AT985" i="17"/>
  <c r="Z987" i="17"/>
  <c r="AT987" i="17"/>
  <c r="Z989" i="17"/>
  <c r="AT989" i="17"/>
  <c r="Z991" i="17"/>
  <c r="AT991" i="17"/>
  <c r="Z993" i="17"/>
  <c r="AT993" i="17"/>
  <c r="AR1007" i="17"/>
  <c r="AR1012" i="17"/>
  <c r="AR1018" i="17"/>
  <c r="AR1028" i="17"/>
  <c r="L1030" i="17"/>
  <c r="AP1030" i="17"/>
  <c r="AR1034" i="17"/>
  <c r="L1039" i="17"/>
  <c r="L1040" i="17"/>
  <c r="AP1040" i="17"/>
  <c r="AT1044" i="17"/>
  <c r="L1045" i="17"/>
  <c r="AR1045" i="17"/>
  <c r="AQ1046" i="17"/>
  <c r="L1052" i="17"/>
  <c r="AS1052" i="17"/>
  <c r="L1055" i="17"/>
  <c r="L1056" i="17"/>
  <c r="AS1056" i="17"/>
  <c r="L1060" i="17"/>
  <c r="AS1060" i="17"/>
  <c r="AS1065" i="17"/>
  <c r="AS1069" i="17"/>
  <c r="AT1072" i="17"/>
  <c r="L1073" i="17"/>
  <c r="AR1073" i="17"/>
  <c r="AS1076" i="17"/>
  <c r="AR1077" i="17"/>
  <c r="L1079" i="17"/>
  <c r="AT1079" i="17"/>
  <c r="L1080" i="17"/>
  <c r="AS1080" i="17"/>
  <c r="AQ1082" i="17"/>
  <c r="AT1083" i="17"/>
  <c r="AR1030" i="17"/>
  <c r="AR1040" i="17"/>
  <c r="AS1045" i="17"/>
  <c r="AT1052" i="17"/>
  <c r="L1053" i="17"/>
  <c r="AR1053" i="17"/>
  <c r="AT1056" i="17"/>
  <c r="L1057" i="17"/>
  <c r="AR1057" i="17"/>
  <c r="AT1060" i="17"/>
  <c r="L1061" i="17"/>
  <c r="AR1061" i="17"/>
  <c r="AS1073" i="17"/>
  <c r="AS1077" i="17"/>
  <c r="AT1080" i="17"/>
  <c r="L1081" i="17"/>
  <c r="AR1081" i="17"/>
  <c r="AT1084" i="17"/>
  <c r="L1085" i="17"/>
  <c r="AR1085" i="17"/>
  <c r="AQ86" i="17"/>
  <c r="Z101" i="17"/>
  <c r="AP103" i="17"/>
  <c r="AP114" i="17"/>
  <c r="AR242" i="17"/>
  <c r="AP244" i="17"/>
  <c r="Z246" i="17"/>
  <c r="AR250" i="17"/>
  <c r="AP252" i="17"/>
  <c r="AQ272" i="17"/>
  <c r="AQ278" i="17"/>
  <c r="AR357" i="17"/>
  <c r="AP360" i="17"/>
  <c r="AP386" i="17"/>
  <c r="AP34" i="17"/>
  <c r="AP200" i="17"/>
  <c r="AR222" i="17"/>
  <c r="AP224" i="17"/>
  <c r="AR238" i="17"/>
  <c r="AS241" i="17"/>
  <c r="L242" i="17"/>
  <c r="L244" i="17"/>
  <c r="AT244" i="17"/>
  <c r="L250" i="17"/>
  <c r="L252" i="17"/>
  <c r="AT252" i="17"/>
  <c r="AT266" i="17"/>
  <c r="AQ333" i="17"/>
  <c r="Z365" i="17"/>
  <c r="AP375" i="17"/>
  <c r="L386" i="17"/>
  <c r="AQ386" i="17"/>
  <c r="AU398" i="17"/>
  <c r="AQ398" i="17"/>
  <c r="L398" i="17"/>
  <c r="AP398" i="17"/>
  <c r="L222" i="17"/>
  <c r="L326" i="17"/>
  <c r="Z51" i="17"/>
  <c r="Z254" i="17"/>
  <c r="Z393" i="17"/>
  <c r="AQ393" i="17"/>
  <c r="AU428" i="17"/>
  <c r="AT428" i="17"/>
  <c r="Z428" i="17"/>
  <c r="Z438" i="17"/>
  <c r="L442" i="17"/>
  <c r="AP442" i="17"/>
  <c r="AP450" i="17"/>
  <c r="AT452" i="17"/>
  <c r="AT459" i="17"/>
  <c r="AQ467" i="17"/>
  <c r="Z476" i="17"/>
  <c r="AU497" i="17"/>
  <c r="AT500" i="17"/>
  <c r="AQ503" i="17"/>
  <c r="AU521" i="17"/>
  <c r="Z527" i="17"/>
  <c r="Z573" i="17"/>
  <c r="AP591" i="17"/>
  <c r="AP592" i="17"/>
  <c r="AS600" i="17"/>
  <c r="AS604" i="17"/>
  <c r="AP611" i="17"/>
  <c r="AP615" i="17"/>
  <c r="AP619" i="17"/>
  <c r="Z624" i="17"/>
  <c r="AT624" i="17"/>
  <c r="AS628" i="17"/>
  <c r="AS632" i="17"/>
  <c r="AS663" i="17"/>
  <c r="AQ672" i="17"/>
  <c r="AP687" i="17"/>
  <c r="Z695" i="17"/>
  <c r="AS702" i="17"/>
  <c r="AQ704" i="17"/>
  <c r="AP705" i="17"/>
  <c r="L709" i="17"/>
  <c r="AP709" i="17"/>
  <c r="Z711" i="17"/>
  <c r="AU722" i="17"/>
  <c r="L723" i="17"/>
  <c r="AP725" i="17"/>
  <c r="AT731" i="17"/>
  <c r="L732" i="17"/>
  <c r="AP732" i="17"/>
  <c r="Z733" i="17"/>
  <c r="AT735" i="17"/>
  <c r="L736" i="17"/>
  <c r="AP736" i="17"/>
  <c r="Z737" i="17"/>
  <c r="AT739" i="17"/>
  <c r="L740" i="17"/>
  <c r="AP740" i="17"/>
  <c r="Z741" i="17"/>
  <c r="AT743" i="17"/>
  <c r="L744" i="17"/>
  <c r="AP744" i="17"/>
  <c r="Z745" i="17"/>
  <c r="AT747" i="17"/>
  <c r="L748" i="17"/>
  <c r="AP748" i="17"/>
  <c r="Z749" i="17"/>
  <c r="AT751" i="17"/>
  <c r="L752" i="17"/>
  <c r="AP752" i="17"/>
  <c r="Z753" i="17"/>
  <c r="AU755" i="17"/>
  <c r="L756" i="17"/>
  <c r="AP756" i="17"/>
  <c r="AQ757" i="17"/>
  <c r="AT758" i="17"/>
  <c r="Z760" i="17"/>
  <c r="AU766" i="17"/>
  <c r="AS766" i="17"/>
  <c r="Z766" i="17"/>
  <c r="AP766" i="17"/>
  <c r="L766" i="17"/>
  <c r="AS768" i="17"/>
  <c r="AT768" i="17"/>
  <c r="Z768" i="17"/>
  <c r="AP768" i="17"/>
  <c r="L768" i="17"/>
  <c r="AR774" i="17"/>
  <c r="AR778" i="17"/>
  <c r="AR782" i="17"/>
  <c r="AR786" i="17"/>
  <c r="Z430" i="17"/>
  <c r="L444" i="17"/>
  <c r="AP444" i="17"/>
  <c r="AP458" i="17"/>
  <c r="L459" i="17"/>
  <c r="AU461" i="17"/>
  <c r="AP466" i="17"/>
  <c r="L467" i="17"/>
  <c r="L468" i="17"/>
  <c r="AP468" i="17"/>
  <c r="Z474" i="17"/>
  <c r="AP492" i="17"/>
  <c r="Z500" i="17"/>
  <c r="AT519" i="17"/>
  <c r="AR524" i="17"/>
  <c r="AP531" i="17"/>
  <c r="AT543" i="17"/>
  <c r="AP545" i="17"/>
  <c r="AP546" i="17"/>
  <c r="Z553" i="17"/>
  <c r="Z555" i="17"/>
  <c r="Z557" i="17"/>
  <c r="Z559" i="17"/>
  <c r="Z561" i="17"/>
  <c r="AP564" i="17"/>
  <c r="AS568" i="17"/>
  <c r="Z577" i="17"/>
  <c r="Z580" i="17"/>
  <c r="AR581" i="17"/>
  <c r="Z589" i="17"/>
  <c r="AQ590" i="17"/>
  <c r="L591" i="17"/>
  <c r="AT591" i="17"/>
  <c r="L592" i="17"/>
  <c r="AT592" i="17"/>
  <c r="Z597" i="17"/>
  <c r="Z600" i="17"/>
  <c r="AT600" i="17"/>
  <c r="Z604" i="17"/>
  <c r="AT604" i="17"/>
  <c r="AS608" i="17"/>
  <c r="L611" i="17"/>
  <c r="AT611" i="17"/>
  <c r="L612" i="17"/>
  <c r="AP612" i="17"/>
  <c r="L615" i="17"/>
  <c r="AT615" i="17"/>
  <c r="L616" i="17"/>
  <c r="AP616" i="17"/>
  <c r="L619" i="17"/>
  <c r="AT619" i="17"/>
  <c r="L620" i="17"/>
  <c r="AP620" i="17"/>
  <c r="AP623" i="17"/>
  <c r="Z628" i="17"/>
  <c r="AT628" i="17"/>
  <c r="Z632" i="17"/>
  <c r="AT632" i="17"/>
  <c r="AS648" i="17"/>
  <c r="Z663" i="17"/>
  <c r="AT663" i="17"/>
  <c r="Z667" i="17"/>
  <c r="AQ668" i="17"/>
  <c r="AP683" i="17"/>
  <c r="L687" i="17"/>
  <c r="AQ690" i="17"/>
  <c r="AP691" i="17"/>
  <c r="AT693" i="17"/>
  <c r="Z697" i="17"/>
  <c r="Z699" i="17"/>
  <c r="L705" i="17"/>
  <c r="AP707" i="17"/>
  <c r="AT709" i="17"/>
  <c r="AS724" i="17"/>
  <c r="L725" i="17"/>
  <c r="AS728" i="17"/>
  <c r="AR732" i="17"/>
  <c r="AR736" i="17"/>
  <c r="AR740" i="17"/>
  <c r="AR744" i="17"/>
  <c r="AR748" i="17"/>
  <c r="AR752" i="17"/>
  <c r="AR756" i="17"/>
  <c r="L758" i="17"/>
  <c r="AP758" i="17"/>
  <c r="AR770" i="17"/>
  <c r="AT790" i="17"/>
  <c r="AS790" i="17"/>
  <c r="Z790" i="17"/>
  <c r="AP790" i="17"/>
  <c r="L790" i="17"/>
  <c r="AU792" i="17"/>
  <c r="AT792" i="17"/>
  <c r="L792" i="17"/>
  <c r="L458" i="17"/>
  <c r="L466" i="17"/>
  <c r="AT468" i="17"/>
  <c r="L492" i="17"/>
  <c r="AT527" i="17"/>
  <c r="L531" i="17"/>
  <c r="L545" i="17"/>
  <c r="AT545" i="17"/>
  <c r="L546" i="17"/>
  <c r="AS546" i="17"/>
  <c r="L564" i="17"/>
  <c r="AT564" i="17"/>
  <c r="AR573" i="17"/>
  <c r="AS612" i="17"/>
  <c r="AS616" i="17"/>
  <c r="AS620" i="17"/>
  <c r="L623" i="17"/>
  <c r="AT623" i="17"/>
  <c r="L624" i="17"/>
  <c r="AP624" i="17"/>
  <c r="L683" i="17"/>
  <c r="AT683" i="17"/>
  <c r="L691" i="17"/>
  <c r="L695" i="17"/>
  <c r="AP695" i="17"/>
  <c r="L707" i="17"/>
  <c r="L711" i="17"/>
  <c r="AP711" i="17"/>
  <c r="L728" i="17"/>
  <c r="AR733" i="17"/>
  <c r="AR737" i="17"/>
  <c r="AR741" i="17"/>
  <c r="AR745" i="17"/>
  <c r="AR749" i="17"/>
  <c r="AR753" i="17"/>
  <c r="AR758" i="17"/>
  <c r="AU774" i="17"/>
  <c r="AS774" i="17"/>
  <c r="Z774" i="17"/>
  <c r="AP774" i="17"/>
  <c r="L774" i="17"/>
  <c r="AU778" i="17"/>
  <c r="AP778" i="17"/>
  <c r="L778" i="17"/>
  <c r="AS778" i="17"/>
  <c r="Z778" i="17"/>
  <c r="AS780" i="17"/>
  <c r="AP780" i="17"/>
  <c r="L780" i="17"/>
  <c r="AT780" i="17"/>
  <c r="Z780" i="17"/>
  <c r="AU782" i="17"/>
  <c r="AP782" i="17"/>
  <c r="L782" i="17"/>
  <c r="AS782" i="17"/>
  <c r="Z782" i="17"/>
  <c r="AU786" i="17"/>
  <c r="AS786" i="17"/>
  <c r="Z786" i="17"/>
  <c r="AP786" i="17"/>
  <c r="L786" i="17"/>
  <c r="AS788" i="17"/>
  <c r="AT788" i="17"/>
  <c r="Z788" i="17"/>
  <c r="AP788" i="17"/>
  <c r="L788" i="17"/>
  <c r="AS795" i="17"/>
  <c r="AP795" i="17"/>
  <c r="L795" i="17"/>
  <c r="AU795" i="17"/>
  <c r="Z795" i="17"/>
  <c r="AS624" i="17"/>
  <c r="AT695" i="17"/>
  <c r="AT711" i="17"/>
  <c r="AS760" i="17"/>
  <c r="AT760" i="17"/>
  <c r="AP760" i="17"/>
  <c r="L760" i="17"/>
  <c r="AU770" i="17"/>
  <c r="AS770" i="17"/>
  <c r="Z770" i="17"/>
  <c r="AP770" i="17"/>
  <c r="L770" i="17"/>
  <c r="AS772" i="17"/>
  <c r="AT772" i="17"/>
  <c r="Z772" i="17"/>
  <c r="AP772" i="17"/>
  <c r="L772" i="17"/>
  <c r="AS776" i="17"/>
  <c r="AP776" i="17"/>
  <c r="L776" i="17"/>
  <c r="AT776" i="17"/>
  <c r="Z776" i="17"/>
  <c r="AS784" i="17"/>
  <c r="AT784" i="17"/>
  <c r="Z784" i="17"/>
  <c r="AP784" i="17"/>
  <c r="L784" i="17"/>
  <c r="AU793" i="17"/>
  <c r="AP793" i="17"/>
  <c r="L793" i="17"/>
  <c r="AT793" i="17"/>
  <c r="AS793" i="17"/>
  <c r="Z793" i="17"/>
  <c r="AU801" i="17"/>
  <c r="AP801" i="17"/>
  <c r="L801" i="17"/>
  <c r="AT801" i="17"/>
  <c r="AS801" i="17"/>
  <c r="Z801" i="17"/>
  <c r="AP803" i="17"/>
  <c r="AU803" i="17"/>
  <c r="AR809" i="17"/>
  <c r="AR811" i="17"/>
  <c r="AR817" i="17"/>
  <c r="AR819" i="17"/>
  <c r="AR825" i="17"/>
  <c r="AR827" i="17"/>
  <c r="AR833" i="17"/>
  <c r="AR835" i="17"/>
  <c r="AR841" i="17"/>
  <c r="AR843" i="17"/>
  <c r="AR849" i="17"/>
  <c r="AR851" i="17"/>
  <c r="AT856" i="17"/>
  <c r="AR865" i="17"/>
  <c r="AR878" i="17"/>
  <c r="AS883" i="17"/>
  <c r="AR886" i="17"/>
  <c r="AS895" i="17"/>
  <c r="AU896" i="17"/>
  <c r="AU898" i="17"/>
  <c r="AT898" i="17"/>
  <c r="AR898" i="17"/>
  <c r="AU906" i="17"/>
  <c r="AP906" i="17"/>
  <c r="L906" i="17"/>
  <c r="AS906" i="17"/>
  <c r="AR908" i="17"/>
  <c r="Z908" i="17"/>
  <c r="AS908" i="17"/>
  <c r="AT911" i="17"/>
  <c r="AP911" i="17"/>
  <c r="AS911" i="17"/>
  <c r="AR911" i="17"/>
  <c r="AS916" i="17"/>
  <c r="AR916" i="17"/>
  <c r="Z916" i="17"/>
  <c r="AT916" i="17"/>
  <c r="AT919" i="17"/>
  <c r="AP919" i="17"/>
  <c r="L919" i="17"/>
  <c r="AS919" i="17"/>
  <c r="AR919" i="17"/>
  <c r="AS924" i="17"/>
  <c r="AR924" i="17"/>
  <c r="Z924" i="17"/>
  <c r="AT924" i="17"/>
  <c r="AT927" i="17"/>
  <c r="AP927" i="17"/>
  <c r="L927" i="17"/>
  <c r="AS927" i="17"/>
  <c r="AR927" i="17"/>
  <c r="AT932" i="17"/>
  <c r="AP932" i="17"/>
  <c r="AS932" i="17"/>
  <c r="AR932" i="17"/>
  <c r="Z932" i="17"/>
  <c r="AT948" i="17"/>
  <c r="AP948" i="17"/>
  <c r="L948" i="17"/>
  <c r="AS948" i="17"/>
  <c r="AR948" i="17"/>
  <c r="Z948" i="17"/>
  <c r="AT956" i="17"/>
  <c r="AP956" i="17"/>
  <c r="L956" i="17"/>
  <c r="AS956" i="17"/>
  <c r="AR956" i="17"/>
  <c r="Z956" i="17"/>
  <c r="AT964" i="17"/>
  <c r="AP964" i="17"/>
  <c r="L964" i="17"/>
  <c r="AS964" i="17"/>
  <c r="AR964" i="17"/>
  <c r="Z964" i="17"/>
  <c r="AT972" i="17"/>
  <c r="AP972" i="17"/>
  <c r="L972" i="17"/>
  <c r="AS972" i="17"/>
  <c r="AR972" i="17"/>
  <c r="Z972" i="17"/>
  <c r="AT980" i="17"/>
  <c r="AP980" i="17"/>
  <c r="L980" i="17"/>
  <c r="AS980" i="17"/>
  <c r="AR980" i="17"/>
  <c r="Z980" i="17"/>
  <c r="AR762" i="17"/>
  <c r="AS773" i="17"/>
  <c r="AS785" i="17"/>
  <c r="AS789" i="17"/>
  <c r="AR791" i="17"/>
  <c r="L796" i="17"/>
  <c r="AR797" i="17"/>
  <c r="AQ798" i="17"/>
  <c r="L799" i="17"/>
  <c r="AR799" i="17"/>
  <c r="L805" i="17"/>
  <c r="AP805" i="17"/>
  <c r="L807" i="17"/>
  <c r="AP807" i="17"/>
  <c r="Z809" i="17"/>
  <c r="AS809" i="17"/>
  <c r="Z811" i="17"/>
  <c r="AU811" i="17"/>
  <c r="L812" i="17"/>
  <c r="AT812" i="17"/>
  <c r="L813" i="17"/>
  <c r="AP813" i="17"/>
  <c r="L815" i="17"/>
  <c r="AP815" i="17"/>
  <c r="Z817" i="17"/>
  <c r="AS817" i="17"/>
  <c r="Z819" i="17"/>
  <c r="AU819" i="17"/>
  <c r="L820" i="17"/>
  <c r="AT820" i="17"/>
  <c r="L821" i="17"/>
  <c r="AP821" i="17"/>
  <c r="L823" i="17"/>
  <c r="AP823" i="17"/>
  <c r="Z825" i="17"/>
  <c r="AS825" i="17"/>
  <c r="Z827" i="17"/>
  <c r="AU827" i="17"/>
  <c r="L828" i="17"/>
  <c r="AT828" i="17"/>
  <c r="L829" i="17"/>
  <c r="AP829" i="17"/>
  <c r="L831" i="17"/>
  <c r="AP831" i="17"/>
  <c r="Z833" i="17"/>
  <c r="AS833" i="17"/>
  <c r="Z835" i="17"/>
  <c r="AU835" i="17"/>
  <c r="L836" i="17"/>
  <c r="AT836" i="17"/>
  <c r="L837" i="17"/>
  <c r="AP837" i="17"/>
  <c r="L839" i="17"/>
  <c r="AP839" i="17"/>
  <c r="Z841" i="17"/>
  <c r="AS841" i="17"/>
  <c r="Z843" i="17"/>
  <c r="AU843" i="17"/>
  <c r="L844" i="17"/>
  <c r="AT844" i="17"/>
  <c r="L845" i="17"/>
  <c r="AP845" i="17"/>
  <c r="L847" i="17"/>
  <c r="AP847" i="17"/>
  <c r="Z849" i="17"/>
  <c r="AS849" i="17"/>
  <c r="Z851" i="17"/>
  <c r="AT851" i="17"/>
  <c r="AR853" i="17"/>
  <c r="AR855" i="17"/>
  <c r="AU856" i="17"/>
  <c r="L857" i="17"/>
  <c r="AP857" i="17"/>
  <c r="L859" i="17"/>
  <c r="AP859" i="17"/>
  <c r="AT861" i="17"/>
  <c r="AU863" i="17"/>
  <c r="L864" i="17"/>
  <c r="AQ864" i="17"/>
  <c r="Z865" i="17"/>
  <c r="AS865" i="17"/>
  <c r="AT870" i="17"/>
  <c r="AR874" i="17"/>
  <c r="Z878" i="17"/>
  <c r="AS878" i="17"/>
  <c r="AQ879" i="17"/>
  <c r="L882" i="17"/>
  <c r="AP882" i="17"/>
  <c r="Z883" i="17"/>
  <c r="AU883" i="17"/>
  <c r="L884" i="17"/>
  <c r="AT884" i="17"/>
  <c r="AP885" i="17"/>
  <c r="Z886" i="17"/>
  <c r="AS886" i="17"/>
  <c r="AQ887" i="17"/>
  <c r="AT888" i="17"/>
  <c r="AU890" i="17"/>
  <c r="AS890" i="17"/>
  <c r="AR890" i="17"/>
  <c r="AS891" i="17"/>
  <c r="Z895" i="17"/>
  <c r="Z896" i="17"/>
  <c r="Z898" i="17"/>
  <c r="AS898" i="17"/>
  <c r="AS903" i="17"/>
  <c r="AU904" i="17"/>
  <c r="AQ904" i="17"/>
  <c r="Z906" i="17"/>
  <c r="AT906" i="17"/>
  <c r="AU907" i="17"/>
  <c r="Z907" i="17"/>
  <c r="AT908" i="17"/>
  <c r="AT910" i="17"/>
  <c r="AP910" i="17"/>
  <c r="L910" i="17"/>
  <c r="AR910" i="17"/>
  <c r="Z911" i="17"/>
  <c r="AU911" i="17"/>
  <c r="L912" i="17"/>
  <c r="AU916" i="17"/>
  <c r="Z919" i="17"/>
  <c r="AU919" i="17"/>
  <c r="L920" i="17"/>
  <c r="AU924" i="17"/>
  <c r="Z927" i="17"/>
  <c r="AU927" i="17"/>
  <c r="L928" i="17"/>
  <c r="AT936" i="17"/>
  <c r="AP936" i="17"/>
  <c r="L936" i="17"/>
  <c r="AS936" i="17"/>
  <c r="AR936" i="17"/>
  <c r="Z936" i="17"/>
  <c r="AR805" i="17"/>
  <c r="AR807" i="17"/>
  <c r="AQ808" i="17"/>
  <c r="AT809" i="17"/>
  <c r="AR813" i="17"/>
  <c r="AR815" i="17"/>
  <c r="AQ816" i="17"/>
  <c r="AT817" i="17"/>
  <c r="AR821" i="17"/>
  <c r="AR823" i="17"/>
  <c r="AQ824" i="17"/>
  <c r="AT825" i="17"/>
  <c r="AR829" i="17"/>
  <c r="AR831" i="17"/>
  <c r="AQ832" i="17"/>
  <c r="AT833" i="17"/>
  <c r="AR837" i="17"/>
  <c r="AR839" i="17"/>
  <c r="AQ840" i="17"/>
  <c r="AT841" i="17"/>
  <c r="AR845" i="17"/>
  <c r="AR847" i="17"/>
  <c r="AQ848" i="17"/>
  <c r="AT849" i="17"/>
  <c r="AU851" i="17"/>
  <c r="AP856" i="17"/>
  <c r="AR857" i="17"/>
  <c r="AR859" i="17"/>
  <c r="AT864" i="17"/>
  <c r="AT865" i="17"/>
  <c r="AS869" i="17"/>
  <c r="AQ877" i="17"/>
  <c r="AT878" i="17"/>
  <c r="AS879" i="17"/>
  <c r="AR882" i="17"/>
  <c r="AU884" i="17"/>
  <c r="AT886" i="17"/>
  <c r="AS887" i="17"/>
  <c r="AU891" i="17"/>
  <c r="AS892" i="17"/>
  <c r="AT892" i="17"/>
  <c r="AS905" i="17"/>
  <c r="AT905" i="17"/>
  <c r="L905" i="17"/>
  <c r="AP908" i="17"/>
  <c r="AU908" i="17"/>
  <c r="AS912" i="17"/>
  <c r="AR912" i="17"/>
  <c r="Z912" i="17"/>
  <c r="AT912" i="17"/>
  <c r="AT915" i="17"/>
  <c r="AP915" i="17"/>
  <c r="L915" i="17"/>
  <c r="AS915" i="17"/>
  <c r="AR915" i="17"/>
  <c r="AP916" i="17"/>
  <c r="AS920" i="17"/>
  <c r="AR920" i="17"/>
  <c r="Z920" i="17"/>
  <c r="AT920" i="17"/>
  <c r="AT923" i="17"/>
  <c r="AP923" i="17"/>
  <c r="L923" i="17"/>
  <c r="AS923" i="17"/>
  <c r="AR923" i="17"/>
  <c r="AP924" i="17"/>
  <c r="AS928" i="17"/>
  <c r="AR928" i="17"/>
  <c r="Z928" i="17"/>
  <c r="AT928" i="17"/>
  <c r="AT931" i="17"/>
  <c r="AP931" i="17"/>
  <c r="L931" i="17"/>
  <c r="AS931" i="17"/>
  <c r="AR931" i="17"/>
  <c r="AQ932" i="17"/>
  <c r="AT940" i="17"/>
  <c r="AP940" i="17"/>
  <c r="L940" i="17"/>
  <c r="AS940" i="17"/>
  <c r="AR940" i="17"/>
  <c r="Z940" i="17"/>
  <c r="AQ948" i="17"/>
  <c r="AT952" i="17"/>
  <c r="AP952" i="17"/>
  <c r="L952" i="17"/>
  <c r="AS952" i="17"/>
  <c r="AR952" i="17"/>
  <c r="Z952" i="17"/>
  <c r="AQ956" i="17"/>
  <c r="AT960" i="17"/>
  <c r="AP960" i="17"/>
  <c r="L960" i="17"/>
  <c r="AS960" i="17"/>
  <c r="AR960" i="17"/>
  <c r="Z960" i="17"/>
  <c r="AQ964" i="17"/>
  <c r="AT968" i="17"/>
  <c r="AP968" i="17"/>
  <c r="L968" i="17"/>
  <c r="AS968" i="17"/>
  <c r="AR968" i="17"/>
  <c r="Z968" i="17"/>
  <c r="AQ972" i="17"/>
  <c r="AT976" i="17"/>
  <c r="AP976" i="17"/>
  <c r="L976" i="17"/>
  <c r="AS976" i="17"/>
  <c r="AR976" i="17"/>
  <c r="Z976" i="17"/>
  <c r="AQ980" i="17"/>
  <c r="AT986" i="17"/>
  <c r="AP986" i="17"/>
  <c r="L986" i="17"/>
  <c r="AR986" i="17"/>
  <c r="Z986" i="17"/>
  <c r="AS986" i="17"/>
  <c r="AQ986" i="17"/>
  <c r="AT990" i="17"/>
  <c r="AP990" i="17"/>
  <c r="L990" i="17"/>
  <c r="AR990" i="17"/>
  <c r="Z990" i="17"/>
  <c r="AS990" i="17"/>
  <c r="AQ990" i="17"/>
  <c r="AT994" i="17"/>
  <c r="AP994" i="17"/>
  <c r="L994" i="17"/>
  <c r="AR994" i="17"/>
  <c r="Z994" i="17"/>
  <c r="AS994" i="17"/>
  <c r="AQ994" i="17"/>
  <c r="AT998" i="17"/>
  <c r="AP998" i="17"/>
  <c r="L998" i="17"/>
  <c r="AR998" i="17"/>
  <c r="Z998" i="17"/>
  <c r="AS998" i="17"/>
  <c r="AQ998" i="17"/>
  <c r="AT1002" i="17"/>
  <c r="AP1002" i="17"/>
  <c r="L1002" i="17"/>
  <c r="AR1002" i="17"/>
  <c r="Z1002" i="17"/>
  <c r="AS1002" i="17"/>
  <c r="AQ1002" i="17"/>
  <c r="AT762" i="17"/>
  <c r="AR764" i="17"/>
  <c r="AS777" i="17"/>
  <c r="AU791" i="17"/>
  <c r="Z799" i="17"/>
  <c r="AQ800" i="17"/>
  <c r="Z805" i="17"/>
  <c r="AS805" i="17"/>
  <c r="Z807" i="17"/>
  <c r="AU807" i="17"/>
  <c r="L808" i="17"/>
  <c r="AT808" i="17"/>
  <c r="L809" i="17"/>
  <c r="AP809" i="17"/>
  <c r="L811" i="17"/>
  <c r="AP811" i="17"/>
  <c r="Z813" i="17"/>
  <c r="AS813" i="17"/>
  <c r="Z815" i="17"/>
  <c r="AU815" i="17"/>
  <c r="L816" i="17"/>
  <c r="AT816" i="17"/>
  <c r="L817" i="17"/>
  <c r="AP817" i="17"/>
  <c r="L819" i="17"/>
  <c r="AP819" i="17"/>
  <c r="Z821" i="17"/>
  <c r="AS821" i="17"/>
  <c r="Z823" i="17"/>
  <c r="AU823" i="17"/>
  <c r="L824" i="17"/>
  <c r="AT824" i="17"/>
  <c r="L825" i="17"/>
  <c r="AP825" i="17"/>
  <c r="L827" i="17"/>
  <c r="AP827" i="17"/>
  <c r="Z829" i="17"/>
  <c r="AS829" i="17"/>
  <c r="Z831" i="17"/>
  <c r="AU831" i="17"/>
  <c r="L832" i="17"/>
  <c r="AT832" i="17"/>
  <c r="L833" i="17"/>
  <c r="AP833" i="17"/>
  <c r="L835" i="17"/>
  <c r="AP835" i="17"/>
  <c r="Z837" i="17"/>
  <c r="AS837" i="17"/>
  <c r="Z839" i="17"/>
  <c r="AU839" i="17"/>
  <c r="L840" i="17"/>
  <c r="AT840" i="17"/>
  <c r="L841" i="17"/>
  <c r="AP841" i="17"/>
  <c r="L843" i="17"/>
  <c r="AP843" i="17"/>
  <c r="Z845" i="17"/>
  <c r="AS845" i="17"/>
  <c r="Z847" i="17"/>
  <c r="AU847" i="17"/>
  <c r="L848" i="17"/>
  <c r="AT848" i="17"/>
  <c r="L849" i="17"/>
  <c r="AP849" i="17"/>
  <c r="L851" i="17"/>
  <c r="AP851" i="17"/>
  <c r="AT853" i="17"/>
  <c r="AU855" i="17"/>
  <c r="L856" i="17"/>
  <c r="Z857" i="17"/>
  <c r="AS857" i="17"/>
  <c r="Z859" i="17"/>
  <c r="AT859" i="17"/>
  <c r="AR861" i="17"/>
  <c r="AR863" i="17"/>
  <c r="L865" i="17"/>
  <c r="AP865" i="17"/>
  <c r="AR870" i="17"/>
  <c r="AT874" i="17"/>
  <c r="L877" i="17"/>
  <c r="L878" i="17"/>
  <c r="AP878" i="17"/>
  <c r="Z879" i="17"/>
  <c r="Z882" i="17"/>
  <c r="AS882" i="17"/>
  <c r="L886" i="17"/>
  <c r="AP886" i="17"/>
  <c r="Z887" i="17"/>
  <c r="Z891" i="17"/>
  <c r="AR895" i="17"/>
  <c r="AQ897" i="17"/>
  <c r="L898" i="17"/>
  <c r="AP898" i="17"/>
  <c r="AR906" i="17"/>
  <c r="AR907" i="17"/>
  <c r="L908" i="17"/>
  <c r="AQ908" i="17"/>
  <c r="AU910" i="17"/>
  <c r="L911" i="17"/>
  <c r="AQ911" i="17"/>
  <c r="AU912" i="17"/>
  <c r="Z915" i="17"/>
  <c r="AU915" i="17"/>
  <c r="L916" i="17"/>
  <c r="AQ916" i="17"/>
  <c r="AQ919" i="17"/>
  <c r="AU920" i="17"/>
  <c r="Z923" i="17"/>
  <c r="AU923" i="17"/>
  <c r="L924" i="17"/>
  <c r="AQ924" i="17"/>
  <c r="AQ927" i="17"/>
  <c r="AU928" i="17"/>
  <c r="Z931" i="17"/>
  <c r="AU931" i="17"/>
  <c r="L932" i="17"/>
  <c r="AU932" i="17"/>
  <c r="AQ936" i="17"/>
  <c r="AT944" i="17"/>
  <c r="AP944" i="17"/>
  <c r="L944" i="17"/>
  <c r="AS944" i="17"/>
  <c r="AR944" i="17"/>
  <c r="Z944" i="17"/>
  <c r="AU948" i="17"/>
  <c r="AU956" i="17"/>
  <c r="AU964" i="17"/>
  <c r="AU972" i="17"/>
  <c r="AU980" i="17"/>
  <c r="AR894" i="17"/>
  <c r="AS899" i="17"/>
  <c r="AR902" i="17"/>
  <c r="AQ909" i="17"/>
  <c r="AQ913" i="17"/>
  <c r="L914" i="17"/>
  <c r="AP914" i="17"/>
  <c r="AT914" i="17"/>
  <c r="AQ917" i="17"/>
  <c r="L918" i="17"/>
  <c r="AP918" i="17"/>
  <c r="AT918" i="17"/>
  <c r="AQ921" i="17"/>
  <c r="L922" i="17"/>
  <c r="AP922" i="17"/>
  <c r="AT922" i="17"/>
  <c r="AQ925" i="17"/>
  <c r="L926" i="17"/>
  <c r="AP926" i="17"/>
  <c r="AT926" i="17"/>
  <c r="AQ929" i="17"/>
  <c r="L930" i="17"/>
  <c r="AP930" i="17"/>
  <c r="AT930" i="17"/>
  <c r="AQ933" i="17"/>
  <c r="L934" i="17"/>
  <c r="AP934" i="17"/>
  <c r="AT934" i="17"/>
  <c r="AS935" i="17"/>
  <c r="AQ937" i="17"/>
  <c r="L938" i="17"/>
  <c r="AP938" i="17"/>
  <c r="AT938" i="17"/>
  <c r="AS939" i="17"/>
  <c r="AQ941" i="17"/>
  <c r="L942" i="17"/>
  <c r="AP942" i="17"/>
  <c r="AT942" i="17"/>
  <c r="AS943" i="17"/>
  <c r="AQ945" i="17"/>
  <c r="L946" i="17"/>
  <c r="AP946" i="17"/>
  <c r="AT946" i="17"/>
  <c r="AS947" i="17"/>
  <c r="AQ949" i="17"/>
  <c r="L950" i="17"/>
  <c r="AP950" i="17"/>
  <c r="AT950" i="17"/>
  <c r="AS951" i="17"/>
  <c r="AQ953" i="17"/>
  <c r="L954" i="17"/>
  <c r="AP954" i="17"/>
  <c r="AT954" i="17"/>
  <c r="AS955" i="17"/>
  <c r="AQ957" i="17"/>
  <c r="L958" i="17"/>
  <c r="AP958" i="17"/>
  <c r="AT958" i="17"/>
  <c r="AS959" i="17"/>
  <c r="AQ961" i="17"/>
  <c r="L962" i="17"/>
  <c r="AP962" i="17"/>
  <c r="AT962" i="17"/>
  <c r="AS963" i="17"/>
  <c r="AQ965" i="17"/>
  <c r="L966" i="17"/>
  <c r="AP966" i="17"/>
  <c r="AT966" i="17"/>
  <c r="AS967" i="17"/>
  <c r="AQ969" i="17"/>
  <c r="L970" i="17"/>
  <c r="AP970" i="17"/>
  <c r="AT970" i="17"/>
  <c r="AS971" i="17"/>
  <c r="AQ973" i="17"/>
  <c r="L974" i="17"/>
  <c r="AP974" i="17"/>
  <c r="AT974" i="17"/>
  <c r="AS975" i="17"/>
  <c r="AQ977" i="17"/>
  <c r="L978" i="17"/>
  <c r="AP978" i="17"/>
  <c r="AT978" i="17"/>
  <c r="AS979" i="17"/>
  <c r="AQ981" i="17"/>
  <c r="L982" i="17"/>
  <c r="AP982" i="17"/>
  <c r="AT982" i="17"/>
  <c r="AS983" i="17"/>
  <c r="AS1051" i="17"/>
  <c r="AR1051" i="17"/>
  <c r="Z1051" i="17"/>
  <c r="AP1051" i="17"/>
  <c r="AU1051" i="17"/>
  <c r="AT1051" i="17"/>
  <c r="L1051" i="17"/>
  <c r="AQ1051" i="17"/>
  <c r="AQ914" i="17"/>
  <c r="AQ918" i="17"/>
  <c r="AQ922" i="17"/>
  <c r="AQ926" i="17"/>
  <c r="AQ930" i="17"/>
  <c r="AQ934" i="17"/>
  <c r="L935" i="17"/>
  <c r="AP935" i="17"/>
  <c r="AT935" i="17"/>
  <c r="AQ938" i="17"/>
  <c r="L939" i="17"/>
  <c r="AP939" i="17"/>
  <c r="AT939" i="17"/>
  <c r="AQ942" i="17"/>
  <c r="L943" i="17"/>
  <c r="AP943" i="17"/>
  <c r="AT943" i="17"/>
  <c r="AQ946" i="17"/>
  <c r="L947" i="17"/>
  <c r="AP947" i="17"/>
  <c r="AT947" i="17"/>
  <c r="AQ950" i="17"/>
  <c r="AU950" i="17"/>
  <c r="AQ954" i="17"/>
  <c r="AU954" i="17"/>
  <c r="AQ958" i="17"/>
  <c r="AU958" i="17"/>
  <c r="AQ962" i="17"/>
  <c r="AU962" i="17"/>
  <c r="AQ966" i="17"/>
  <c r="AU966" i="17"/>
  <c r="AQ970" i="17"/>
  <c r="AU970" i="17"/>
  <c r="AQ974" i="17"/>
  <c r="AU974" i="17"/>
  <c r="AQ978" i="17"/>
  <c r="AU978" i="17"/>
  <c r="AQ982" i="17"/>
  <c r="AU982" i="17"/>
  <c r="AR984" i="17"/>
  <c r="Z984" i="17"/>
  <c r="AT984" i="17"/>
  <c r="AP984" i="17"/>
  <c r="L984" i="17"/>
  <c r="AU984" i="17"/>
  <c r="AR988" i="17"/>
  <c r="Z988" i="17"/>
  <c r="AT988" i="17"/>
  <c r="AP988" i="17"/>
  <c r="L988" i="17"/>
  <c r="AU988" i="17"/>
  <c r="AR992" i="17"/>
  <c r="Z992" i="17"/>
  <c r="AT992" i="17"/>
  <c r="AP992" i="17"/>
  <c r="L992" i="17"/>
  <c r="AU992" i="17"/>
  <c r="AR996" i="17"/>
  <c r="Z996" i="17"/>
  <c r="AT996" i="17"/>
  <c r="AP996" i="17"/>
  <c r="L996" i="17"/>
  <c r="AU996" i="17"/>
  <c r="AR1000" i="17"/>
  <c r="Z1000" i="17"/>
  <c r="AT1000" i="17"/>
  <c r="AP1000" i="17"/>
  <c r="L1000" i="17"/>
  <c r="AU1000" i="17"/>
  <c r="AT1006" i="17"/>
  <c r="AP1006" i="17"/>
  <c r="L1006" i="17"/>
  <c r="AS1006" i="17"/>
  <c r="AR1006" i="17"/>
  <c r="Z1006" i="17"/>
  <c r="AQ935" i="17"/>
  <c r="AQ939" i="17"/>
  <c r="AQ943" i="17"/>
  <c r="AQ947" i="17"/>
  <c r="Z950" i="17"/>
  <c r="AQ951" i="17"/>
  <c r="Z954" i="17"/>
  <c r="AQ955" i="17"/>
  <c r="Z958" i="17"/>
  <c r="AQ959" i="17"/>
  <c r="Z962" i="17"/>
  <c r="AQ963" i="17"/>
  <c r="Z966" i="17"/>
  <c r="AQ967" i="17"/>
  <c r="Z970" i="17"/>
  <c r="AQ971" i="17"/>
  <c r="Z974" i="17"/>
  <c r="AQ975" i="17"/>
  <c r="Z978" i="17"/>
  <c r="AQ979" i="17"/>
  <c r="Z982" i="17"/>
  <c r="AQ983" i="17"/>
  <c r="AS985" i="17"/>
  <c r="AQ987" i="17"/>
  <c r="AU987" i="17"/>
  <c r="AS989" i="17"/>
  <c r="AQ991" i="17"/>
  <c r="AU991" i="17"/>
  <c r="AS993" i="17"/>
  <c r="AQ995" i="17"/>
  <c r="AU995" i="17"/>
  <c r="AS997" i="17"/>
  <c r="AQ999" i="17"/>
  <c r="AU999" i="17"/>
  <c r="AS1001" i="17"/>
  <c r="AQ1003" i="17"/>
  <c r="AU1003" i="17"/>
  <c r="L1004" i="17"/>
  <c r="AP1004" i="17"/>
  <c r="AT1004" i="17"/>
  <c r="AS1005" i="17"/>
  <c r="AQ1007" i="17"/>
  <c r="AU1007" i="17"/>
  <c r="L1008" i="17"/>
  <c r="AP1008" i="17"/>
  <c r="AT1008" i="17"/>
  <c r="AQ1010" i="17"/>
  <c r="AR1011" i="17"/>
  <c r="Z1011" i="17"/>
  <c r="AS1011" i="17"/>
  <c r="AQ1014" i="17"/>
  <c r="AR1015" i="17"/>
  <c r="Z1015" i="17"/>
  <c r="AS1015" i="17"/>
  <c r="AQ1018" i="17"/>
  <c r="AR1019" i="17"/>
  <c r="Z1019" i="17"/>
  <c r="AS1019" i="17"/>
  <c r="AQ1022" i="17"/>
  <c r="AR1023" i="17"/>
  <c r="Z1023" i="17"/>
  <c r="AS1023" i="17"/>
  <c r="AQ1026" i="17"/>
  <c r="AR1027" i="17"/>
  <c r="Z1027" i="17"/>
  <c r="AS1027" i="17"/>
  <c r="AQ1030" i="17"/>
  <c r="AR1031" i="17"/>
  <c r="Z1031" i="17"/>
  <c r="AS1031" i="17"/>
  <c r="AQ1034" i="17"/>
  <c r="AR1035" i="17"/>
  <c r="Z1035" i="17"/>
  <c r="AS1035" i="17"/>
  <c r="AQ1038" i="17"/>
  <c r="AR1039" i="17"/>
  <c r="Z1039" i="17"/>
  <c r="AS1039" i="17"/>
  <c r="AT1042" i="17"/>
  <c r="AS1042" i="17"/>
  <c r="AU1042" i="17"/>
  <c r="AQ1042" i="17"/>
  <c r="AS1047" i="17"/>
  <c r="AR1047" i="17"/>
  <c r="Z1047" i="17"/>
  <c r="AP1047" i="17"/>
  <c r="AU1047" i="17"/>
  <c r="AT1054" i="17"/>
  <c r="AP1054" i="17"/>
  <c r="L1054" i="17"/>
  <c r="AS1054" i="17"/>
  <c r="AQ1054" i="17"/>
  <c r="AU1054" i="17"/>
  <c r="AQ1004" i="17"/>
  <c r="AU1004" i="17"/>
  <c r="AQ1008" i="17"/>
  <c r="AU1008" i="17"/>
  <c r="AT1009" i="17"/>
  <c r="AP1009" i="17"/>
  <c r="L1009" i="17"/>
  <c r="AR1009" i="17"/>
  <c r="AT1013" i="17"/>
  <c r="AP1013" i="17"/>
  <c r="L1013" i="17"/>
  <c r="AR1013" i="17"/>
  <c r="AT1017" i="17"/>
  <c r="AP1017" i="17"/>
  <c r="L1017" i="17"/>
  <c r="AR1017" i="17"/>
  <c r="AT1021" i="17"/>
  <c r="AP1021" i="17"/>
  <c r="L1021" i="17"/>
  <c r="AR1021" i="17"/>
  <c r="AT1025" i="17"/>
  <c r="AP1025" i="17"/>
  <c r="L1025" i="17"/>
  <c r="AR1025" i="17"/>
  <c r="AT1029" i="17"/>
  <c r="AP1029" i="17"/>
  <c r="L1029" i="17"/>
  <c r="AR1029" i="17"/>
  <c r="AT1033" i="17"/>
  <c r="AP1033" i="17"/>
  <c r="L1033" i="17"/>
  <c r="AR1033" i="17"/>
  <c r="AT1037" i="17"/>
  <c r="AP1037" i="17"/>
  <c r="L1037" i="17"/>
  <c r="AR1037" i="17"/>
  <c r="AT1041" i="17"/>
  <c r="AP1041" i="17"/>
  <c r="L1041" i="17"/>
  <c r="AR1041" i="17"/>
  <c r="Z1042" i="17"/>
  <c r="AR1042" i="17"/>
  <c r="AS1043" i="17"/>
  <c r="AR1043" i="17"/>
  <c r="Z1043" i="17"/>
  <c r="AQ1043" i="17"/>
  <c r="L1043" i="17"/>
  <c r="AU1043" i="17"/>
  <c r="Z1054" i="17"/>
  <c r="AS1067" i="17"/>
  <c r="AR1067" i="17"/>
  <c r="Z1067" i="17"/>
  <c r="AP1067" i="17"/>
  <c r="AU1067" i="17"/>
  <c r="AQ1067" i="17"/>
  <c r="L1067" i="17"/>
  <c r="AQ985" i="17"/>
  <c r="AQ989" i="17"/>
  <c r="AQ993" i="17"/>
  <c r="AQ997" i="17"/>
  <c r="AQ1001" i="17"/>
  <c r="Z1004" i="17"/>
  <c r="AQ1005" i="17"/>
  <c r="Z1008" i="17"/>
  <c r="Z1009" i="17"/>
  <c r="AS1009" i="17"/>
  <c r="AT1010" i="17"/>
  <c r="AP1011" i="17"/>
  <c r="AU1011" i="17"/>
  <c r="Z1013" i="17"/>
  <c r="AS1013" i="17"/>
  <c r="AT1014" i="17"/>
  <c r="AP1015" i="17"/>
  <c r="AU1015" i="17"/>
  <c r="Z1017" i="17"/>
  <c r="AS1017" i="17"/>
  <c r="AT1018" i="17"/>
  <c r="AP1019" i="17"/>
  <c r="AU1019" i="17"/>
  <c r="Z1021" i="17"/>
  <c r="AS1021" i="17"/>
  <c r="AT1022" i="17"/>
  <c r="AP1023" i="17"/>
  <c r="AU1023" i="17"/>
  <c r="Z1025" i="17"/>
  <c r="AS1025" i="17"/>
  <c r="AT1026" i="17"/>
  <c r="AP1027" i="17"/>
  <c r="AU1027" i="17"/>
  <c r="Z1029" i="17"/>
  <c r="AS1029" i="17"/>
  <c r="AT1030" i="17"/>
  <c r="AP1031" i="17"/>
  <c r="AU1031" i="17"/>
  <c r="Z1033" i="17"/>
  <c r="AS1033" i="17"/>
  <c r="AT1034" i="17"/>
  <c r="AP1035" i="17"/>
  <c r="AU1035" i="17"/>
  <c r="Z1037" i="17"/>
  <c r="AS1037" i="17"/>
  <c r="AT1038" i="17"/>
  <c r="AP1039" i="17"/>
  <c r="AU1039" i="17"/>
  <c r="Z1041" i="17"/>
  <c r="AS1041" i="17"/>
  <c r="AT1058" i="17"/>
  <c r="AP1058" i="17"/>
  <c r="L1058" i="17"/>
  <c r="AS1058" i="17"/>
  <c r="AU1058" i="17"/>
  <c r="Z1058" i="17"/>
  <c r="AQ1058" i="17"/>
  <c r="AS1063" i="17"/>
  <c r="AR1063" i="17"/>
  <c r="Z1063" i="17"/>
  <c r="AT1063" i="17"/>
  <c r="AT1070" i="17"/>
  <c r="AP1070" i="17"/>
  <c r="L1070" i="17"/>
  <c r="AS1070" i="17"/>
  <c r="AR1070" i="17"/>
  <c r="AT1074" i="17"/>
  <c r="AP1074" i="17"/>
  <c r="L1074" i="17"/>
  <c r="AS1074" i="17"/>
  <c r="AR1074" i="17"/>
  <c r="AQ1012" i="17"/>
  <c r="AQ1016" i="17"/>
  <c r="AQ1020" i="17"/>
  <c r="AQ1024" i="17"/>
  <c r="AQ1028" i="17"/>
  <c r="AQ1032" i="17"/>
  <c r="AQ1036" i="17"/>
  <c r="AQ1040" i="17"/>
  <c r="AT1046" i="17"/>
  <c r="AP1046" i="17"/>
  <c r="L1046" i="17"/>
  <c r="AS1046" i="17"/>
  <c r="AR1046" i="17"/>
  <c r="AS1055" i="17"/>
  <c r="AR1055" i="17"/>
  <c r="Z1055" i="17"/>
  <c r="AT1055" i="17"/>
  <c r="AT1062" i="17"/>
  <c r="AP1062" i="17"/>
  <c r="L1062" i="17"/>
  <c r="AS1062" i="17"/>
  <c r="AR1062" i="17"/>
  <c r="AP1063" i="17"/>
  <c r="AS1071" i="17"/>
  <c r="AR1071" i="17"/>
  <c r="Z1071" i="17"/>
  <c r="AT1071" i="17"/>
  <c r="Z1074" i="17"/>
  <c r="AU1074" i="17"/>
  <c r="AT1078" i="17"/>
  <c r="AP1078" i="17"/>
  <c r="L1078" i="17"/>
  <c r="AS1078" i="17"/>
  <c r="AR1078" i="17"/>
  <c r="Z1078" i="17"/>
  <c r="AT1050" i="17"/>
  <c r="AP1050" i="17"/>
  <c r="L1050" i="17"/>
  <c r="AS1050" i="17"/>
  <c r="AR1050" i="17"/>
  <c r="AU1055" i="17"/>
  <c r="AS1059" i="17"/>
  <c r="AR1059" i="17"/>
  <c r="Z1059" i="17"/>
  <c r="AT1059" i="17"/>
  <c r="Z1062" i="17"/>
  <c r="AU1062" i="17"/>
  <c r="L1063" i="17"/>
  <c r="AQ1063" i="17"/>
  <c r="AT1066" i="17"/>
  <c r="AP1066" i="17"/>
  <c r="L1066" i="17"/>
  <c r="AS1066" i="17"/>
  <c r="AR1066" i="17"/>
  <c r="AQ1070" i="17"/>
  <c r="AU1071" i="17"/>
  <c r="AS1075" i="17"/>
  <c r="AR1075" i="17"/>
  <c r="Z1075" i="17"/>
  <c r="AT1075" i="17"/>
  <c r="AT1082" i="17"/>
  <c r="AP1082" i="17"/>
  <c r="L1082" i="17"/>
  <c r="AS1082" i="17"/>
  <c r="AR1082" i="17"/>
  <c r="Z1082" i="17"/>
  <c r="AQ1079" i="17"/>
  <c r="AU1079" i="17"/>
  <c r="AQ1083" i="17"/>
  <c r="AU1083" i="17"/>
  <c r="AS1085" i="17"/>
  <c r="AQ1044" i="17"/>
  <c r="AU1044" i="17"/>
  <c r="AP1045" i="17"/>
  <c r="AT1045" i="17"/>
  <c r="AQ1048" i="17"/>
  <c r="AU1048" i="17"/>
  <c r="AP1049" i="17"/>
  <c r="AT1049" i="17"/>
  <c r="AQ1052" i="17"/>
  <c r="AU1052" i="17"/>
  <c r="AP1053" i="17"/>
  <c r="AT1053" i="17"/>
  <c r="AQ1056" i="17"/>
  <c r="AU1056" i="17"/>
  <c r="AP1057" i="17"/>
  <c r="AT1057" i="17"/>
  <c r="AQ1060" i="17"/>
  <c r="AU1060" i="17"/>
  <c r="AP1061" i="17"/>
  <c r="AT1061" i="17"/>
  <c r="AQ1064" i="17"/>
  <c r="AU1064" i="17"/>
  <c r="AP1065" i="17"/>
  <c r="AT1065" i="17"/>
  <c r="AQ1068" i="17"/>
  <c r="AU1068" i="17"/>
  <c r="AP1069" i="17"/>
  <c r="AT1069" i="17"/>
  <c r="AQ1072" i="17"/>
  <c r="AU1072" i="17"/>
  <c r="AP1073" i="17"/>
  <c r="AT1073" i="17"/>
  <c r="AQ1076" i="17"/>
  <c r="AU1076" i="17"/>
  <c r="L1077" i="17"/>
  <c r="AP1077" i="17"/>
  <c r="AT1077" i="17"/>
  <c r="Z1079" i="17"/>
  <c r="AR1079" i="17"/>
  <c r="AQ1080" i="17"/>
  <c r="AU1080" i="17"/>
  <c r="AP1081" i="17"/>
  <c r="AT1081" i="17"/>
  <c r="Z1083" i="17"/>
  <c r="AR1083" i="17"/>
  <c r="AQ1084" i="17"/>
  <c r="AU1084" i="17"/>
  <c r="AP1085" i="17"/>
  <c r="AT1085" i="17"/>
  <c r="Z1044" i="17"/>
  <c r="AQ1045" i="17"/>
  <c r="Z1048" i="17"/>
  <c r="AQ1049" i="17"/>
  <c r="Z1052" i="17"/>
  <c r="AQ1053" i="17"/>
  <c r="Z1056" i="17"/>
  <c r="AQ1057" i="17"/>
  <c r="Z1060" i="17"/>
  <c r="AQ1061" i="17"/>
  <c r="Z1064" i="17"/>
  <c r="AQ1065" i="17"/>
  <c r="Z1068" i="17"/>
  <c r="AQ1069" i="17"/>
  <c r="Z1072" i="17"/>
  <c r="AQ1073" i="17"/>
  <c r="AQ1077" i="17"/>
  <c r="Z1080" i="17"/>
  <c r="AQ1081" i="17"/>
  <c r="Z1084" i="17"/>
  <c r="AQ1085" i="17"/>
  <c r="AS259" i="17"/>
  <c r="L259" i="17"/>
  <c r="AP259" i="17"/>
  <c r="AU279" i="17"/>
  <c r="AT279" i="17"/>
  <c r="L279" i="17"/>
  <c r="AP279" i="17"/>
  <c r="AU361" i="17"/>
  <c r="AR361" i="17"/>
  <c r="AR379" i="17"/>
  <c r="AT379" i="17"/>
  <c r="Z379" i="17"/>
  <c r="AU400" i="17"/>
  <c r="AR400" i="17"/>
  <c r="AU535" i="17"/>
  <c r="AP535" i="17"/>
  <c r="L535" i="17"/>
  <c r="Z535" i="17"/>
  <c r="AU588" i="17"/>
  <c r="AP588" i="17"/>
  <c r="L588" i="17"/>
  <c r="AT588" i="17"/>
  <c r="AS588" i="17"/>
  <c r="Z588" i="17"/>
  <c r="AU605" i="17"/>
  <c r="AR605" i="17"/>
  <c r="Z605" i="17"/>
  <c r="AU621" i="17"/>
  <c r="AR621" i="17"/>
  <c r="Z621" i="17"/>
  <c r="AU652" i="17"/>
  <c r="AQ652" i="17"/>
  <c r="AU671" i="17"/>
  <c r="AP671" i="17"/>
  <c r="L671" i="17"/>
  <c r="AT671" i="17"/>
  <c r="AS671" i="17"/>
  <c r="Z671" i="17"/>
  <c r="AU701" i="17"/>
  <c r="AP701" i="17"/>
  <c r="L701" i="17"/>
  <c r="AT701" i="17"/>
  <c r="Z701" i="17"/>
  <c r="AS703" i="17"/>
  <c r="AP703" i="17"/>
  <c r="L703" i="17"/>
  <c r="AT703" i="17"/>
  <c r="Z703" i="17"/>
  <c r="AU717" i="17"/>
  <c r="AP717" i="17"/>
  <c r="L717" i="17"/>
  <c r="AT717" i="17"/>
  <c r="Z717" i="17"/>
  <c r="AS719" i="17"/>
  <c r="AP719" i="17"/>
  <c r="L719" i="17"/>
  <c r="AT719" i="17"/>
  <c r="Z719" i="17"/>
  <c r="AR719" i="17"/>
  <c r="AU201" i="17"/>
  <c r="AR201" i="17"/>
  <c r="AQ273" i="17"/>
  <c r="AP273" i="17"/>
  <c r="AU292" i="17"/>
  <c r="AQ292" i="17"/>
  <c r="AU341" i="17"/>
  <c r="AQ341" i="17"/>
  <c r="AU348" i="17"/>
  <c r="L348" i="17"/>
  <c r="AT348" i="17"/>
  <c r="AU369" i="17"/>
  <c r="AR369" i="17"/>
  <c r="AR387" i="17"/>
  <c r="AT387" i="17"/>
  <c r="Z387" i="17"/>
  <c r="L394" i="17"/>
  <c r="AQ394" i="17"/>
  <c r="AS422" i="17"/>
  <c r="AR422" i="17"/>
  <c r="Z422" i="17"/>
  <c r="AT456" i="17"/>
  <c r="AR456" i="17"/>
  <c r="AT483" i="17"/>
  <c r="L483" i="17"/>
  <c r="AQ483" i="17"/>
  <c r="AU539" i="17"/>
  <c r="AP539" i="17"/>
  <c r="L539" i="17"/>
  <c r="Z539" i="17"/>
  <c r="AQ579" i="17"/>
  <c r="AP579" i="17"/>
  <c r="AU584" i="17"/>
  <c r="AP584" i="17"/>
  <c r="L584" i="17"/>
  <c r="AT584" i="17"/>
  <c r="AS584" i="17"/>
  <c r="Z584" i="17"/>
  <c r="AU609" i="17"/>
  <c r="AR609" i="17"/>
  <c r="Z609" i="17"/>
  <c r="AU625" i="17"/>
  <c r="AR625" i="17"/>
  <c r="Z625" i="17"/>
  <c r="AU640" i="17"/>
  <c r="AP640" i="17"/>
  <c r="L640" i="17"/>
  <c r="AT640" i="17"/>
  <c r="AS640" i="17"/>
  <c r="Z640" i="17"/>
  <c r="AQ653" i="17"/>
  <c r="L653" i="17"/>
  <c r="AP653" i="17"/>
  <c r="AU664" i="17"/>
  <c r="AQ664" i="17"/>
  <c r="AU689" i="17"/>
  <c r="AP689" i="17"/>
  <c r="L689" i="17"/>
  <c r="AT689" i="17"/>
  <c r="Z689" i="17"/>
  <c r="AQ316" i="17"/>
  <c r="AU316" i="17"/>
  <c r="AP342" i="17"/>
  <c r="L342" i="17"/>
  <c r="AQ342" i="17"/>
  <c r="AQ366" i="17"/>
  <c r="AU366" i="17"/>
  <c r="Z366" i="17"/>
  <c r="AS374" i="17"/>
  <c r="AP374" i="17"/>
  <c r="AU403" i="17"/>
  <c r="AT403" i="17"/>
  <c r="L403" i="17"/>
  <c r="AP403" i="17"/>
  <c r="AP412" i="17"/>
  <c r="L412" i="17"/>
  <c r="Z412" i="17"/>
  <c r="AQ481" i="17"/>
  <c r="AU481" i="17"/>
  <c r="AU484" i="17"/>
  <c r="AP484" i="17"/>
  <c r="L484" i="17"/>
  <c r="AT484" i="17"/>
  <c r="Z484" i="17"/>
  <c r="AQ507" i="17"/>
  <c r="L507" i="17"/>
  <c r="AT507" i="17"/>
  <c r="AP522" i="17"/>
  <c r="AU522" i="17"/>
  <c r="L522" i="17"/>
  <c r="AQ522" i="17"/>
  <c r="AR554" i="17"/>
  <c r="AS554" i="17"/>
  <c r="AR558" i="17"/>
  <c r="AS558" i="17"/>
  <c r="AR562" i="17"/>
  <c r="AS562" i="17"/>
  <c r="AQ567" i="17"/>
  <c r="L567" i="17"/>
  <c r="AP567" i="17"/>
  <c r="AU567" i="17"/>
  <c r="AU569" i="17"/>
  <c r="AR569" i="17"/>
  <c r="Z569" i="17"/>
  <c r="AU613" i="17"/>
  <c r="AR613" i="17"/>
  <c r="Z613" i="17"/>
  <c r="AU629" i="17"/>
  <c r="AR629" i="17"/>
  <c r="Z629" i="17"/>
  <c r="AR651" i="17"/>
  <c r="AS651" i="17"/>
  <c r="L651" i="17"/>
  <c r="AP651" i="17"/>
  <c r="AS654" i="17"/>
  <c r="L654" i="17"/>
  <c r="AQ654" i="17"/>
  <c r="AR717" i="17"/>
  <c r="L177" i="17"/>
  <c r="AU54" i="17"/>
  <c r="AS54" i="17"/>
  <c r="AU214" i="17"/>
  <c r="L214" i="17"/>
  <c r="AP214" i="17"/>
  <c r="AU275" i="17"/>
  <c r="AT275" i="17"/>
  <c r="L275" i="17"/>
  <c r="AP275" i="17"/>
  <c r="AU299" i="17"/>
  <c r="L299" i="17"/>
  <c r="AS299" i="17"/>
  <c r="AR364" i="17"/>
  <c r="AP364" i="17"/>
  <c r="AU367" i="17"/>
  <c r="AQ367" i="17"/>
  <c r="L367" i="17"/>
  <c r="AP367" i="17"/>
  <c r="AR420" i="17"/>
  <c r="AT420" i="17"/>
  <c r="Z420" i="17"/>
  <c r="AP424" i="17"/>
  <c r="AS424" i="17"/>
  <c r="Z424" i="17"/>
  <c r="AQ475" i="17"/>
  <c r="L475" i="17"/>
  <c r="AT475" i="17"/>
  <c r="AS513" i="17"/>
  <c r="AP513" i="17"/>
  <c r="L513" i="17"/>
  <c r="Z513" i="17"/>
  <c r="AU523" i="17"/>
  <c r="AP523" i="17"/>
  <c r="L523" i="17"/>
  <c r="AT523" i="17"/>
  <c r="Z523" i="17"/>
  <c r="AS525" i="17"/>
  <c r="AU525" i="17"/>
  <c r="AS539" i="17"/>
  <c r="AU572" i="17"/>
  <c r="AP572" i="17"/>
  <c r="L572" i="17"/>
  <c r="AT572" i="17"/>
  <c r="AS572" i="17"/>
  <c r="Z572" i="17"/>
  <c r="AS587" i="17"/>
  <c r="AT587" i="17"/>
  <c r="L587" i="17"/>
  <c r="AP587" i="17"/>
  <c r="AU601" i="17"/>
  <c r="AR601" i="17"/>
  <c r="Z601" i="17"/>
  <c r="AU617" i="17"/>
  <c r="AR617" i="17"/>
  <c r="Z617" i="17"/>
  <c r="AU655" i="17"/>
  <c r="AP655" i="17"/>
  <c r="L655" i="17"/>
  <c r="AT655" i="17"/>
  <c r="AS655" i="17"/>
  <c r="Z655" i="17"/>
  <c r="AQ698" i="17"/>
  <c r="AS698" i="17"/>
  <c r="AS700" i="17"/>
  <c r="AQ700" i="17"/>
  <c r="AQ714" i="17"/>
  <c r="AS714" i="17"/>
  <c r="AS716" i="17"/>
  <c r="AQ716" i="17"/>
  <c r="AQ730" i="17"/>
  <c r="AQ734" i="17"/>
  <c r="AU742" i="17"/>
  <c r="AU750" i="17"/>
  <c r="AQ754" i="17"/>
  <c r="AR765" i="17"/>
  <c r="Z765" i="17"/>
  <c r="AT765" i="17"/>
  <c r="AP765" i="17"/>
  <c r="L765" i="17"/>
  <c r="AU765" i="17"/>
  <c r="AT771" i="17"/>
  <c r="AP771" i="17"/>
  <c r="L771" i="17"/>
  <c r="AS771" i="17"/>
  <c r="AR771" i="17"/>
  <c r="Z771" i="17"/>
  <c r="AT779" i="17"/>
  <c r="AP779" i="17"/>
  <c r="L779" i="17"/>
  <c r="AS779" i="17"/>
  <c r="AR779" i="17"/>
  <c r="Z779" i="17"/>
  <c r="AT787" i="17"/>
  <c r="AP787" i="17"/>
  <c r="L787" i="17"/>
  <c r="AS787" i="17"/>
  <c r="AR787" i="17"/>
  <c r="Z787" i="17"/>
  <c r="AT794" i="17"/>
  <c r="AP794" i="17"/>
  <c r="L794" i="17"/>
  <c r="AQ794" i="17"/>
  <c r="AU794" i="17"/>
  <c r="AS794" i="17"/>
  <c r="Z794" i="17"/>
  <c r="AU734" i="17"/>
  <c r="AU738" i="17"/>
  <c r="AQ742" i="17"/>
  <c r="AQ746" i="17"/>
  <c r="AQ750" i="17"/>
  <c r="AU754" i="17"/>
  <c r="AT79" i="17"/>
  <c r="AU85" i="17"/>
  <c r="AS42" i="17"/>
  <c r="L200" i="17"/>
  <c r="AS233" i="17"/>
  <c r="AR261" i="17"/>
  <c r="L269" i="17"/>
  <c r="L286" i="17"/>
  <c r="AQ304" i="17"/>
  <c r="AP305" i="17"/>
  <c r="AQ306" i="17"/>
  <c r="AU317" i="17"/>
  <c r="AQ320" i="17"/>
  <c r="AP321" i="17"/>
  <c r="AQ322" i="17"/>
  <c r="L323" i="17"/>
  <c r="L325" i="17"/>
  <c r="AQ337" i="17"/>
  <c r="AP338" i="17"/>
  <c r="AS343" i="17"/>
  <c r="L344" i="17"/>
  <c r="AP371" i="17"/>
  <c r="AR392" i="17"/>
  <c r="AP395" i="17"/>
  <c r="AT443" i="17"/>
  <c r="AQ451" i="17"/>
  <c r="AU458" i="17"/>
  <c r="AS460" i="17"/>
  <c r="AU466" i="17"/>
  <c r="AT472" i="17"/>
  <c r="AU477" i="17"/>
  <c r="AQ487" i="17"/>
  <c r="AU490" i="17"/>
  <c r="AS492" i="17"/>
  <c r="AU498" i="17"/>
  <c r="AT504" i="17"/>
  <c r="AU510" i="17"/>
  <c r="AT517" i="17"/>
  <c r="AQ526" i="17"/>
  <c r="AS531" i="17"/>
  <c r="AS542" i="17"/>
  <c r="AT555" i="17"/>
  <c r="AT559" i="17"/>
  <c r="AP563" i="17"/>
  <c r="AR564" i="17"/>
  <c r="AR566" i="17"/>
  <c r="AR576" i="17"/>
  <c r="AT580" i="17"/>
  <c r="AS581" i="17"/>
  <c r="AR592" i="17"/>
  <c r="AR596" i="17"/>
  <c r="AQ598" i="17"/>
  <c r="AR636" i="17"/>
  <c r="AT644" i="17"/>
  <c r="AR659" i="17"/>
  <c r="AQ660" i="17"/>
  <c r="AT667" i="17"/>
  <c r="AR675" i="17"/>
  <c r="AQ676" i="17"/>
  <c r="AR679" i="17"/>
  <c r="AQ680" i="17"/>
  <c r="AR683" i="17"/>
  <c r="AQ684" i="17"/>
  <c r="AS687" i="17"/>
  <c r="AR691" i="17"/>
  <c r="AS694" i="17"/>
  <c r="AQ696" i="17"/>
  <c r="AR705" i="17"/>
  <c r="AR707" i="17"/>
  <c r="AS710" i="17"/>
  <c r="AQ712" i="17"/>
  <c r="AR721" i="17"/>
  <c r="AR723" i="17"/>
  <c r="AR725" i="17"/>
  <c r="Z727" i="17"/>
  <c r="Z729" i="17"/>
  <c r="Z730" i="17"/>
  <c r="AR730" i="17"/>
  <c r="AQ731" i="17"/>
  <c r="AU731" i="17"/>
  <c r="AS733" i="17"/>
  <c r="Z734" i="17"/>
  <c r="AR734" i="17"/>
  <c r="AQ735" i="17"/>
  <c r="AU735" i="17"/>
  <c r="AS737" i="17"/>
  <c r="Z738" i="17"/>
  <c r="AR738" i="17"/>
  <c r="AQ739" i="17"/>
  <c r="AU739" i="17"/>
  <c r="AS741" i="17"/>
  <c r="Z742" i="17"/>
  <c r="AR742" i="17"/>
  <c r="AQ743" i="17"/>
  <c r="AU743" i="17"/>
  <c r="AS745" i="17"/>
  <c r="Z746" i="17"/>
  <c r="AR746" i="17"/>
  <c r="AQ747" i="17"/>
  <c r="AU747" i="17"/>
  <c r="AS749" i="17"/>
  <c r="Z750" i="17"/>
  <c r="AR750" i="17"/>
  <c r="AQ751" i="17"/>
  <c r="AU751" i="17"/>
  <c r="AS753" i="17"/>
  <c r="Z754" i="17"/>
  <c r="AR754" i="17"/>
  <c r="AQ755" i="17"/>
  <c r="AT759" i="17"/>
  <c r="AP759" i="17"/>
  <c r="L759" i="17"/>
  <c r="AR759" i="17"/>
  <c r="Z759" i="17"/>
  <c r="AU759" i="17"/>
  <c r="AQ761" i="17"/>
  <c r="AQ767" i="17"/>
  <c r="AR769" i="17"/>
  <c r="Z769" i="17"/>
  <c r="AT769" i="17"/>
  <c r="AP769" i="17"/>
  <c r="L769" i="17"/>
  <c r="AU769" i="17"/>
  <c r="AT810" i="17"/>
  <c r="AP810" i="17"/>
  <c r="L810" i="17"/>
  <c r="AQ810" i="17"/>
  <c r="AS810" i="17"/>
  <c r="Z810" i="17"/>
  <c r="AU810" i="17"/>
  <c r="AR810" i="17"/>
  <c r="AT818" i="17"/>
  <c r="AP818" i="17"/>
  <c r="L818" i="17"/>
  <c r="AQ818" i="17"/>
  <c r="AS818" i="17"/>
  <c r="Z818" i="17"/>
  <c r="AU818" i="17"/>
  <c r="AR818" i="17"/>
  <c r="AT826" i="17"/>
  <c r="AP826" i="17"/>
  <c r="L826" i="17"/>
  <c r="AQ826" i="17"/>
  <c r="AS826" i="17"/>
  <c r="Z826" i="17"/>
  <c r="AR826" i="17"/>
  <c r="AU826" i="17"/>
  <c r="AT727" i="17"/>
  <c r="AU730" i="17"/>
  <c r="AQ738" i="17"/>
  <c r="AU746" i="17"/>
  <c r="L305" i="17"/>
  <c r="AU305" i="17"/>
  <c r="L306" i="17"/>
  <c r="Z315" i="17"/>
  <c r="L317" i="17"/>
  <c r="L321" i="17"/>
  <c r="AU321" i="17"/>
  <c r="L322" i="17"/>
  <c r="L338" i="17"/>
  <c r="L343" i="17"/>
  <c r="Z372" i="17"/>
  <c r="Z377" i="17"/>
  <c r="Z384" i="17"/>
  <c r="L395" i="17"/>
  <c r="AT395" i="17"/>
  <c r="Z399" i="17"/>
  <c r="Z426" i="17"/>
  <c r="L428" i="17"/>
  <c r="AP428" i="17"/>
  <c r="AT430" i="17"/>
  <c r="AU442" i="17"/>
  <c r="L443" i="17"/>
  <c r="AS444" i="17"/>
  <c r="AU450" i="17"/>
  <c r="L451" i="17"/>
  <c r="L452" i="17"/>
  <c r="AP452" i="17"/>
  <c r="Z458" i="17"/>
  <c r="Z460" i="17"/>
  <c r="Z466" i="17"/>
  <c r="AS468" i="17"/>
  <c r="L474" i="17"/>
  <c r="AP474" i="17"/>
  <c r="L476" i="17"/>
  <c r="AP476" i="17"/>
  <c r="L482" i="17"/>
  <c r="AP482" i="17"/>
  <c r="Z490" i="17"/>
  <c r="Z492" i="17"/>
  <c r="Z498" i="17"/>
  <c r="AS500" i="17"/>
  <c r="L506" i="17"/>
  <c r="AP506" i="17"/>
  <c r="L508" i="17"/>
  <c r="AP508" i="17"/>
  <c r="AS511" i="17"/>
  <c r="Z517" i="17"/>
  <c r="Z524" i="17"/>
  <c r="L526" i="17"/>
  <c r="AU526" i="17"/>
  <c r="L527" i="17"/>
  <c r="AP527" i="17"/>
  <c r="Z531" i="17"/>
  <c r="AT531" i="17"/>
  <c r="L542" i="17"/>
  <c r="L553" i="17"/>
  <c r="AP553" i="17"/>
  <c r="L555" i="17"/>
  <c r="AP555" i="17"/>
  <c r="L557" i="17"/>
  <c r="AP557" i="17"/>
  <c r="L559" i="17"/>
  <c r="AP559" i="17"/>
  <c r="L561" i="17"/>
  <c r="AP561" i="17"/>
  <c r="L563" i="17"/>
  <c r="AQ563" i="17"/>
  <c r="Z564" i="17"/>
  <c r="AS564" i="17"/>
  <c r="Z566" i="17"/>
  <c r="AT566" i="17"/>
  <c r="AR568" i="17"/>
  <c r="AS573" i="17"/>
  <c r="Z576" i="17"/>
  <c r="AS576" i="17"/>
  <c r="AR577" i="17"/>
  <c r="L580" i="17"/>
  <c r="AP580" i="17"/>
  <c r="Z581" i="17"/>
  <c r="AS585" i="17"/>
  <c r="AS589" i="17"/>
  <c r="Z592" i="17"/>
  <c r="AS592" i="17"/>
  <c r="AR593" i="17"/>
  <c r="Z596" i="17"/>
  <c r="AS596" i="17"/>
  <c r="AR597" i="17"/>
  <c r="AR600" i="17"/>
  <c r="AR604" i="17"/>
  <c r="AR608" i="17"/>
  <c r="AR612" i="17"/>
  <c r="AR616" i="17"/>
  <c r="AR620" i="17"/>
  <c r="AR624" i="17"/>
  <c r="AR628" i="17"/>
  <c r="AR632" i="17"/>
  <c r="Z636" i="17"/>
  <c r="AS636" i="17"/>
  <c r="L644" i="17"/>
  <c r="AP644" i="17"/>
  <c r="AR648" i="17"/>
  <c r="Z659" i="17"/>
  <c r="AS659" i="17"/>
  <c r="AR663" i="17"/>
  <c r="L667" i="17"/>
  <c r="AP667" i="17"/>
  <c r="Z675" i="17"/>
  <c r="AS675" i="17"/>
  <c r="Z679" i="17"/>
  <c r="AS679" i="17"/>
  <c r="Z683" i="17"/>
  <c r="AS683" i="17"/>
  <c r="Z687" i="17"/>
  <c r="Z691" i="17"/>
  <c r="AT691" i="17"/>
  <c r="AR693" i="17"/>
  <c r="AR695" i="17"/>
  <c r="L697" i="17"/>
  <c r="AP697" i="17"/>
  <c r="L699" i="17"/>
  <c r="AP699" i="17"/>
  <c r="Z705" i="17"/>
  <c r="AT705" i="17"/>
  <c r="Z707" i="17"/>
  <c r="AT707" i="17"/>
  <c r="AR709" i="17"/>
  <c r="AR711" i="17"/>
  <c r="L713" i="17"/>
  <c r="AP713" i="17"/>
  <c r="L715" i="17"/>
  <c r="AP715" i="17"/>
  <c r="Z721" i="17"/>
  <c r="AT721" i="17"/>
  <c r="Z723" i="17"/>
  <c r="AT723" i="17"/>
  <c r="Z725" i="17"/>
  <c r="AT725" i="17"/>
  <c r="Z728" i="17"/>
  <c r="AS730" i="17"/>
  <c r="Z731" i="17"/>
  <c r="AQ732" i="17"/>
  <c r="L733" i="17"/>
  <c r="AP733" i="17"/>
  <c r="AT733" i="17"/>
  <c r="AS734" i="17"/>
  <c r="Z735" i="17"/>
  <c r="AQ736" i="17"/>
  <c r="L737" i="17"/>
  <c r="AP737" i="17"/>
  <c r="AT737" i="17"/>
  <c r="AS738" i="17"/>
  <c r="Z739" i="17"/>
  <c r="AQ740" i="17"/>
  <c r="L741" i="17"/>
  <c r="AP741" i="17"/>
  <c r="AT741" i="17"/>
  <c r="AS742" i="17"/>
  <c r="Z743" i="17"/>
  <c r="AQ744" i="17"/>
  <c r="L745" i="17"/>
  <c r="AP745" i="17"/>
  <c r="AT745" i="17"/>
  <c r="AS746" i="17"/>
  <c r="Z747" i="17"/>
  <c r="AQ748" i="17"/>
  <c r="L749" i="17"/>
  <c r="AP749" i="17"/>
  <c r="AT749" i="17"/>
  <c r="AS750" i="17"/>
  <c r="Z751" i="17"/>
  <c r="AQ752" i="17"/>
  <c r="L753" i="17"/>
  <c r="AP753" i="17"/>
  <c r="AT753" i="17"/>
  <c r="AS754" i="17"/>
  <c r="Z755" i="17"/>
  <c r="AR755" i="17"/>
  <c r="AR757" i="17"/>
  <c r="Z757" i="17"/>
  <c r="AT757" i="17"/>
  <c r="AP757" i="17"/>
  <c r="L757" i="17"/>
  <c r="AU757" i="17"/>
  <c r="AT763" i="17"/>
  <c r="AP763" i="17"/>
  <c r="L763" i="17"/>
  <c r="AR763" i="17"/>
  <c r="Z763" i="17"/>
  <c r="AU763" i="17"/>
  <c r="AQ765" i="17"/>
  <c r="AQ771" i="17"/>
  <c r="AT775" i="17"/>
  <c r="AP775" i="17"/>
  <c r="L775" i="17"/>
  <c r="AS775" i="17"/>
  <c r="AR775" i="17"/>
  <c r="Z775" i="17"/>
  <c r="AQ779" i="17"/>
  <c r="AT783" i="17"/>
  <c r="AP783" i="17"/>
  <c r="L783" i="17"/>
  <c r="AS783" i="17"/>
  <c r="AR783" i="17"/>
  <c r="Z783" i="17"/>
  <c r="AQ787" i="17"/>
  <c r="AR794" i="17"/>
  <c r="AS428" i="17"/>
  <c r="AS452" i="17"/>
  <c r="AU474" i="17"/>
  <c r="AS476" i="17"/>
  <c r="AU482" i="17"/>
  <c r="AU506" i="17"/>
  <c r="AS508" i="17"/>
  <c r="AS527" i="17"/>
  <c r="AR553" i="17"/>
  <c r="AR555" i="17"/>
  <c r="AR557" i="17"/>
  <c r="AR559" i="17"/>
  <c r="AR561" i="17"/>
  <c r="AS577" i="17"/>
  <c r="AR580" i="17"/>
  <c r="AS593" i="17"/>
  <c r="AS597" i="17"/>
  <c r="AR644" i="17"/>
  <c r="AR667" i="17"/>
  <c r="AR697" i="17"/>
  <c r="AR699" i="17"/>
  <c r="AR713" i="17"/>
  <c r="AR715" i="17"/>
  <c r="L727" i="17"/>
  <c r="AP727" i="17"/>
  <c r="AR729" i="17"/>
  <c r="L730" i="17"/>
  <c r="AP730" i="17"/>
  <c r="AQ733" i="17"/>
  <c r="L734" i="17"/>
  <c r="AP734" i="17"/>
  <c r="AQ737" i="17"/>
  <c r="L738" i="17"/>
  <c r="AP738" i="17"/>
  <c r="AQ741" i="17"/>
  <c r="L742" i="17"/>
  <c r="AP742" i="17"/>
  <c r="AQ745" i="17"/>
  <c r="L746" i="17"/>
  <c r="AP746" i="17"/>
  <c r="AQ749" i="17"/>
  <c r="L750" i="17"/>
  <c r="AP750" i="17"/>
  <c r="AQ753" i="17"/>
  <c r="L754" i="17"/>
  <c r="AP754" i="17"/>
  <c r="AR761" i="17"/>
  <c r="Z761" i="17"/>
  <c r="AT761" i="17"/>
  <c r="AP761" i="17"/>
  <c r="L761" i="17"/>
  <c r="AU761" i="17"/>
  <c r="AS765" i="17"/>
  <c r="AT767" i="17"/>
  <c r="AP767" i="17"/>
  <c r="L767" i="17"/>
  <c r="AR767" i="17"/>
  <c r="Z767" i="17"/>
  <c r="AU767" i="17"/>
  <c r="AQ769" i="17"/>
  <c r="AU771" i="17"/>
  <c r="AU779" i="17"/>
  <c r="AU787" i="17"/>
  <c r="AT806" i="17"/>
  <c r="AP806" i="17"/>
  <c r="L806" i="17"/>
  <c r="AQ806" i="17"/>
  <c r="AS806" i="17"/>
  <c r="Z806" i="17"/>
  <c r="AU806" i="17"/>
  <c r="AR806" i="17"/>
  <c r="AT814" i="17"/>
  <c r="AP814" i="17"/>
  <c r="L814" i="17"/>
  <c r="AQ814" i="17"/>
  <c r="AS814" i="17"/>
  <c r="Z814" i="17"/>
  <c r="AU814" i="17"/>
  <c r="AR814" i="17"/>
  <c r="AT822" i="17"/>
  <c r="AP822" i="17"/>
  <c r="L822" i="17"/>
  <c r="AQ822" i="17"/>
  <c r="AS822" i="17"/>
  <c r="Z822" i="17"/>
  <c r="AU822" i="17"/>
  <c r="AR822" i="17"/>
  <c r="AQ756" i="17"/>
  <c r="AU756" i="17"/>
  <c r="AQ760" i="17"/>
  <c r="AU760" i="17"/>
  <c r="AQ764" i="17"/>
  <c r="AU764" i="17"/>
  <c r="AQ768" i="17"/>
  <c r="AU768" i="17"/>
  <c r="AQ772" i="17"/>
  <c r="AU772" i="17"/>
  <c r="L773" i="17"/>
  <c r="AP773" i="17"/>
  <c r="AT773" i="17"/>
  <c r="AQ776" i="17"/>
  <c r="AU776" i="17"/>
  <c r="L777" i="17"/>
  <c r="AP777" i="17"/>
  <c r="AT777" i="17"/>
  <c r="AQ780" i="17"/>
  <c r="AU780" i="17"/>
  <c r="L781" i="17"/>
  <c r="AP781" i="17"/>
  <c r="AT781" i="17"/>
  <c r="AQ784" i="17"/>
  <c r="AU784" i="17"/>
  <c r="L785" i="17"/>
  <c r="AP785" i="17"/>
  <c r="AT785" i="17"/>
  <c r="AQ788" i="17"/>
  <c r="AU788" i="17"/>
  <c r="L789" i="17"/>
  <c r="AP789" i="17"/>
  <c r="AT789" i="17"/>
  <c r="AP792" i="17"/>
  <c r="AT795" i="17"/>
  <c r="AU799" i="17"/>
  <c r="L800" i="17"/>
  <c r="AT802" i="17"/>
  <c r="AP802" i="17"/>
  <c r="L802" i="17"/>
  <c r="AS802" i="17"/>
  <c r="Z802" i="17"/>
  <c r="AU802" i="17"/>
  <c r="L803" i="17"/>
  <c r="AR804" i="17"/>
  <c r="Z804" i="17"/>
  <c r="AU804" i="17"/>
  <c r="AP804" i="17"/>
  <c r="AT804" i="17"/>
  <c r="AQ773" i="17"/>
  <c r="AU773" i="17"/>
  <c r="AQ777" i="17"/>
  <c r="AU777" i="17"/>
  <c r="AQ781" i="17"/>
  <c r="AU781" i="17"/>
  <c r="AQ785" i="17"/>
  <c r="AU785" i="17"/>
  <c r="AQ789" i="17"/>
  <c r="AU789" i="17"/>
  <c r="AT798" i="17"/>
  <c r="AP798" i="17"/>
  <c r="L798" i="17"/>
  <c r="AS798" i="17"/>
  <c r="Z798" i="17"/>
  <c r="AU798" i="17"/>
  <c r="AR800" i="17"/>
  <c r="Z800" i="17"/>
  <c r="AU800" i="17"/>
  <c r="AP800" i="17"/>
  <c r="AT800" i="17"/>
  <c r="AS803" i="17"/>
  <c r="AT803" i="17"/>
  <c r="AQ803" i="17"/>
  <c r="AQ758" i="17"/>
  <c r="AQ762" i="17"/>
  <c r="AQ766" i="17"/>
  <c r="AQ770" i="17"/>
  <c r="Z773" i="17"/>
  <c r="AQ774" i="17"/>
  <c r="Z777" i="17"/>
  <c r="AQ778" i="17"/>
  <c r="Z781" i="17"/>
  <c r="AQ782" i="17"/>
  <c r="Z785" i="17"/>
  <c r="AQ786" i="17"/>
  <c r="Z789" i="17"/>
  <c r="AQ790" i="17"/>
  <c r="AQ791" i="17"/>
  <c r="AR792" i="17"/>
  <c r="Z792" i="17"/>
  <c r="AS792" i="17"/>
  <c r="AQ795" i="17"/>
  <c r="AR796" i="17"/>
  <c r="Z796" i="17"/>
  <c r="AU796" i="17"/>
  <c r="AP796" i="17"/>
  <c r="AT796" i="17"/>
  <c r="AS799" i="17"/>
  <c r="AT799" i="17"/>
  <c r="AQ799" i="17"/>
  <c r="AQ802" i="17"/>
  <c r="Z803" i="17"/>
  <c r="AR803" i="17"/>
  <c r="AQ804" i="17"/>
  <c r="AT830" i="17"/>
  <c r="AP830" i="17"/>
  <c r="L830" i="17"/>
  <c r="AR830" i="17"/>
  <c r="AT834" i="17"/>
  <c r="AP834" i="17"/>
  <c r="L834" i="17"/>
  <c r="AR834" i="17"/>
  <c r="AT838" i="17"/>
  <c r="AP838" i="17"/>
  <c r="L838" i="17"/>
  <c r="AR838" i="17"/>
  <c r="AT842" i="17"/>
  <c r="AP842" i="17"/>
  <c r="L842" i="17"/>
  <c r="AR842" i="17"/>
  <c r="AT846" i="17"/>
  <c r="AP846" i="17"/>
  <c r="L846" i="17"/>
  <c r="AR846" i="17"/>
  <c r="AT850" i="17"/>
  <c r="AP850" i="17"/>
  <c r="L850" i="17"/>
  <c r="AR850" i="17"/>
  <c r="AT854" i="17"/>
  <c r="AP854" i="17"/>
  <c r="L854" i="17"/>
  <c r="AR854" i="17"/>
  <c r="AT858" i="17"/>
  <c r="AP858" i="17"/>
  <c r="L858" i="17"/>
  <c r="AR858" i="17"/>
  <c r="AT862" i="17"/>
  <c r="AP862" i="17"/>
  <c r="L862" i="17"/>
  <c r="AR862" i="17"/>
  <c r="AU866" i="17"/>
  <c r="AQ866" i="17"/>
  <c r="AP866" i="17"/>
  <c r="L866" i="17"/>
  <c r="AS866" i="17"/>
  <c r="AT871" i="17"/>
  <c r="AP871" i="17"/>
  <c r="L871" i="17"/>
  <c r="AS871" i="17"/>
  <c r="Z871" i="17"/>
  <c r="AU871" i="17"/>
  <c r="L872" i="17"/>
  <c r="AR873" i="17"/>
  <c r="Z873" i="17"/>
  <c r="AU873" i="17"/>
  <c r="AP873" i="17"/>
  <c r="AT873" i="17"/>
  <c r="AS876" i="17"/>
  <c r="AT876" i="17"/>
  <c r="AQ876" i="17"/>
  <c r="AS880" i="17"/>
  <c r="AT880" i="17"/>
  <c r="AR880" i="17"/>
  <c r="Z880" i="17"/>
  <c r="AU880" i="17"/>
  <c r="L881" i="17"/>
  <c r="AT807" i="17"/>
  <c r="AP808" i="17"/>
  <c r="AT811" i="17"/>
  <c r="AP812" i="17"/>
  <c r="AT815" i="17"/>
  <c r="AP816" i="17"/>
  <c r="AT819" i="17"/>
  <c r="AP820" i="17"/>
  <c r="AT823" i="17"/>
  <c r="AP824" i="17"/>
  <c r="AT827" i="17"/>
  <c r="AP828" i="17"/>
  <c r="Z830" i="17"/>
  <c r="AS830" i="17"/>
  <c r="AT831" i="17"/>
  <c r="AP832" i="17"/>
  <c r="Z834" i="17"/>
  <c r="AS834" i="17"/>
  <c r="AT835" i="17"/>
  <c r="AP836" i="17"/>
  <c r="Z838" i="17"/>
  <c r="AS838" i="17"/>
  <c r="AT839" i="17"/>
  <c r="AP840" i="17"/>
  <c r="Z842" i="17"/>
  <c r="AS842" i="17"/>
  <c r="AT843" i="17"/>
  <c r="AP844" i="17"/>
  <c r="Z846" i="17"/>
  <c r="AS846" i="17"/>
  <c r="AT847" i="17"/>
  <c r="AP848" i="17"/>
  <c r="Z850" i="17"/>
  <c r="AS850" i="17"/>
  <c r="Z854" i="17"/>
  <c r="AS854" i="17"/>
  <c r="Z858" i="17"/>
  <c r="AS858" i="17"/>
  <c r="Z862" i="17"/>
  <c r="AS862" i="17"/>
  <c r="Z866" i="17"/>
  <c r="AT866" i="17"/>
  <c r="AT867" i="17"/>
  <c r="AP867" i="17"/>
  <c r="L867" i="17"/>
  <c r="AS867" i="17"/>
  <c r="Z867" i="17"/>
  <c r="AU867" i="17"/>
  <c r="L868" i="17"/>
  <c r="AR869" i="17"/>
  <c r="Z869" i="17"/>
  <c r="AU869" i="17"/>
  <c r="AP869" i="17"/>
  <c r="AT869" i="17"/>
  <c r="AS872" i="17"/>
  <c r="AT872" i="17"/>
  <c r="AQ872" i="17"/>
  <c r="Z876" i="17"/>
  <c r="AR876" i="17"/>
  <c r="AR881" i="17"/>
  <c r="Z881" i="17"/>
  <c r="AU881" i="17"/>
  <c r="AP881" i="17"/>
  <c r="AT881" i="17"/>
  <c r="AU830" i="17"/>
  <c r="AU834" i="17"/>
  <c r="AU838" i="17"/>
  <c r="AU842" i="17"/>
  <c r="AU846" i="17"/>
  <c r="AU850" i="17"/>
  <c r="AU854" i="17"/>
  <c r="AU858" i="17"/>
  <c r="AU862" i="17"/>
  <c r="AS868" i="17"/>
  <c r="AT868" i="17"/>
  <c r="AQ868" i="17"/>
  <c r="AQ871" i="17"/>
  <c r="Z872" i="17"/>
  <c r="AR872" i="17"/>
  <c r="AQ873" i="17"/>
  <c r="AU876" i="17"/>
  <c r="AP880" i="17"/>
  <c r="AQ807" i="17"/>
  <c r="AR808" i="17"/>
  <c r="Z808" i="17"/>
  <c r="AS808" i="17"/>
  <c r="AQ811" i="17"/>
  <c r="AR812" i="17"/>
  <c r="Z812" i="17"/>
  <c r="AS812" i="17"/>
  <c r="AQ815" i="17"/>
  <c r="AR816" i="17"/>
  <c r="Z816" i="17"/>
  <c r="AS816" i="17"/>
  <c r="AQ819" i="17"/>
  <c r="AR820" i="17"/>
  <c r="Z820" i="17"/>
  <c r="AS820" i="17"/>
  <c r="AQ823" i="17"/>
  <c r="AR824" i="17"/>
  <c r="Z824" i="17"/>
  <c r="AS824" i="17"/>
  <c r="AQ827" i="17"/>
  <c r="AR828" i="17"/>
  <c r="Z828" i="17"/>
  <c r="AS828" i="17"/>
  <c r="AQ830" i="17"/>
  <c r="AQ831" i="17"/>
  <c r="AR832" i="17"/>
  <c r="Z832" i="17"/>
  <c r="AS832" i="17"/>
  <c r="AQ834" i="17"/>
  <c r="AQ835" i="17"/>
  <c r="AR836" i="17"/>
  <c r="Z836" i="17"/>
  <c r="AS836" i="17"/>
  <c r="AQ838" i="17"/>
  <c r="AQ839" i="17"/>
  <c r="AR840" i="17"/>
  <c r="Z840" i="17"/>
  <c r="AS840" i="17"/>
  <c r="AQ842" i="17"/>
  <c r="AQ843" i="17"/>
  <c r="AR844" i="17"/>
  <c r="Z844" i="17"/>
  <c r="AS844" i="17"/>
  <c r="AQ846" i="17"/>
  <c r="AQ847" i="17"/>
  <c r="AR848" i="17"/>
  <c r="Z848" i="17"/>
  <c r="AS848" i="17"/>
  <c r="AQ850" i="17"/>
  <c r="AQ851" i="17"/>
  <c r="AR852" i="17"/>
  <c r="Z852" i="17"/>
  <c r="AS852" i="17"/>
  <c r="AQ854" i="17"/>
  <c r="AQ855" i="17"/>
  <c r="AR856" i="17"/>
  <c r="Z856" i="17"/>
  <c r="AS856" i="17"/>
  <c r="AQ858" i="17"/>
  <c r="AQ859" i="17"/>
  <c r="AR860" i="17"/>
  <c r="Z860" i="17"/>
  <c r="AS860" i="17"/>
  <c r="AQ862" i="17"/>
  <c r="AQ863" i="17"/>
  <c r="AR864" i="17"/>
  <c r="Z864" i="17"/>
  <c r="AS864" i="17"/>
  <c r="AR866" i="17"/>
  <c r="AQ867" i="17"/>
  <c r="Z868" i="17"/>
  <c r="AR868" i="17"/>
  <c r="AQ869" i="17"/>
  <c r="AR871" i="17"/>
  <c r="AU872" i="17"/>
  <c r="L873" i="17"/>
  <c r="AS873" i="17"/>
  <c r="AT875" i="17"/>
  <c r="AP875" i="17"/>
  <c r="L875" i="17"/>
  <c r="AS875" i="17"/>
  <c r="Z875" i="17"/>
  <c r="AU875" i="17"/>
  <c r="L876" i="17"/>
  <c r="AP876" i="17"/>
  <c r="AR877" i="17"/>
  <c r="Z877" i="17"/>
  <c r="AU877" i="17"/>
  <c r="AP877" i="17"/>
  <c r="AT877" i="17"/>
  <c r="L880" i="17"/>
  <c r="AQ880" i="17"/>
  <c r="AQ881" i="17"/>
  <c r="AQ884" i="17"/>
  <c r="AR885" i="17"/>
  <c r="Z885" i="17"/>
  <c r="AS885" i="17"/>
  <c r="AQ888" i="17"/>
  <c r="AR889" i="17"/>
  <c r="Z889" i="17"/>
  <c r="AS889" i="17"/>
  <c r="AQ892" i="17"/>
  <c r="AR893" i="17"/>
  <c r="Z893" i="17"/>
  <c r="AS893" i="17"/>
  <c r="AU897" i="17"/>
  <c r="AT879" i="17"/>
  <c r="AP879" i="17"/>
  <c r="L879" i="17"/>
  <c r="AR879" i="17"/>
  <c r="AT883" i="17"/>
  <c r="AP883" i="17"/>
  <c r="L883" i="17"/>
  <c r="AR883" i="17"/>
  <c r="Z884" i="17"/>
  <c r="AR884" i="17"/>
  <c r="AT885" i="17"/>
  <c r="AT887" i="17"/>
  <c r="AP887" i="17"/>
  <c r="L887" i="17"/>
  <c r="AR887" i="17"/>
  <c r="Z888" i="17"/>
  <c r="AR888" i="17"/>
  <c r="AT889" i="17"/>
  <c r="AT891" i="17"/>
  <c r="AP891" i="17"/>
  <c r="L891" i="17"/>
  <c r="AR891" i="17"/>
  <c r="Z892" i="17"/>
  <c r="AR892" i="17"/>
  <c r="AT893" i="17"/>
  <c r="AT896" i="17"/>
  <c r="AP896" i="17"/>
  <c r="L896" i="17"/>
  <c r="AS896" i="17"/>
  <c r="AR896" i="17"/>
  <c r="AQ793" i="17"/>
  <c r="AQ797" i="17"/>
  <c r="AQ801" i="17"/>
  <c r="AQ805" i="17"/>
  <c r="AQ809" i="17"/>
  <c r="AQ813" i="17"/>
  <c r="AQ817" i="17"/>
  <c r="AQ821" i="17"/>
  <c r="AQ825" i="17"/>
  <c r="AQ829" i="17"/>
  <c r="AQ833" i="17"/>
  <c r="AQ837" i="17"/>
  <c r="AQ841" i="17"/>
  <c r="AQ845" i="17"/>
  <c r="AQ849" i="17"/>
  <c r="AQ853" i="17"/>
  <c r="AQ857" i="17"/>
  <c r="AQ861" i="17"/>
  <c r="AQ865" i="17"/>
  <c r="AT904" i="17"/>
  <c r="AP904" i="17"/>
  <c r="L904" i="17"/>
  <c r="AS904" i="17"/>
  <c r="AR904" i="17"/>
  <c r="Z904" i="17"/>
  <c r="L888" i="17"/>
  <c r="AP888" i="17"/>
  <c r="AU888" i="17"/>
  <c r="L889" i="17"/>
  <c r="AQ889" i="17"/>
  <c r="L892" i="17"/>
  <c r="AP892" i="17"/>
  <c r="AU892" i="17"/>
  <c r="L893" i="17"/>
  <c r="AQ893" i="17"/>
  <c r="AS897" i="17"/>
  <c r="AR897" i="17"/>
  <c r="Z897" i="17"/>
  <c r="AT897" i="17"/>
  <c r="AT900" i="17"/>
  <c r="AP900" i="17"/>
  <c r="L900" i="17"/>
  <c r="AS900" i="17"/>
  <c r="AR900" i="17"/>
  <c r="AU900" i="17"/>
  <c r="AQ901" i="17"/>
  <c r="AU901" i="17"/>
  <c r="AQ905" i="17"/>
  <c r="AU905" i="17"/>
  <c r="AS907" i="17"/>
  <c r="AQ870" i="17"/>
  <c r="AQ874" i="17"/>
  <c r="AQ878" i="17"/>
  <c r="AQ882" i="17"/>
  <c r="AQ886" i="17"/>
  <c r="AQ890" i="17"/>
  <c r="AQ894" i="17"/>
  <c r="L895" i="17"/>
  <c r="AP895" i="17"/>
  <c r="AT895" i="17"/>
  <c r="AQ898" i="17"/>
  <c r="L899" i="17"/>
  <c r="AP899" i="17"/>
  <c r="AT899" i="17"/>
  <c r="Z901" i="17"/>
  <c r="AR901" i="17"/>
  <c r="AQ902" i="17"/>
  <c r="L903" i="17"/>
  <c r="AP903" i="17"/>
  <c r="AT903" i="17"/>
  <c r="Z905" i="17"/>
  <c r="AR905" i="17"/>
  <c r="AQ906" i="17"/>
  <c r="L907" i="17"/>
  <c r="AP907" i="17"/>
  <c r="AT907" i="17"/>
  <c r="AQ895" i="17"/>
  <c r="AQ899" i="17"/>
  <c r="AQ903" i="17"/>
  <c r="AQ907" i="17"/>
  <c r="AT283" i="17"/>
  <c r="L137" i="17"/>
  <c r="AS352" i="17"/>
  <c r="AS380" i="17"/>
  <c r="AS388" i="17"/>
  <c r="AS391" i="17"/>
  <c r="AS418" i="17"/>
  <c r="Z418" i="17"/>
  <c r="AU436" i="17"/>
  <c r="AP436" i="17"/>
  <c r="L436" i="17"/>
  <c r="AS446" i="17"/>
  <c r="AU446" i="17"/>
  <c r="Z446" i="17"/>
  <c r="AP446" i="17"/>
  <c r="L446" i="17"/>
  <c r="AU448" i="17"/>
  <c r="AP448" i="17"/>
  <c r="L448" i="17"/>
  <c r="AS448" i="17"/>
  <c r="Z448" i="17"/>
  <c r="AT18" i="17"/>
  <c r="Z26" i="17"/>
  <c r="L34" i="17"/>
  <c r="Z75" i="17"/>
  <c r="Z96" i="17"/>
  <c r="Z38" i="17"/>
  <c r="AR55" i="17"/>
  <c r="AR197" i="17"/>
  <c r="AS200" i="17"/>
  <c r="AP208" i="17"/>
  <c r="AP212" i="17"/>
  <c r="AT214" i="17"/>
  <c r="AS217" i="17"/>
  <c r="AS224" i="17"/>
  <c r="AP228" i="17"/>
  <c r="Z230" i="17"/>
  <c r="AS249" i="17"/>
  <c r="AT259" i="17"/>
  <c r="AP263" i="17"/>
  <c r="AR265" i="17"/>
  <c r="Z283" i="17"/>
  <c r="AU285" i="17"/>
  <c r="AP291" i="17"/>
  <c r="AQ294" i="17"/>
  <c r="AT299" i="17"/>
  <c r="AP311" i="17"/>
  <c r="AQ324" i="17"/>
  <c r="Z352" i="17"/>
  <c r="AT352" i="17"/>
  <c r="Z376" i="17"/>
  <c r="Z380" i="17"/>
  <c r="Z388" i="17"/>
  <c r="Z391" i="17"/>
  <c r="AT391" i="17"/>
  <c r="AS392" i="17"/>
  <c r="AU393" i="17"/>
  <c r="AR395" i="17"/>
  <c r="AT399" i="17"/>
  <c r="AS400" i="17"/>
  <c r="AU401" i="17"/>
  <c r="AR403" i="17"/>
  <c r="Z408" i="17"/>
  <c r="AS408" i="17"/>
  <c r="AR413" i="17"/>
  <c r="AS414" i="17"/>
  <c r="AR414" i="17"/>
  <c r="AQ431" i="17"/>
  <c r="AU432" i="17"/>
  <c r="AP432" i="17"/>
  <c r="L432" i="17"/>
  <c r="AS432" i="17"/>
  <c r="Z436" i="17"/>
  <c r="AT436" i="17"/>
  <c r="AQ439" i="17"/>
  <c r="AP440" i="17"/>
  <c r="AU441" i="17"/>
  <c r="AU449" i="17"/>
  <c r="AS454" i="17"/>
  <c r="AP454" i="17"/>
  <c r="L454" i="17"/>
  <c r="AU454" i="17"/>
  <c r="Z454" i="17"/>
  <c r="AU456" i="17"/>
  <c r="AS456" i="17"/>
  <c r="Z456" i="17"/>
  <c r="AP456" i="17"/>
  <c r="L456" i="17"/>
  <c r="AQ473" i="17"/>
  <c r="AU473" i="17"/>
  <c r="AR408" i="17"/>
  <c r="AS436" i="17"/>
  <c r="AR144" i="17"/>
  <c r="AS17" i="17"/>
  <c r="L18" i="17"/>
  <c r="AP78" i="17"/>
  <c r="AQ94" i="17"/>
  <c r="L95" i="17"/>
  <c r="AP99" i="17"/>
  <c r="AS46" i="17"/>
  <c r="AR51" i="17"/>
  <c r="Z200" i="17"/>
  <c r="AT200" i="17"/>
  <c r="AR202" i="17"/>
  <c r="AP204" i="17"/>
  <c r="L208" i="17"/>
  <c r="Z209" i="17"/>
  <c r="AU211" i="17"/>
  <c r="L212" i="17"/>
  <c r="Z213" i="17"/>
  <c r="Z214" i="17"/>
  <c r="Z224" i="17"/>
  <c r="AT224" i="17"/>
  <c r="AQ227" i="17"/>
  <c r="L228" i="17"/>
  <c r="AT228" i="17"/>
  <c r="AR234" i="17"/>
  <c r="AP236" i="17"/>
  <c r="Z238" i="17"/>
  <c r="L254" i="17"/>
  <c r="AR254" i="17"/>
  <c r="AS257" i="17"/>
  <c r="L258" i="17"/>
  <c r="Z259" i="17"/>
  <c r="AT262" i="17"/>
  <c r="L263" i="17"/>
  <c r="AT263" i="17"/>
  <c r="AP267" i="17"/>
  <c r="AP271" i="17"/>
  <c r="AU284" i="17"/>
  <c r="L285" i="17"/>
  <c r="AQ288" i="17"/>
  <c r="AP289" i="17"/>
  <c r="AQ290" i="17"/>
  <c r="L291" i="17"/>
  <c r="AP293" i="17"/>
  <c r="L294" i="17"/>
  <c r="Z299" i="17"/>
  <c r="AU301" i="17"/>
  <c r="L302" i="17"/>
  <c r="AP307" i="17"/>
  <c r="AQ310" i="17"/>
  <c r="L311" i="17"/>
  <c r="AT311" i="17"/>
  <c r="AT315" i="17"/>
  <c r="AP327" i="17"/>
  <c r="L331" i="17"/>
  <c r="AP336" i="17"/>
  <c r="AP340" i="17"/>
  <c r="L360" i="17"/>
  <c r="Z361" i="17"/>
  <c r="L364" i="17"/>
  <c r="AS364" i="17"/>
  <c r="L365" i="17"/>
  <c r="AR365" i="17"/>
  <c r="L369" i="17"/>
  <c r="L371" i="17"/>
  <c r="AT371" i="17"/>
  <c r="L372" i="17"/>
  <c r="AP372" i="17"/>
  <c r="AR373" i="17"/>
  <c r="L374" i="17"/>
  <c r="AT374" i="17"/>
  <c r="L375" i="17"/>
  <c r="AS375" i="17"/>
  <c r="AQ377" i="17"/>
  <c r="AQ378" i="17"/>
  <c r="L379" i="17"/>
  <c r="AP379" i="17"/>
  <c r="AT383" i="17"/>
  <c r="L384" i="17"/>
  <c r="AR384" i="17"/>
  <c r="L387" i="17"/>
  <c r="AP387" i="17"/>
  <c r="Z392" i="17"/>
  <c r="Z395" i="17"/>
  <c r="AS395" i="17"/>
  <c r="AR396" i="17"/>
  <c r="L399" i="17"/>
  <c r="AP399" i="17"/>
  <c r="Z400" i="17"/>
  <c r="Z403" i="17"/>
  <c r="AS403" i="17"/>
  <c r="AS404" i="17"/>
  <c r="AT408" i="17"/>
  <c r="AU412" i="17"/>
  <c r="AR412" i="17"/>
  <c r="AS412" i="17"/>
  <c r="Z414" i="17"/>
  <c r="AU416" i="17"/>
  <c r="AS416" i="17"/>
  <c r="Z416" i="17"/>
  <c r="AT416" i="17"/>
  <c r="AR418" i="17"/>
  <c r="AQ419" i="17"/>
  <c r="AT419" i="17"/>
  <c r="AT423" i="17"/>
  <c r="L424" i="17"/>
  <c r="Z432" i="17"/>
  <c r="AT432" i="17"/>
  <c r="AS438" i="17"/>
  <c r="AP438" i="17"/>
  <c r="L438" i="17"/>
  <c r="AU438" i="17"/>
  <c r="L439" i="17"/>
  <c r="L440" i="17"/>
  <c r="AR446" i="17"/>
  <c r="AT447" i="17"/>
  <c r="L447" i="17"/>
  <c r="AR448" i="17"/>
  <c r="AU457" i="17"/>
  <c r="AT463" i="17"/>
  <c r="L463" i="17"/>
  <c r="AQ463" i="17"/>
  <c r="L17" i="17"/>
  <c r="L94" i="17"/>
  <c r="L38" i="17"/>
  <c r="AP38" i="17"/>
  <c r="L204" i="17"/>
  <c r="AT204" i="17"/>
  <c r="L230" i="17"/>
  <c r="AR230" i="17"/>
  <c r="L234" i="17"/>
  <c r="L236" i="17"/>
  <c r="AT236" i="17"/>
  <c r="L267" i="17"/>
  <c r="AT267" i="17"/>
  <c r="L271" i="17"/>
  <c r="L283" i="17"/>
  <c r="AS283" i="17"/>
  <c r="L289" i="17"/>
  <c r="AU289" i="17"/>
  <c r="L290" i="17"/>
  <c r="L293" i="17"/>
  <c r="L301" i="17"/>
  <c r="L307" i="17"/>
  <c r="L310" i="17"/>
  <c r="L318" i="17"/>
  <c r="AQ326" i="17"/>
  <c r="L327" i="17"/>
  <c r="AT327" i="17"/>
  <c r="L336" i="17"/>
  <c r="AQ339" i="17"/>
  <c r="L340" i="17"/>
  <c r="AP344" i="17"/>
  <c r="AP348" i="17"/>
  <c r="L352" i="17"/>
  <c r="AP352" i="17"/>
  <c r="AR353" i="17"/>
  <c r="AT372" i="17"/>
  <c r="L373" i="17"/>
  <c r="AT375" i="17"/>
  <c r="L376" i="17"/>
  <c r="AS379" i="17"/>
  <c r="AR380" i="17"/>
  <c r="AS384" i="17"/>
  <c r="AS387" i="17"/>
  <c r="AR388" i="17"/>
  <c r="L391" i="17"/>
  <c r="AP391" i="17"/>
  <c r="AS396" i="17"/>
  <c r="AR399" i="17"/>
  <c r="AT404" i="17"/>
  <c r="L408" i="17"/>
  <c r="AP408" i="17"/>
  <c r="AU420" i="17"/>
  <c r="AP420" i="17"/>
  <c r="L420" i="17"/>
  <c r="AS420" i="17"/>
  <c r="AU424" i="17"/>
  <c r="AT424" i="17"/>
  <c r="AR424" i="17"/>
  <c r="AS434" i="17"/>
  <c r="AP434" i="17"/>
  <c r="L434" i="17"/>
  <c r="AT434" i="17"/>
  <c r="AR435" i="17"/>
  <c r="AS435" i="17"/>
  <c r="AR436" i="17"/>
  <c r="AU440" i="17"/>
  <c r="AS440" i="17"/>
  <c r="Z440" i="17"/>
  <c r="AT440" i="17"/>
  <c r="AT448" i="17"/>
  <c r="AT455" i="17"/>
  <c r="L455" i="17"/>
  <c r="AU464" i="17"/>
  <c r="AP464" i="17"/>
  <c r="L464" i="17"/>
  <c r="AT464" i="17"/>
  <c r="AS464" i="17"/>
  <c r="Z464" i="17"/>
  <c r="AS470" i="17"/>
  <c r="AP470" i="17"/>
  <c r="L470" i="17"/>
  <c r="AU470" i="17"/>
  <c r="Z470" i="17"/>
  <c r="AR480" i="17"/>
  <c r="AR486" i="17"/>
  <c r="AR496" i="17"/>
  <c r="AR502" i="17"/>
  <c r="AR509" i="17"/>
  <c r="AT514" i="17"/>
  <c r="AU516" i="17"/>
  <c r="AT518" i="17"/>
  <c r="AT533" i="17"/>
  <c r="AU534" i="17"/>
  <c r="AT537" i="17"/>
  <c r="AU538" i="17"/>
  <c r="AU541" i="17"/>
  <c r="AR547" i="17"/>
  <c r="AS550" i="17"/>
  <c r="AQ552" i="17"/>
  <c r="AU552" i="17"/>
  <c r="AQ556" i="17"/>
  <c r="AU556" i="17"/>
  <c r="AQ560" i="17"/>
  <c r="AU560" i="17"/>
  <c r="AT565" i="17"/>
  <c r="AP565" i="17"/>
  <c r="L565" i="17"/>
  <c r="AR565" i="17"/>
  <c r="AT570" i="17"/>
  <c r="AP570" i="17"/>
  <c r="L570" i="17"/>
  <c r="AS570" i="17"/>
  <c r="AR570" i="17"/>
  <c r="AS575" i="17"/>
  <c r="AR575" i="17"/>
  <c r="Z575" i="17"/>
  <c r="AT575" i="17"/>
  <c r="AT578" i="17"/>
  <c r="AP578" i="17"/>
  <c r="L578" i="17"/>
  <c r="AS578" i="17"/>
  <c r="AR578" i="17"/>
  <c r="AS583" i="17"/>
  <c r="AR583" i="17"/>
  <c r="Z583" i="17"/>
  <c r="AT583" i="17"/>
  <c r="AT586" i="17"/>
  <c r="AP586" i="17"/>
  <c r="L586" i="17"/>
  <c r="AS586" i="17"/>
  <c r="AR586" i="17"/>
  <c r="Z586" i="17"/>
  <c r="AT594" i="17"/>
  <c r="AP594" i="17"/>
  <c r="L594" i="17"/>
  <c r="AS594" i="17"/>
  <c r="AR594" i="17"/>
  <c r="Z594" i="17"/>
  <c r="AR444" i="17"/>
  <c r="AR450" i="17"/>
  <c r="AR460" i="17"/>
  <c r="L462" i="17"/>
  <c r="AP462" i="17"/>
  <c r="AR466" i="17"/>
  <c r="L471" i="17"/>
  <c r="L472" i="17"/>
  <c r="AP472" i="17"/>
  <c r="AR476" i="17"/>
  <c r="L478" i="17"/>
  <c r="AP478" i="17"/>
  <c r="Z480" i="17"/>
  <c r="AS480" i="17"/>
  <c r="AR482" i="17"/>
  <c r="Z486" i="17"/>
  <c r="AU486" i="17"/>
  <c r="L487" i="17"/>
  <c r="L488" i="17"/>
  <c r="AP488" i="17"/>
  <c r="AR492" i="17"/>
  <c r="L494" i="17"/>
  <c r="AP494" i="17"/>
  <c r="Z496" i="17"/>
  <c r="AS496" i="17"/>
  <c r="AR498" i="17"/>
  <c r="Z502" i="17"/>
  <c r="AU502" i="17"/>
  <c r="L503" i="17"/>
  <c r="L504" i="17"/>
  <c r="AP504" i="17"/>
  <c r="AR508" i="17"/>
  <c r="Z509" i="17"/>
  <c r="AT509" i="17"/>
  <c r="AR511" i="17"/>
  <c r="AR513" i="17"/>
  <c r="AU514" i="17"/>
  <c r="L515" i="17"/>
  <c r="AP515" i="17"/>
  <c r="Z516" i="17"/>
  <c r="AR517" i="17"/>
  <c r="AU518" i="17"/>
  <c r="L519" i="17"/>
  <c r="AP519" i="17"/>
  <c r="L521" i="17"/>
  <c r="AP521" i="17"/>
  <c r="AT522" i="17"/>
  <c r="L525" i="17"/>
  <c r="AP525" i="17"/>
  <c r="AT526" i="17"/>
  <c r="AR529" i="17"/>
  <c r="AT530" i="17"/>
  <c r="Z533" i="17"/>
  <c r="AR535" i="17"/>
  <c r="Z537" i="17"/>
  <c r="AR539" i="17"/>
  <c r="Z541" i="17"/>
  <c r="AT542" i="17"/>
  <c r="L543" i="17"/>
  <c r="AP543" i="17"/>
  <c r="Z547" i="17"/>
  <c r="AS547" i="17"/>
  <c r="Z550" i="17"/>
  <c r="Z551" i="17"/>
  <c r="Z552" i="17"/>
  <c r="AR552" i="17"/>
  <c r="AQ553" i="17"/>
  <c r="AU553" i="17"/>
  <c r="L554" i="17"/>
  <c r="AP554" i="17"/>
  <c r="AT554" i="17"/>
  <c r="Z556" i="17"/>
  <c r="AR556" i="17"/>
  <c r="AQ557" i="17"/>
  <c r="AU557" i="17"/>
  <c r="L558" i="17"/>
  <c r="AP558" i="17"/>
  <c r="AT558" i="17"/>
  <c r="Z560" i="17"/>
  <c r="AR560" i="17"/>
  <c r="AQ561" i="17"/>
  <c r="AU561" i="17"/>
  <c r="L562" i="17"/>
  <c r="AP562" i="17"/>
  <c r="AT562" i="17"/>
  <c r="Z565" i="17"/>
  <c r="AS565" i="17"/>
  <c r="Z570" i="17"/>
  <c r="AU570" i="17"/>
  <c r="L571" i="17"/>
  <c r="AU575" i="17"/>
  <c r="Z578" i="17"/>
  <c r="AU578" i="17"/>
  <c r="L579" i="17"/>
  <c r="AU583" i="17"/>
  <c r="AR462" i="17"/>
  <c r="AR472" i="17"/>
  <c r="AR478" i="17"/>
  <c r="AQ479" i="17"/>
  <c r="AT480" i="17"/>
  <c r="AR488" i="17"/>
  <c r="AU489" i="17"/>
  <c r="AR494" i="17"/>
  <c r="AQ495" i="17"/>
  <c r="AT496" i="17"/>
  <c r="AR504" i="17"/>
  <c r="AU505" i="17"/>
  <c r="AU509" i="17"/>
  <c r="AP514" i="17"/>
  <c r="AR515" i="17"/>
  <c r="AP518" i="17"/>
  <c r="AR519" i="17"/>
  <c r="AR521" i="17"/>
  <c r="AR525" i="17"/>
  <c r="AT529" i="17"/>
  <c r="AU530" i="17"/>
  <c r="AP534" i="17"/>
  <c r="AP538" i="17"/>
  <c r="AR543" i="17"/>
  <c r="AT547" i="17"/>
  <c r="AP549" i="17"/>
  <c r="AS552" i="17"/>
  <c r="AQ554" i="17"/>
  <c r="AU554" i="17"/>
  <c r="AS556" i="17"/>
  <c r="AQ558" i="17"/>
  <c r="AU558" i="17"/>
  <c r="AS560" i="17"/>
  <c r="AQ562" i="17"/>
  <c r="AU562" i="17"/>
  <c r="AU565" i="17"/>
  <c r="AS571" i="17"/>
  <c r="AR571" i="17"/>
  <c r="Z571" i="17"/>
  <c r="AT571" i="17"/>
  <c r="AT574" i="17"/>
  <c r="AP574" i="17"/>
  <c r="L574" i="17"/>
  <c r="AS574" i="17"/>
  <c r="AR574" i="17"/>
  <c r="AP575" i="17"/>
  <c r="AS579" i="17"/>
  <c r="AR579" i="17"/>
  <c r="Z579" i="17"/>
  <c r="AT579" i="17"/>
  <c r="AT582" i="17"/>
  <c r="AP582" i="17"/>
  <c r="L582" i="17"/>
  <c r="AS582" i="17"/>
  <c r="AR582" i="17"/>
  <c r="AP583" i="17"/>
  <c r="AQ586" i="17"/>
  <c r="AT590" i="17"/>
  <c r="AP590" i="17"/>
  <c r="L590" i="17"/>
  <c r="AS590" i="17"/>
  <c r="AR590" i="17"/>
  <c r="Z590" i="17"/>
  <c r="AQ594" i="17"/>
  <c r="AT598" i="17"/>
  <c r="AP598" i="17"/>
  <c r="L598" i="17"/>
  <c r="AS598" i="17"/>
  <c r="AR598" i="17"/>
  <c r="Z598" i="17"/>
  <c r="AR428" i="17"/>
  <c r="AR430" i="17"/>
  <c r="AR442" i="17"/>
  <c r="AT444" i="17"/>
  <c r="AR452" i="17"/>
  <c r="AU453" i="17"/>
  <c r="AR458" i="17"/>
  <c r="AT460" i="17"/>
  <c r="Z462" i="17"/>
  <c r="AU462" i="17"/>
  <c r="AR468" i="17"/>
  <c r="AU469" i="17"/>
  <c r="Z472" i="17"/>
  <c r="AS472" i="17"/>
  <c r="AR474" i="17"/>
  <c r="AT476" i="17"/>
  <c r="Z478" i="17"/>
  <c r="AU478" i="17"/>
  <c r="L479" i="17"/>
  <c r="L480" i="17"/>
  <c r="AP480" i="17"/>
  <c r="AR484" i="17"/>
  <c r="AU485" i="17"/>
  <c r="L486" i="17"/>
  <c r="AP486" i="17"/>
  <c r="Z488" i="17"/>
  <c r="AS488" i="17"/>
  <c r="AR490" i="17"/>
  <c r="AT492" i="17"/>
  <c r="Z494" i="17"/>
  <c r="AU494" i="17"/>
  <c r="L495" i="17"/>
  <c r="L496" i="17"/>
  <c r="AP496" i="17"/>
  <c r="AR500" i="17"/>
  <c r="AU501" i="17"/>
  <c r="L502" i="17"/>
  <c r="AP502" i="17"/>
  <c r="Z504" i="17"/>
  <c r="AS504" i="17"/>
  <c r="AR506" i="17"/>
  <c r="AU508" i="17"/>
  <c r="L509" i="17"/>
  <c r="AP509" i="17"/>
  <c r="AT511" i="17"/>
  <c r="AU513" i="17"/>
  <c r="L514" i="17"/>
  <c r="Z515" i="17"/>
  <c r="AS515" i="17"/>
  <c r="AU517" i="17"/>
  <c r="L518" i="17"/>
  <c r="Z519" i="17"/>
  <c r="AS519" i="17"/>
  <c r="Z521" i="17"/>
  <c r="AT521" i="17"/>
  <c r="AR523" i="17"/>
  <c r="Z525" i="17"/>
  <c r="AT525" i="17"/>
  <c r="AR527" i="17"/>
  <c r="Z529" i="17"/>
  <c r="AR531" i="17"/>
  <c r="AR533" i="17"/>
  <c r="AT534" i="17"/>
  <c r="AT535" i="17"/>
  <c r="AR537" i="17"/>
  <c r="AT538" i="17"/>
  <c r="AT539" i="17"/>
  <c r="AT541" i="17"/>
  <c r="AP542" i="17"/>
  <c r="Z543" i="17"/>
  <c r="AS543" i="17"/>
  <c r="AT546" i="17"/>
  <c r="L547" i="17"/>
  <c r="AP547" i="17"/>
  <c r="L549" i="17"/>
  <c r="AT549" i="17"/>
  <c r="L550" i="17"/>
  <c r="AP550" i="17"/>
  <c r="AR551" i="17"/>
  <c r="L552" i="17"/>
  <c r="AP552" i="17"/>
  <c r="Z554" i="17"/>
  <c r="AQ555" i="17"/>
  <c r="L556" i="17"/>
  <c r="AP556" i="17"/>
  <c r="Z558" i="17"/>
  <c r="AQ559" i="17"/>
  <c r="L560" i="17"/>
  <c r="AP560" i="17"/>
  <c r="Z562" i="17"/>
  <c r="AR563" i="17"/>
  <c r="Z563" i="17"/>
  <c r="AS563" i="17"/>
  <c r="AQ565" i="17"/>
  <c r="AQ566" i="17"/>
  <c r="AR567" i="17"/>
  <c r="Z567" i="17"/>
  <c r="AS567" i="17"/>
  <c r="AQ570" i="17"/>
  <c r="AU571" i="17"/>
  <c r="Z574" i="17"/>
  <c r="AU574" i="17"/>
  <c r="L575" i="17"/>
  <c r="AQ575" i="17"/>
  <c r="AQ578" i="17"/>
  <c r="AU579" i="17"/>
  <c r="Z582" i="17"/>
  <c r="AU582" i="17"/>
  <c r="L583" i="17"/>
  <c r="AQ583" i="17"/>
  <c r="AU586" i="17"/>
  <c r="AU594" i="17"/>
  <c r="AQ602" i="17"/>
  <c r="AU602" i="17"/>
  <c r="AQ606" i="17"/>
  <c r="AU606" i="17"/>
  <c r="AQ610" i="17"/>
  <c r="AU610" i="17"/>
  <c r="AQ614" i="17"/>
  <c r="AU614" i="17"/>
  <c r="AQ618" i="17"/>
  <c r="AU618" i="17"/>
  <c r="AQ622" i="17"/>
  <c r="AU622" i="17"/>
  <c r="AQ626" i="17"/>
  <c r="AU626" i="17"/>
  <c r="AQ630" i="17"/>
  <c r="AU630" i="17"/>
  <c r="AQ634" i="17"/>
  <c r="AR635" i="17"/>
  <c r="Z635" i="17"/>
  <c r="AS635" i="17"/>
  <c r="AQ638" i="17"/>
  <c r="AR639" i="17"/>
  <c r="Z639" i="17"/>
  <c r="AS639" i="17"/>
  <c r="AQ642" i="17"/>
  <c r="AR643" i="17"/>
  <c r="Z643" i="17"/>
  <c r="AS643" i="17"/>
  <c r="AQ646" i="17"/>
  <c r="AR647" i="17"/>
  <c r="Z647" i="17"/>
  <c r="AS647" i="17"/>
  <c r="AS650" i="17"/>
  <c r="AR650" i="17"/>
  <c r="Z650" i="17"/>
  <c r="AT650" i="17"/>
  <c r="AS657" i="17"/>
  <c r="AU657" i="17"/>
  <c r="AP657" i="17"/>
  <c r="L657" i="17"/>
  <c r="AT657" i="17"/>
  <c r="AR657" i="17"/>
  <c r="Z657" i="17"/>
  <c r="AR662" i="17"/>
  <c r="Z662" i="17"/>
  <c r="AQ662" i="17"/>
  <c r="L662" i="17"/>
  <c r="AU662" i="17"/>
  <c r="AP662" i="17"/>
  <c r="AT662" i="17"/>
  <c r="AS665" i="17"/>
  <c r="AU665" i="17"/>
  <c r="AP665" i="17"/>
  <c r="L665" i="17"/>
  <c r="AT665" i="17"/>
  <c r="AR665" i="17"/>
  <c r="Z665" i="17"/>
  <c r="AR670" i="17"/>
  <c r="Z670" i="17"/>
  <c r="AQ670" i="17"/>
  <c r="L670" i="17"/>
  <c r="AU670" i="17"/>
  <c r="AP670" i="17"/>
  <c r="AT670" i="17"/>
  <c r="AS673" i="17"/>
  <c r="AU673" i="17"/>
  <c r="AP673" i="17"/>
  <c r="L673" i="17"/>
  <c r="AT673" i="17"/>
  <c r="AR673" i="17"/>
  <c r="Z673" i="17"/>
  <c r="AQ587" i="17"/>
  <c r="AU587" i="17"/>
  <c r="AQ591" i="17"/>
  <c r="AU591" i="17"/>
  <c r="AQ595" i="17"/>
  <c r="AU595" i="17"/>
  <c r="AQ599" i="17"/>
  <c r="AU599" i="17"/>
  <c r="Z602" i="17"/>
  <c r="AR602" i="17"/>
  <c r="AQ603" i="17"/>
  <c r="AU603" i="17"/>
  <c r="Z606" i="17"/>
  <c r="AR606" i="17"/>
  <c r="AQ607" i="17"/>
  <c r="AU607" i="17"/>
  <c r="Z610" i="17"/>
  <c r="AR610" i="17"/>
  <c r="AQ611" i="17"/>
  <c r="AU611" i="17"/>
  <c r="Z614" i="17"/>
  <c r="AR614" i="17"/>
  <c r="AQ615" i="17"/>
  <c r="AU615" i="17"/>
  <c r="Z618" i="17"/>
  <c r="AR618" i="17"/>
  <c r="AQ619" i="17"/>
  <c r="AU619" i="17"/>
  <c r="Z622" i="17"/>
  <c r="AR622" i="17"/>
  <c r="AQ623" i="17"/>
  <c r="AU623" i="17"/>
  <c r="Z626" i="17"/>
  <c r="AR626" i="17"/>
  <c r="AQ627" i="17"/>
  <c r="AU627" i="17"/>
  <c r="Z630" i="17"/>
  <c r="AR630" i="17"/>
  <c r="AQ631" i="17"/>
  <c r="AU631" i="17"/>
  <c r="AT633" i="17"/>
  <c r="AP633" i="17"/>
  <c r="L633" i="17"/>
  <c r="AR633" i="17"/>
  <c r="Z634" i="17"/>
  <c r="AR634" i="17"/>
  <c r="AT635" i="17"/>
  <c r="AT637" i="17"/>
  <c r="AP637" i="17"/>
  <c r="L637" i="17"/>
  <c r="AR637" i="17"/>
  <c r="Z638" i="17"/>
  <c r="AR638" i="17"/>
  <c r="AT639" i="17"/>
  <c r="AT641" i="17"/>
  <c r="AP641" i="17"/>
  <c r="L641" i="17"/>
  <c r="AR641" i="17"/>
  <c r="Z642" i="17"/>
  <c r="AR642" i="17"/>
  <c r="AT643" i="17"/>
  <c r="AT645" i="17"/>
  <c r="AP645" i="17"/>
  <c r="L645" i="17"/>
  <c r="AR645" i="17"/>
  <c r="Z646" i="17"/>
  <c r="AR646" i="17"/>
  <c r="AT647" i="17"/>
  <c r="AT649" i="17"/>
  <c r="AP649" i="17"/>
  <c r="L649" i="17"/>
  <c r="AR649" i="17"/>
  <c r="AU650" i="17"/>
  <c r="AQ564" i="17"/>
  <c r="AQ568" i="17"/>
  <c r="L569" i="17"/>
  <c r="AP569" i="17"/>
  <c r="AT569" i="17"/>
  <c r="AQ572" i="17"/>
  <c r="L573" i="17"/>
  <c r="AP573" i="17"/>
  <c r="AT573" i="17"/>
  <c r="AQ576" i="17"/>
  <c r="L577" i="17"/>
  <c r="AP577" i="17"/>
  <c r="AT577" i="17"/>
  <c r="AQ580" i="17"/>
  <c r="L581" i="17"/>
  <c r="AP581" i="17"/>
  <c r="AT581" i="17"/>
  <c r="AQ584" i="17"/>
  <c r="L585" i="17"/>
  <c r="AP585" i="17"/>
  <c r="AT585" i="17"/>
  <c r="Z587" i="17"/>
  <c r="AR587" i="17"/>
  <c r="AQ588" i="17"/>
  <c r="L589" i="17"/>
  <c r="AP589" i="17"/>
  <c r="AT589" i="17"/>
  <c r="Z591" i="17"/>
  <c r="AR591" i="17"/>
  <c r="AQ592" i="17"/>
  <c r="L593" i="17"/>
  <c r="AP593" i="17"/>
  <c r="AT593" i="17"/>
  <c r="Z595" i="17"/>
  <c r="AR595" i="17"/>
  <c r="AQ596" i="17"/>
  <c r="L597" i="17"/>
  <c r="AP597" i="17"/>
  <c r="AT597" i="17"/>
  <c r="Z599" i="17"/>
  <c r="AR599" i="17"/>
  <c r="AQ600" i="17"/>
  <c r="L601" i="17"/>
  <c r="AP601" i="17"/>
  <c r="AT601" i="17"/>
  <c r="AS602" i="17"/>
  <c r="Z603" i="17"/>
  <c r="AR603" i="17"/>
  <c r="AQ604" i="17"/>
  <c r="L605" i="17"/>
  <c r="AP605" i="17"/>
  <c r="AT605" i="17"/>
  <c r="AS606" i="17"/>
  <c r="Z607" i="17"/>
  <c r="AR607" i="17"/>
  <c r="AQ608" i="17"/>
  <c r="L609" i="17"/>
  <c r="AP609" i="17"/>
  <c r="AT609" i="17"/>
  <c r="AS610" i="17"/>
  <c r="Z611" i="17"/>
  <c r="AR611" i="17"/>
  <c r="AQ612" i="17"/>
  <c r="L613" i="17"/>
  <c r="AP613" i="17"/>
  <c r="AT613" i="17"/>
  <c r="AS614" i="17"/>
  <c r="Z615" i="17"/>
  <c r="AR615" i="17"/>
  <c r="AQ616" i="17"/>
  <c r="L617" i="17"/>
  <c r="AP617" i="17"/>
  <c r="AT617" i="17"/>
  <c r="AS618" i="17"/>
  <c r="Z619" i="17"/>
  <c r="AR619" i="17"/>
  <c r="AQ620" i="17"/>
  <c r="L621" i="17"/>
  <c r="AP621" i="17"/>
  <c r="AT621" i="17"/>
  <c r="AS622" i="17"/>
  <c r="Z623" i="17"/>
  <c r="AR623" i="17"/>
  <c r="AQ624" i="17"/>
  <c r="L625" i="17"/>
  <c r="AP625" i="17"/>
  <c r="AT625" i="17"/>
  <c r="AS626" i="17"/>
  <c r="Z627" i="17"/>
  <c r="AR627" i="17"/>
  <c r="AQ628" i="17"/>
  <c r="L629" i="17"/>
  <c r="AP629" i="17"/>
  <c r="AT629" i="17"/>
  <c r="AS630" i="17"/>
  <c r="Z631" i="17"/>
  <c r="AR631" i="17"/>
  <c r="AQ632" i="17"/>
  <c r="Z633" i="17"/>
  <c r="AS633" i="17"/>
  <c r="AT634" i="17"/>
  <c r="AP635" i="17"/>
  <c r="AU635" i="17"/>
  <c r="Z637" i="17"/>
  <c r="AS637" i="17"/>
  <c r="AT638" i="17"/>
  <c r="AP639" i="17"/>
  <c r="AU639" i="17"/>
  <c r="Z641" i="17"/>
  <c r="AS641" i="17"/>
  <c r="AT642" i="17"/>
  <c r="AP643" i="17"/>
  <c r="AU643" i="17"/>
  <c r="Z645" i="17"/>
  <c r="AS645" i="17"/>
  <c r="AT646" i="17"/>
  <c r="AP647" i="17"/>
  <c r="AU647" i="17"/>
  <c r="Z649" i="17"/>
  <c r="AS649" i="17"/>
  <c r="AP650" i="17"/>
  <c r="AS653" i="17"/>
  <c r="AT653" i="17"/>
  <c r="AR653" i="17"/>
  <c r="Z653" i="17"/>
  <c r="AU653" i="17"/>
  <c r="AQ657" i="17"/>
  <c r="AR658" i="17"/>
  <c r="Z658" i="17"/>
  <c r="AQ658" i="17"/>
  <c r="L658" i="17"/>
  <c r="AU658" i="17"/>
  <c r="AP658" i="17"/>
  <c r="AT658" i="17"/>
  <c r="AS661" i="17"/>
  <c r="AU661" i="17"/>
  <c r="AP661" i="17"/>
  <c r="L661" i="17"/>
  <c r="AT661" i="17"/>
  <c r="AR661" i="17"/>
  <c r="Z661" i="17"/>
  <c r="AS662" i="17"/>
  <c r="AQ665" i="17"/>
  <c r="AR666" i="17"/>
  <c r="Z666" i="17"/>
  <c r="AQ666" i="17"/>
  <c r="L666" i="17"/>
  <c r="AU666" i="17"/>
  <c r="AP666" i="17"/>
  <c r="AT666" i="17"/>
  <c r="AS669" i="17"/>
  <c r="AU669" i="17"/>
  <c r="AP669" i="17"/>
  <c r="L669" i="17"/>
  <c r="AT669" i="17"/>
  <c r="AR669" i="17"/>
  <c r="Z669" i="17"/>
  <c r="AS670" i="17"/>
  <c r="AQ673" i="17"/>
  <c r="AR674" i="17"/>
  <c r="Z674" i="17"/>
  <c r="AQ674" i="17"/>
  <c r="L674" i="17"/>
  <c r="AU674" i="17"/>
  <c r="AP674" i="17"/>
  <c r="AT674" i="17"/>
  <c r="AS677" i="17"/>
  <c r="AU677" i="17"/>
  <c r="AP677" i="17"/>
  <c r="L677" i="17"/>
  <c r="AT677" i="17"/>
  <c r="AR677" i="17"/>
  <c r="Z677" i="17"/>
  <c r="AQ677" i="17"/>
  <c r="AQ569" i="17"/>
  <c r="AQ573" i="17"/>
  <c r="AQ577" i="17"/>
  <c r="AQ581" i="17"/>
  <c r="AQ585" i="17"/>
  <c r="AQ589" i="17"/>
  <c r="AQ593" i="17"/>
  <c r="AQ597" i="17"/>
  <c r="AQ601" i="17"/>
  <c r="L602" i="17"/>
  <c r="AP602" i="17"/>
  <c r="AQ605" i="17"/>
  <c r="L606" i="17"/>
  <c r="AP606" i="17"/>
  <c r="AQ609" i="17"/>
  <c r="L610" i="17"/>
  <c r="AP610" i="17"/>
  <c r="AQ613" i="17"/>
  <c r="L614" i="17"/>
  <c r="AP614" i="17"/>
  <c r="AQ617" i="17"/>
  <c r="L618" i="17"/>
  <c r="AP618" i="17"/>
  <c r="AQ621" i="17"/>
  <c r="L622" i="17"/>
  <c r="AP622" i="17"/>
  <c r="AQ625" i="17"/>
  <c r="L626" i="17"/>
  <c r="AP626" i="17"/>
  <c r="AQ629" i="17"/>
  <c r="L630" i="17"/>
  <c r="AP630" i="17"/>
  <c r="AU633" i="17"/>
  <c r="L634" i="17"/>
  <c r="AP634" i="17"/>
  <c r="AU634" i="17"/>
  <c r="L635" i="17"/>
  <c r="AQ635" i="17"/>
  <c r="AU637" i="17"/>
  <c r="L638" i="17"/>
  <c r="AP638" i="17"/>
  <c r="AU638" i="17"/>
  <c r="L639" i="17"/>
  <c r="AQ639" i="17"/>
  <c r="AU641" i="17"/>
  <c r="L642" i="17"/>
  <c r="AP642" i="17"/>
  <c r="AU642" i="17"/>
  <c r="L643" i="17"/>
  <c r="AQ643" i="17"/>
  <c r="AU645" i="17"/>
  <c r="L646" i="17"/>
  <c r="AP646" i="17"/>
  <c r="AU646" i="17"/>
  <c r="L647" i="17"/>
  <c r="AQ647" i="17"/>
  <c r="AU649" i="17"/>
  <c r="L650" i="17"/>
  <c r="AQ650" i="17"/>
  <c r="AR654" i="17"/>
  <c r="Z654" i="17"/>
  <c r="AU654" i="17"/>
  <c r="AP654" i="17"/>
  <c r="AT654" i="17"/>
  <c r="AR678" i="17"/>
  <c r="Z678" i="17"/>
  <c r="AS678" i="17"/>
  <c r="AQ681" i="17"/>
  <c r="AR682" i="17"/>
  <c r="Z682" i="17"/>
  <c r="AS682" i="17"/>
  <c r="AQ685" i="17"/>
  <c r="AR686" i="17"/>
  <c r="Z686" i="17"/>
  <c r="AS686" i="17"/>
  <c r="AR688" i="17"/>
  <c r="Z688" i="17"/>
  <c r="AT688" i="17"/>
  <c r="AP688" i="17"/>
  <c r="L688" i="17"/>
  <c r="AQ688" i="17"/>
  <c r="AQ651" i="17"/>
  <c r="AU651" i="17"/>
  <c r="AT652" i="17"/>
  <c r="AP652" i="17"/>
  <c r="L652" i="17"/>
  <c r="AR652" i="17"/>
  <c r="AT656" i="17"/>
  <c r="AP656" i="17"/>
  <c r="L656" i="17"/>
  <c r="AR656" i="17"/>
  <c r="AT660" i="17"/>
  <c r="AP660" i="17"/>
  <c r="L660" i="17"/>
  <c r="AR660" i="17"/>
  <c r="AT664" i="17"/>
  <c r="AP664" i="17"/>
  <c r="L664" i="17"/>
  <c r="AR664" i="17"/>
  <c r="AT668" i="17"/>
  <c r="AP668" i="17"/>
  <c r="L668" i="17"/>
  <c r="AR668" i="17"/>
  <c r="AT672" i="17"/>
  <c r="AP672" i="17"/>
  <c r="L672" i="17"/>
  <c r="AR672" i="17"/>
  <c r="AT676" i="17"/>
  <c r="AP676" i="17"/>
  <c r="L676" i="17"/>
  <c r="AR676" i="17"/>
  <c r="AT678" i="17"/>
  <c r="AT680" i="17"/>
  <c r="AP680" i="17"/>
  <c r="L680" i="17"/>
  <c r="AR680" i="17"/>
  <c r="Z681" i="17"/>
  <c r="AR681" i="17"/>
  <c r="AT682" i="17"/>
  <c r="AT684" i="17"/>
  <c r="AP684" i="17"/>
  <c r="L684" i="17"/>
  <c r="AR684" i="17"/>
  <c r="Z685" i="17"/>
  <c r="AR685" i="17"/>
  <c r="AT686" i="17"/>
  <c r="AQ636" i="17"/>
  <c r="AQ640" i="17"/>
  <c r="AQ644" i="17"/>
  <c r="AQ648" i="17"/>
  <c r="Z651" i="17"/>
  <c r="Z652" i="17"/>
  <c r="AS652" i="17"/>
  <c r="Z656" i="17"/>
  <c r="AS656" i="17"/>
  <c r="Z660" i="17"/>
  <c r="AS660" i="17"/>
  <c r="Z664" i="17"/>
  <c r="AS664" i="17"/>
  <c r="Z668" i="17"/>
  <c r="AS668" i="17"/>
  <c r="Z672" i="17"/>
  <c r="AS672" i="17"/>
  <c r="Z676" i="17"/>
  <c r="AS676" i="17"/>
  <c r="AP678" i="17"/>
  <c r="AU678" i="17"/>
  <c r="Z680" i="17"/>
  <c r="AS680" i="17"/>
  <c r="AT681" i="17"/>
  <c r="AP682" i="17"/>
  <c r="AU682" i="17"/>
  <c r="Z684" i="17"/>
  <c r="AS684" i="17"/>
  <c r="AT685" i="17"/>
  <c r="AP686" i="17"/>
  <c r="AU686" i="17"/>
  <c r="AS688" i="17"/>
  <c r="AR692" i="17"/>
  <c r="Z692" i="17"/>
  <c r="AT692" i="17"/>
  <c r="AP692" i="17"/>
  <c r="L692" i="17"/>
  <c r="AQ692" i="17"/>
  <c r="L678" i="17"/>
  <c r="AQ678" i="17"/>
  <c r="L681" i="17"/>
  <c r="AP681" i="17"/>
  <c r="AU681" i="17"/>
  <c r="L682" i="17"/>
  <c r="AQ682" i="17"/>
  <c r="L685" i="17"/>
  <c r="AP685" i="17"/>
  <c r="AU685" i="17"/>
  <c r="L686" i="17"/>
  <c r="AQ686" i="17"/>
  <c r="AU688" i="17"/>
  <c r="AT726" i="17"/>
  <c r="AP726" i="17"/>
  <c r="L726" i="17"/>
  <c r="AS726" i="17"/>
  <c r="AR726" i="17"/>
  <c r="Z726" i="17"/>
  <c r="AR696" i="17"/>
  <c r="Z696" i="17"/>
  <c r="AT696" i="17"/>
  <c r="AP696" i="17"/>
  <c r="L696" i="17"/>
  <c r="AU696" i="17"/>
  <c r="AR700" i="17"/>
  <c r="Z700" i="17"/>
  <c r="AT700" i="17"/>
  <c r="AP700" i="17"/>
  <c r="L700" i="17"/>
  <c r="AU700" i="17"/>
  <c r="AR704" i="17"/>
  <c r="Z704" i="17"/>
  <c r="AT704" i="17"/>
  <c r="AP704" i="17"/>
  <c r="L704" i="17"/>
  <c r="AU704" i="17"/>
  <c r="AR708" i="17"/>
  <c r="Z708" i="17"/>
  <c r="AT708" i="17"/>
  <c r="AP708" i="17"/>
  <c r="L708" i="17"/>
  <c r="AU708" i="17"/>
  <c r="AR712" i="17"/>
  <c r="Z712" i="17"/>
  <c r="AT712" i="17"/>
  <c r="AP712" i="17"/>
  <c r="L712" i="17"/>
  <c r="AU712" i="17"/>
  <c r="AR716" i="17"/>
  <c r="Z716" i="17"/>
  <c r="AT716" i="17"/>
  <c r="AP716" i="17"/>
  <c r="L716" i="17"/>
  <c r="AU716" i="17"/>
  <c r="AR720" i="17"/>
  <c r="Z720" i="17"/>
  <c r="AT720" i="17"/>
  <c r="AP720" i="17"/>
  <c r="L720" i="17"/>
  <c r="AU720" i="17"/>
  <c r="AQ726" i="17"/>
  <c r="AQ655" i="17"/>
  <c r="AQ659" i="17"/>
  <c r="AQ663" i="17"/>
  <c r="AQ667" i="17"/>
  <c r="AQ671" i="17"/>
  <c r="AQ675" i="17"/>
  <c r="AQ679" i="17"/>
  <c r="AQ683" i="17"/>
  <c r="AU687" i="17"/>
  <c r="AQ687" i="17"/>
  <c r="AR687" i="17"/>
  <c r="AT690" i="17"/>
  <c r="AP690" i="17"/>
  <c r="L690" i="17"/>
  <c r="AR690" i="17"/>
  <c r="Z690" i="17"/>
  <c r="AU690" i="17"/>
  <c r="AT694" i="17"/>
  <c r="AP694" i="17"/>
  <c r="L694" i="17"/>
  <c r="AR694" i="17"/>
  <c r="Z694" i="17"/>
  <c r="AU694" i="17"/>
  <c r="AT698" i="17"/>
  <c r="AP698" i="17"/>
  <c r="L698" i="17"/>
  <c r="AR698" i="17"/>
  <c r="Z698" i="17"/>
  <c r="AU698" i="17"/>
  <c r="AT702" i="17"/>
  <c r="AP702" i="17"/>
  <c r="L702" i="17"/>
  <c r="AR702" i="17"/>
  <c r="Z702" i="17"/>
  <c r="AU702" i="17"/>
  <c r="AT706" i="17"/>
  <c r="AP706" i="17"/>
  <c r="L706" i="17"/>
  <c r="AR706" i="17"/>
  <c r="Z706" i="17"/>
  <c r="AU706" i="17"/>
  <c r="AT710" i="17"/>
  <c r="AP710" i="17"/>
  <c r="L710" i="17"/>
  <c r="AR710" i="17"/>
  <c r="Z710" i="17"/>
  <c r="AU710" i="17"/>
  <c r="AT714" i="17"/>
  <c r="AP714" i="17"/>
  <c r="L714" i="17"/>
  <c r="AR714" i="17"/>
  <c r="Z714" i="17"/>
  <c r="AU714" i="17"/>
  <c r="AT718" i="17"/>
  <c r="AP718" i="17"/>
  <c r="L718" i="17"/>
  <c r="AR718" i="17"/>
  <c r="Z718" i="17"/>
  <c r="AU718" i="17"/>
  <c r="AT722" i="17"/>
  <c r="AP722" i="17"/>
  <c r="L722" i="17"/>
  <c r="AS722" i="17"/>
  <c r="AR722" i="17"/>
  <c r="Z722" i="17"/>
  <c r="AU726" i="17"/>
  <c r="AS689" i="17"/>
  <c r="AQ691" i="17"/>
  <c r="AU691" i="17"/>
  <c r="AS693" i="17"/>
  <c r="AQ695" i="17"/>
  <c r="AU695" i="17"/>
  <c r="AS697" i="17"/>
  <c r="AQ699" i="17"/>
  <c r="AU699" i="17"/>
  <c r="AS701" i="17"/>
  <c r="AQ703" i="17"/>
  <c r="AU703" i="17"/>
  <c r="AS705" i="17"/>
  <c r="AQ707" i="17"/>
  <c r="AU707" i="17"/>
  <c r="AS709" i="17"/>
  <c r="AQ711" i="17"/>
  <c r="AU711" i="17"/>
  <c r="AS713" i="17"/>
  <c r="AQ715" i="17"/>
  <c r="AU715" i="17"/>
  <c r="AS717" i="17"/>
  <c r="AQ719" i="17"/>
  <c r="AU719" i="17"/>
  <c r="AS721" i="17"/>
  <c r="AQ723" i="17"/>
  <c r="AU723" i="17"/>
  <c r="L724" i="17"/>
  <c r="AP724" i="17"/>
  <c r="AT724" i="17"/>
  <c r="AS725" i="17"/>
  <c r="AQ727" i="17"/>
  <c r="AU727" i="17"/>
  <c r="AP728" i="17"/>
  <c r="AT728" i="17"/>
  <c r="AS729" i="17"/>
  <c r="AQ724" i="17"/>
  <c r="AU724" i="17"/>
  <c r="AR727" i="17"/>
  <c r="AQ728" i="17"/>
  <c r="AU728" i="17"/>
  <c r="L729" i="17"/>
  <c r="AP729" i="17"/>
  <c r="AT729" i="17"/>
  <c r="AQ689" i="17"/>
  <c r="AQ693" i="17"/>
  <c r="AQ697" i="17"/>
  <c r="AQ701" i="17"/>
  <c r="AQ705" i="17"/>
  <c r="AQ709" i="17"/>
  <c r="AQ713" i="17"/>
  <c r="AQ717" i="17"/>
  <c r="AQ721" i="17"/>
  <c r="Z724" i="17"/>
  <c r="AQ725" i="17"/>
  <c r="AQ729" i="17"/>
  <c r="AR220" i="17"/>
  <c r="AR232" i="17"/>
  <c r="AS349" i="17"/>
  <c r="AR407" i="17"/>
  <c r="Z407" i="17"/>
  <c r="AQ407" i="17"/>
  <c r="L407" i="17"/>
  <c r="AU407" i="17"/>
  <c r="AP407" i="17"/>
  <c r="AT62" i="17"/>
  <c r="AR248" i="17"/>
  <c r="Z196" i="17"/>
  <c r="Z205" i="17"/>
  <c r="Z206" i="17"/>
  <c r="AR208" i="17"/>
  <c r="Z210" i="17"/>
  <c r="AT210" i="17"/>
  <c r="AR212" i="17"/>
  <c r="Z216" i="17"/>
  <c r="AS216" i="17"/>
  <c r="AR218" i="17"/>
  <c r="Z220" i="17"/>
  <c r="AS220" i="17"/>
  <c r="Z226" i="17"/>
  <c r="Z232" i="17"/>
  <c r="AS232" i="17"/>
  <c r="Z240" i="17"/>
  <c r="AS240" i="17"/>
  <c r="Z248" i="17"/>
  <c r="AS248" i="17"/>
  <c r="Z256" i="17"/>
  <c r="AS256" i="17"/>
  <c r="AT261" i="17"/>
  <c r="AU262" i="17"/>
  <c r="AT265" i="17"/>
  <c r="AU266" i="17"/>
  <c r="AR271" i="17"/>
  <c r="Z287" i="17"/>
  <c r="AS287" i="17"/>
  <c r="AR291" i="17"/>
  <c r="Z303" i="17"/>
  <c r="AS303" i="17"/>
  <c r="AR307" i="17"/>
  <c r="Z319" i="17"/>
  <c r="AS319" i="17"/>
  <c r="AR323" i="17"/>
  <c r="Z332" i="17"/>
  <c r="AS332" i="17"/>
  <c r="AR336" i="17"/>
  <c r="AR340" i="17"/>
  <c r="Z349" i="17"/>
  <c r="AS353" i="17"/>
  <c r="Z356" i="17"/>
  <c r="AS356" i="17"/>
  <c r="AR360" i="17"/>
  <c r="AS369" i="17"/>
  <c r="AQ374" i="17"/>
  <c r="AU374" i="17"/>
  <c r="AS378" i="17"/>
  <c r="AR378" i="17"/>
  <c r="Z378" i="17"/>
  <c r="AT378" i="17"/>
  <c r="Z381" i="17"/>
  <c r="AT385" i="17"/>
  <c r="AP385" i="17"/>
  <c r="L385" i="17"/>
  <c r="AS385" i="17"/>
  <c r="AR385" i="17"/>
  <c r="AU390" i="17"/>
  <c r="AS394" i="17"/>
  <c r="AR394" i="17"/>
  <c r="Z394" i="17"/>
  <c r="AT394" i="17"/>
  <c r="AT397" i="17"/>
  <c r="AP397" i="17"/>
  <c r="L397" i="17"/>
  <c r="AS397" i="17"/>
  <c r="AR397" i="17"/>
  <c r="AS402" i="17"/>
  <c r="AR402" i="17"/>
  <c r="Z402" i="17"/>
  <c r="AT402" i="17"/>
  <c r="AT405" i="17"/>
  <c r="AP405" i="17"/>
  <c r="L405" i="17"/>
  <c r="AU405" i="17"/>
  <c r="AS405" i="17"/>
  <c r="Z405" i="17"/>
  <c r="AS410" i="17"/>
  <c r="AU410" i="17"/>
  <c r="AP410" i="17"/>
  <c r="L410" i="17"/>
  <c r="AT410" i="17"/>
  <c r="AR410" i="17"/>
  <c r="AR411" i="17"/>
  <c r="Z411" i="17"/>
  <c r="AQ411" i="17"/>
  <c r="L411" i="17"/>
  <c r="AU411" i="17"/>
  <c r="AP411" i="17"/>
  <c r="AT433" i="17"/>
  <c r="AP433" i="17"/>
  <c r="L433" i="17"/>
  <c r="AR433" i="17"/>
  <c r="Z433" i="17"/>
  <c r="AS433" i="17"/>
  <c r="AQ433" i="17"/>
  <c r="AS205" i="17"/>
  <c r="AR210" i="17"/>
  <c r="AR216" i="17"/>
  <c r="AR319" i="17"/>
  <c r="AT368" i="17"/>
  <c r="AT381" i="17"/>
  <c r="AP381" i="17"/>
  <c r="L381" i="17"/>
  <c r="AS381" i="17"/>
  <c r="AR381" i="17"/>
  <c r="AT390" i="17"/>
  <c r="AS406" i="17"/>
  <c r="AU406" i="17"/>
  <c r="AP406" i="17"/>
  <c r="L406" i="17"/>
  <c r="AT406" i="17"/>
  <c r="AT421" i="17"/>
  <c r="AP421" i="17"/>
  <c r="L421" i="17"/>
  <c r="AQ421" i="17"/>
  <c r="AU421" i="17"/>
  <c r="AS421" i="17"/>
  <c r="Z421" i="17"/>
  <c r="Z48" i="17"/>
  <c r="AS196" i="17"/>
  <c r="Z125" i="17"/>
  <c r="AT26" i="17"/>
  <c r="AP61" i="17"/>
  <c r="AP74" i="17"/>
  <c r="Z88" i="17"/>
  <c r="Z100" i="17"/>
  <c r="AP110" i="17"/>
  <c r="Z115" i="17"/>
  <c r="AS38" i="17"/>
  <c r="Z47" i="17"/>
  <c r="Z55" i="17"/>
  <c r="AT196" i="17"/>
  <c r="AS197" i="17"/>
  <c r="Z201" i="17"/>
  <c r="Z202" i="17"/>
  <c r="AR204" i="17"/>
  <c r="Z208" i="17"/>
  <c r="AS208" i="17"/>
  <c r="AU210" i="17"/>
  <c r="Z212" i="17"/>
  <c r="AS212" i="17"/>
  <c r="AQ215" i="17"/>
  <c r="AT216" i="17"/>
  <c r="Z218" i="17"/>
  <c r="AT220" i="17"/>
  <c r="Z222" i="17"/>
  <c r="AQ223" i="17"/>
  <c r="AR228" i="17"/>
  <c r="AS229" i="17"/>
  <c r="AT232" i="17"/>
  <c r="Z234" i="17"/>
  <c r="AR236" i="17"/>
  <c r="AS237" i="17"/>
  <c r="AT240" i="17"/>
  <c r="Z242" i="17"/>
  <c r="AR244" i="17"/>
  <c r="AS245" i="17"/>
  <c r="AT248" i="17"/>
  <c r="Z250" i="17"/>
  <c r="AR252" i="17"/>
  <c r="AS253" i="17"/>
  <c r="AT256" i="17"/>
  <c r="Z261" i="17"/>
  <c r="AR263" i="17"/>
  <c r="Z265" i="17"/>
  <c r="AR267" i="17"/>
  <c r="Z271" i="17"/>
  <c r="AS271" i="17"/>
  <c r="AR275" i="17"/>
  <c r="AQ276" i="17"/>
  <c r="AP277" i="17"/>
  <c r="AR279" i="17"/>
  <c r="AQ280" i="17"/>
  <c r="AP281" i="17"/>
  <c r="AQ282" i="17"/>
  <c r="AP283" i="17"/>
  <c r="AT287" i="17"/>
  <c r="Z291" i="17"/>
  <c r="AS291" i="17"/>
  <c r="AU293" i="17"/>
  <c r="AR295" i="17"/>
  <c r="AQ296" i="17"/>
  <c r="AP297" i="17"/>
  <c r="AQ298" i="17"/>
  <c r="AP299" i="17"/>
  <c r="AT303" i="17"/>
  <c r="Z307" i="17"/>
  <c r="AS307" i="17"/>
  <c r="AU309" i="17"/>
  <c r="AR311" i="17"/>
  <c r="AQ312" i="17"/>
  <c r="AP313" i="17"/>
  <c r="AQ314" i="17"/>
  <c r="AP315" i="17"/>
  <c r="AT319" i="17"/>
  <c r="Z323" i="17"/>
  <c r="AS323" i="17"/>
  <c r="AU325" i="17"/>
  <c r="AR327" i="17"/>
  <c r="AQ328" i="17"/>
  <c r="AP329" i="17"/>
  <c r="AQ330" i="17"/>
  <c r="AQ331" i="17"/>
  <c r="AT332" i="17"/>
  <c r="Z336" i="17"/>
  <c r="AS336" i="17"/>
  <c r="Z340" i="17"/>
  <c r="AS340" i="17"/>
  <c r="AR344" i="17"/>
  <c r="AQ345" i="17"/>
  <c r="AR348" i="17"/>
  <c r="Z353" i="17"/>
  <c r="AT356" i="17"/>
  <c r="AS357" i="17"/>
  <c r="Z360" i="17"/>
  <c r="AS360" i="17"/>
  <c r="AT364" i="17"/>
  <c r="AP368" i="17"/>
  <c r="Z369" i="17"/>
  <c r="Z373" i="17"/>
  <c r="Z374" i="17"/>
  <c r="AR374" i="17"/>
  <c r="AQ375" i="17"/>
  <c r="AU375" i="17"/>
  <c r="AU378" i="17"/>
  <c r="AS382" i="17"/>
  <c r="AR382" i="17"/>
  <c r="Z382" i="17"/>
  <c r="AT382" i="17"/>
  <c r="Z385" i="17"/>
  <c r="AU385" i="17"/>
  <c r="AT389" i="17"/>
  <c r="AP389" i="17"/>
  <c r="L389" i="17"/>
  <c r="AS389" i="17"/>
  <c r="AR389" i="17"/>
  <c r="AU394" i="17"/>
  <c r="Z397" i="17"/>
  <c r="AU397" i="17"/>
  <c r="AU402" i="17"/>
  <c r="AS407" i="17"/>
  <c r="AT409" i="17"/>
  <c r="AP409" i="17"/>
  <c r="L409" i="17"/>
  <c r="AU409" i="17"/>
  <c r="AS409" i="17"/>
  <c r="Z409" i="17"/>
  <c r="Z410" i="17"/>
  <c r="AT417" i="17"/>
  <c r="AP417" i="17"/>
  <c r="L417" i="17"/>
  <c r="AQ417" i="17"/>
  <c r="AU417" i="17"/>
  <c r="AS417" i="17"/>
  <c r="Z417" i="17"/>
  <c r="AR421" i="17"/>
  <c r="AT425" i="17"/>
  <c r="AP425" i="17"/>
  <c r="L425" i="17"/>
  <c r="AQ425" i="17"/>
  <c r="AU425" i="17"/>
  <c r="AS425" i="17"/>
  <c r="Z425" i="17"/>
  <c r="AR196" i="17"/>
  <c r="AR240" i="17"/>
  <c r="AR256" i="17"/>
  <c r="AR287" i="17"/>
  <c r="AR303" i="17"/>
  <c r="AR332" i="17"/>
  <c r="AR356" i="17"/>
  <c r="AS390" i="17"/>
  <c r="AR390" i="17"/>
  <c r="Z390" i="17"/>
  <c r="AR406" i="17"/>
  <c r="Z62" i="17"/>
  <c r="Z112" i="17"/>
  <c r="Z50" i="17"/>
  <c r="Z56" i="17"/>
  <c r="AS201" i="17"/>
  <c r="AR164" i="17"/>
  <c r="AP18" i="17"/>
  <c r="L61" i="17"/>
  <c r="AS61" i="17"/>
  <c r="L62" i="17"/>
  <c r="AP62" i="17"/>
  <c r="AU72" i="17"/>
  <c r="AR80" i="17"/>
  <c r="AP95" i="17"/>
  <c r="L110" i="17"/>
  <c r="AQ110" i="17"/>
  <c r="AT38" i="17"/>
  <c r="Z42" i="17"/>
  <c r="AR43" i="17"/>
  <c r="Z46" i="17"/>
  <c r="AR48" i="17"/>
  <c r="AS50" i="17"/>
  <c r="Z52" i="17"/>
  <c r="Z54" i="17"/>
  <c r="AR56" i="17"/>
  <c r="L196" i="17"/>
  <c r="AP196" i="17"/>
  <c r="Z197" i="17"/>
  <c r="Z198" i="17"/>
  <c r="AR200" i="17"/>
  <c r="Z204" i="17"/>
  <c r="AS204" i="17"/>
  <c r="AR205" i="17"/>
  <c r="AR206" i="17"/>
  <c r="AT208" i="17"/>
  <c r="AU209" i="17"/>
  <c r="L210" i="17"/>
  <c r="AP210" i="17"/>
  <c r="AT212" i="17"/>
  <c r="AR214" i="17"/>
  <c r="L216" i="17"/>
  <c r="AP216" i="17"/>
  <c r="AQ219" i="17"/>
  <c r="L220" i="17"/>
  <c r="AP220" i="17"/>
  <c r="AR224" i="17"/>
  <c r="AS225" i="17"/>
  <c r="L226" i="17"/>
  <c r="AR226" i="17"/>
  <c r="Z228" i="17"/>
  <c r="AS228" i="17"/>
  <c r="L232" i="17"/>
  <c r="AP232" i="17"/>
  <c r="Z236" i="17"/>
  <c r="AS236" i="17"/>
  <c r="L240" i="17"/>
  <c r="AP240" i="17"/>
  <c r="Z244" i="17"/>
  <c r="AS244" i="17"/>
  <c r="L248" i="17"/>
  <c r="AP248" i="17"/>
  <c r="Z252" i="17"/>
  <c r="AS252" i="17"/>
  <c r="L256" i="17"/>
  <c r="AP256" i="17"/>
  <c r="AP262" i="17"/>
  <c r="Z263" i="17"/>
  <c r="AS263" i="17"/>
  <c r="AP266" i="17"/>
  <c r="Z267" i="17"/>
  <c r="AS267" i="17"/>
  <c r="AT271" i="17"/>
  <c r="Z275" i="17"/>
  <c r="AS275" i="17"/>
  <c r="L277" i="17"/>
  <c r="Z279" i="17"/>
  <c r="AS279" i="17"/>
  <c r="L281" i="17"/>
  <c r="AU281" i="17"/>
  <c r="L282" i="17"/>
  <c r="AR283" i="17"/>
  <c r="AP285" i="17"/>
  <c r="AQ286" i="17"/>
  <c r="L287" i="17"/>
  <c r="AP287" i="17"/>
  <c r="AT291" i="17"/>
  <c r="Z295" i="17"/>
  <c r="AS295" i="17"/>
  <c r="L297" i="17"/>
  <c r="AU297" i="17"/>
  <c r="L298" i="17"/>
  <c r="AR299" i="17"/>
  <c r="AP301" i="17"/>
  <c r="AQ302" i="17"/>
  <c r="L303" i="17"/>
  <c r="AP303" i="17"/>
  <c r="AT307" i="17"/>
  <c r="Z311" i="17"/>
  <c r="AS311" i="17"/>
  <c r="L313" i="17"/>
  <c r="AU313" i="17"/>
  <c r="L314" i="17"/>
  <c r="AR315" i="17"/>
  <c r="AP317" i="17"/>
  <c r="AQ318" i="17"/>
  <c r="L319" i="17"/>
  <c r="AP319" i="17"/>
  <c r="AT323" i="17"/>
  <c r="Z327" i="17"/>
  <c r="AS327" i="17"/>
  <c r="L329" i="17"/>
  <c r="AU329" i="17"/>
  <c r="L330" i="17"/>
  <c r="L332" i="17"/>
  <c r="AP332" i="17"/>
  <c r="AP334" i="17"/>
  <c r="AT336" i="17"/>
  <c r="AT340" i="17"/>
  <c r="Z344" i="17"/>
  <c r="AS344" i="17"/>
  <c r="Z348" i="17"/>
  <c r="AS348" i="17"/>
  <c r="AR349" i="17"/>
  <c r="AR352" i="17"/>
  <c r="L356" i="17"/>
  <c r="AP356" i="17"/>
  <c r="Z357" i="17"/>
  <c r="AT360" i="17"/>
  <c r="AS361" i="17"/>
  <c r="AS365" i="17"/>
  <c r="L368" i="17"/>
  <c r="AS368" i="17"/>
  <c r="AS372" i="17"/>
  <c r="Z375" i="17"/>
  <c r="AU376" i="17"/>
  <c r="AQ376" i="17"/>
  <c r="AT376" i="17"/>
  <c r="AP376" i="17"/>
  <c r="AS376" i="17"/>
  <c r="AT377" i="17"/>
  <c r="AP377" i="17"/>
  <c r="L377" i="17"/>
  <c r="AS377" i="17"/>
  <c r="AR377" i="17"/>
  <c r="AP378" i="17"/>
  <c r="AQ381" i="17"/>
  <c r="AU382" i="17"/>
  <c r="AS386" i="17"/>
  <c r="AR386" i="17"/>
  <c r="Z386" i="17"/>
  <c r="AT386" i="17"/>
  <c r="Z389" i="17"/>
  <c r="AU389" i="17"/>
  <c r="L390" i="17"/>
  <c r="AQ390" i="17"/>
  <c r="AT393" i="17"/>
  <c r="AP393" i="17"/>
  <c r="L393" i="17"/>
  <c r="AS393" i="17"/>
  <c r="AR393" i="17"/>
  <c r="AP394" i="17"/>
  <c r="AS398" i="17"/>
  <c r="AR398" i="17"/>
  <c r="Z398" i="17"/>
  <c r="AT398" i="17"/>
  <c r="AT401" i="17"/>
  <c r="AP401" i="17"/>
  <c r="L401" i="17"/>
  <c r="AS401" i="17"/>
  <c r="AR401" i="17"/>
  <c r="AP402" i="17"/>
  <c r="AQ405" i="17"/>
  <c r="AQ406" i="17"/>
  <c r="AT407" i="17"/>
  <c r="AS411" i="17"/>
  <c r="AT413" i="17"/>
  <c r="AP413" i="17"/>
  <c r="L413" i="17"/>
  <c r="AU413" i="17"/>
  <c r="AS413" i="17"/>
  <c r="Z413" i="17"/>
  <c r="AR427" i="17"/>
  <c r="Z427" i="17"/>
  <c r="AT427" i="17"/>
  <c r="AP427" i="17"/>
  <c r="L427" i="17"/>
  <c r="AS427" i="17"/>
  <c r="AQ427" i="17"/>
  <c r="AU433" i="17"/>
  <c r="AQ379" i="17"/>
  <c r="AU379" i="17"/>
  <c r="L380" i="17"/>
  <c r="AP380" i="17"/>
  <c r="AT380" i="17"/>
  <c r="AQ383" i="17"/>
  <c r="AU383" i="17"/>
  <c r="AP384" i="17"/>
  <c r="AT384" i="17"/>
  <c r="AQ387" i="17"/>
  <c r="AU387" i="17"/>
  <c r="L388" i="17"/>
  <c r="AP388" i="17"/>
  <c r="AT388" i="17"/>
  <c r="AQ391" i="17"/>
  <c r="AU391" i="17"/>
  <c r="L392" i="17"/>
  <c r="AP392" i="17"/>
  <c r="AT392" i="17"/>
  <c r="AQ395" i="17"/>
  <c r="L396" i="17"/>
  <c r="AP396" i="17"/>
  <c r="AT396" i="17"/>
  <c r="AQ399" i="17"/>
  <c r="L400" i="17"/>
  <c r="AP400" i="17"/>
  <c r="AT400" i="17"/>
  <c r="AQ403" i="17"/>
  <c r="L404" i="17"/>
  <c r="AT414" i="17"/>
  <c r="AP415" i="17"/>
  <c r="AU415" i="17"/>
  <c r="AT418" i="17"/>
  <c r="AP419" i="17"/>
  <c r="AU419" i="17"/>
  <c r="AT422" i="17"/>
  <c r="AP423" i="17"/>
  <c r="AU423" i="17"/>
  <c r="AQ429" i="17"/>
  <c r="AR431" i="17"/>
  <c r="Z431" i="17"/>
  <c r="AT431" i="17"/>
  <c r="AP431" i="17"/>
  <c r="L431" i="17"/>
  <c r="AU431" i="17"/>
  <c r="AQ437" i="17"/>
  <c r="AQ380" i="17"/>
  <c r="Z383" i="17"/>
  <c r="AQ384" i="17"/>
  <c r="AQ388" i="17"/>
  <c r="AQ392" i="17"/>
  <c r="AQ396" i="17"/>
  <c r="AQ400" i="17"/>
  <c r="AU404" i="17"/>
  <c r="AQ404" i="17"/>
  <c r="AR404" i="17"/>
  <c r="L414" i="17"/>
  <c r="AP414" i="17"/>
  <c r="AU414" i="17"/>
  <c r="L415" i="17"/>
  <c r="L418" i="17"/>
  <c r="AP418" i="17"/>
  <c r="AU418" i="17"/>
  <c r="L419" i="17"/>
  <c r="L422" i="17"/>
  <c r="AP422" i="17"/>
  <c r="AU422" i="17"/>
  <c r="L423" i="17"/>
  <c r="L426" i="17"/>
  <c r="AQ414" i="17"/>
  <c r="AR415" i="17"/>
  <c r="Z415" i="17"/>
  <c r="AS415" i="17"/>
  <c r="AQ418" i="17"/>
  <c r="AR419" i="17"/>
  <c r="Z419" i="17"/>
  <c r="AS419" i="17"/>
  <c r="AQ422" i="17"/>
  <c r="AR423" i="17"/>
  <c r="Z423" i="17"/>
  <c r="AS423" i="17"/>
  <c r="AS426" i="17"/>
  <c r="AU426" i="17"/>
  <c r="AQ426" i="17"/>
  <c r="AR426" i="17"/>
  <c r="AT429" i="17"/>
  <c r="AP429" i="17"/>
  <c r="L429" i="17"/>
  <c r="AR429" i="17"/>
  <c r="Z429" i="17"/>
  <c r="AU429" i="17"/>
  <c r="AT437" i="17"/>
  <c r="AP437" i="17"/>
  <c r="L437" i="17"/>
  <c r="AS437" i="17"/>
  <c r="AR437" i="17"/>
  <c r="Z437" i="17"/>
  <c r="AT520" i="17"/>
  <c r="AP520" i="17"/>
  <c r="L520" i="17"/>
  <c r="AQ520" i="17"/>
  <c r="AR520" i="17"/>
  <c r="AU520" i="17"/>
  <c r="Z520" i="17"/>
  <c r="AQ430" i="17"/>
  <c r="AU430" i="17"/>
  <c r="AQ434" i="17"/>
  <c r="AU434" i="17"/>
  <c r="L435" i="17"/>
  <c r="AP435" i="17"/>
  <c r="AT435" i="17"/>
  <c r="AQ438" i="17"/>
  <c r="AR439" i="17"/>
  <c r="Z439" i="17"/>
  <c r="AS439" i="17"/>
  <c r="AQ442" i="17"/>
  <c r="AR443" i="17"/>
  <c r="Z443" i="17"/>
  <c r="AS443" i="17"/>
  <c r="AQ446" i="17"/>
  <c r="AR447" i="17"/>
  <c r="Z447" i="17"/>
  <c r="AS447" i="17"/>
  <c r="AQ450" i="17"/>
  <c r="AR451" i="17"/>
  <c r="Z451" i="17"/>
  <c r="AS451" i="17"/>
  <c r="AQ454" i="17"/>
  <c r="AR455" i="17"/>
  <c r="Z455" i="17"/>
  <c r="AS455" i="17"/>
  <c r="AQ458" i="17"/>
  <c r="AR459" i="17"/>
  <c r="Z459" i="17"/>
  <c r="AS459" i="17"/>
  <c r="AQ462" i="17"/>
  <c r="AR463" i="17"/>
  <c r="Z463" i="17"/>
  <c r="AS463" i="17"/>
  <c r="AQ466" i="17"/>
  <c r="AR467" i="17"/>
  <c r="Z467" i="17"/>
  <c r="AS467" i="17"/>
  <c r="AQ470" i="17"/>
  <c r="AR471" i="17"/>
  <c r="Z471" i="17"/>
  <c r="AS471" i="17"/>
  <c r="AQ474" i="17"/>
  <c r="AR475" i="17"/>
  <c r="Z475" i="17"/>
  <c r="AS475" i="17"/>
  <c r="AQ478" i="17"/>
  <c r="AR479" i="17"/>
  <c r="Z479" i="17"/>
  <c r="AS479" i="17"/>
  <c r="AQ482" i="17"/>
  <c r="AR483" i="17"/>
  <c r="Z483" i="17"/>
  <c r="AS483" i="17"/>
  <c r="AQ486" i="17"/>
  <c r="AR487" i="17"/>
  <c r="Z487" i="17"/>
  <c r="AS487" i="17"/>
  <c r="AQ490" i="17"/>
  <c r="AR491" i="17"/>
  <c r="Z491" i="17"/>
  <c r="AS491" i="17"/>
  <c r="AQ494" i="17"/>
  <c r="AR495" i="17"/>
  <c r="Z495" i="17"/>
  <c r="AS495" i="17"/>
  <c r="AQ498" i="17"/>
  <c r="AR499" i="17"/>
  <c r="Z499" i="17"/>
  <c r="AS499" i="17"/>
  <c r="AQ502" i="17"/>
  <c r="AR503" i="17"/>
  <c r="Z503" i="17"/>
  <c r="AS503" i="17"/>
  <c r="AQ506" i="17"/>
  <c r="AR507" i="17"/>
  <c r="Z507" i="17"/>
  <c r="AS507" i="17"/>
  <c r="AT524" i="17"/>
  <c r="AP524" i="17"/>
  <c r="L524" i="17"/>
  <c r="AQ524" i="17"/>
  <c r="AS524" i="17"/>
  <c r="AQ435" i="17"/>
  <c r="AU435" i="17"/>
  <c r="AT441" i="17"/>
  <c r="AP441" i="17"/>
  <c r="L441" i="17"/>
  <c r="AR441" i="17"/>
  <c r="AT445" i="17"/>
  <c r="AP445" i="17"/>
  <c r="L445" i="17"/>
  <c r="AR445" i="17"/>
  <c r="AT449" i="17"/>
  <c r="AP449" i="17"/>
  <c r="L449" i="17"/>
  <c r="AR449" i="17"/>
  <c r="AT453" i="17"/>
  <c r="AP453" i="17"/>
  <c r="L453" i="17"/>
  <c r="AR453" i="17"/>
  <c r="AT457" i="17"/>
  <c r="AP457" i="17"/>
  <c r="L457" i="17"/>
  <c r="AR457" i="17"/>
  <c r="AT461" i="17"/>
  <c r="AP461" i="17"/>
  <c r="L461" i="17"/>
  <c r="AR461" i="17"/>
  <c r="AT465" i="17"/>
  <c r="AP465" i="17"/>
  <c r="L465" i="17"/>
  <c r="AR465" i="17"/>
  <c r="AT469" i="17"/>
  <c r="AP469" i="17"/>
  <c r="L469" i="17"/>
  <c r="AR469" i="17"/>
  <c r="AT473" i="17"/>
  <c r="AP473" i="17"/>
  <c r="L473" i="17"/>
  <c r="AR473" i="17"/>
  <c r="AT477" i="17"/>
  <c r="AP477" i="17"/>
  <c r="L477" i="17"/>
  <c r="AR477" i="17"/>
  <c r="AT481" i="17"/>
  <c r="AP481" i="17"/>
  <c r="L481" i="17"/>
  <c r="AR481" i="17"/>
  <c r="AT485" i="17"/>
  <c r="AP485" i="17"/>
  <c r="L485" i="17"/>
  <c r="AR485" i="17"/>
  <c r="AT489" i="17"/>
  <c r="AP489" i="17"/>
  <c r="L489" i="17"/>
  <c r="AR489" i="17"/>
  <c r="AT493" i="17"/>
  <c r="AP493" i="17"/>
  <c r="L493" i="17"/>
  <c r="AR493" i="17"/>
  <c r="AT497" i="17"/>
  <c r="AP497" i="17"/>
  <c r="L497" i="17"/>
  <c r="AR497" i="17"/>
  <c r="AT501" i="17"/>
  <c r="AP501" i="17"/>
  <c r="L501" i="17"/>
  <c r="AR501" i="17"/>
  <c r="AT505" i="17"/>
  <c r="AP505" i="17"/>
  <c r="L505" i="17"/>
  <c r="AR505" i="17"/>
  <c r="AT512" i="17"/>
  <c r="AP512" i="17"/>
  <c r="L512" i="17"/>
  <c r="AQ512" i="17"/>
  <c r="AS512" i="17"/>
  <c r="AT528" i="17"/>
  <c r="AP528" i="17"/>
  <c r="L528" i="17"/>
  <c r="AQ528" i="17"/>
  <c r="AU528" i="17"/>
  <c r="AS528" i="17"/>
  <c r="AQ408" i="17"/>
  <c r="AQ412" i="17"/>
  <c r="AQ416" i="17"/>
  <c r="AQ420" i="17"/>
  <c r="AQ424" i="17"/>
  <c r="AQ428" i="17"/>
  <c r="AQ432" i="17"/>
  <c r="Z435" i="17"/>
  <c r="AQ436" i="17"/>
  <c r="AT438" i="17"/>
  <c r="AP439" i="17"/>
  <c r="AU439" i="17"/>
  <c r="Z441" i="17"/>
  <c r="AS441" i="17"/>
  <c r="AT442" i="17"/>
  <c r="AP443" i="17"/>
  <c r="AU443" i="17"/>
  <c r="Z445" i="17"/>
  <c r="AS445" i="17"/>
  <c r="AT446" i="17"/>
  <c r="AP447" i="17"/>
  <c r="AU447" i="17"/>
  <c r="Z449" i="17"/>
  <c r="AS449" i="17"/>
  <c r="AT450" i="17"/>
  <c r="AP451" i="17"/>
  <c r="AU451" i="17"/>
  <c r="Z453" i="17"/>
  <c r="AS453" i="17"/>
  <c r="AT454" i="17"/>
  <c r="AP455" i="17"/>
  <c r="AU455" i="17"/>
  <c r="Z457" i="17"/>
  <c r="AS457" i="17"/>
  <c r="AT458" i="17"/>
  <c r="AP459" i="17"/>
  <c r="AU459" i="17"/>
  <c r="Z461" i="17"/>
  <c r="AS461" i="17"/>
  <c r="AT462" i="17"/>
  <c r="AP463" i="17"/>
  <c r="AU463" i="17"/>
  <c r="Z465" i="17"/>
  <c r="AS465" i="17"/>
  <c r="AT466" i="17"/>
  <c r="AP467" i="17"/>
  <c r="AU467" i="17"/>
  <c r="Z469" i="17"/>
  <c r="AS469" i="17"/>
  <c r="AT470" i="17"/>
  <c r="AP471" i="17"/>
  <c r="AU471" i="17"/>
  <c r="Z473" i="17"/>
  <c r="AS473" i="17"/>
  <c r="AT474" i="17"/>
  <c r="AP475" i="17"/>
  <c r="AU475" i="17"/>
  <c r="Z477" i="17"/>
  <c r="AS477" i="17"/>
  <c r="AT478" i="17"/>
  <c r="AP479" i="17"/>
  <c r="AU479" i="17"/>
  <c r="Z481" i="17"/>
  <c r="AS481" i="17"/>
  <c r="AT482" i="17"/>
  <c r="AP483" i="17"/>
  <c r="AU483" i="17"/>
  <c r="Z485" i="17"/>
  <c r="AS485" i="17"/>
  <c r="AT486" i="17"/>
  <c r="AP487" i="17"/>
  <c r="AU487" i="17"/>
  <c r="Z489" i="17"/>
  <c r="AS489" i="17"/>
  <c r="AT490" i="17"/>
  <c r="AP491" i="17"/>
  <c r="AU491" i="17"/>
  <c r="Z493" i="17"/>
  <c r="AS493" i="17"/>
  <c r="AT494" i="17"/>
  <c r="AP495" i="17"/>
  <c r="AU495" i="17"/>
  <c r="Z497" i="17"/>
  <c r="AS497" i="17"/>
  <c r="AT498" i="17"/>
  <c r="AP499" i="17"/>
  <c r="AU499" i="17"/>
  <c r="Z501" i="17"/>
  <c r="AS501" i="17"/>
  <c r="AT502" i="17"/>
  <c r="AP503" i="17"/>
  <c r="AU503" i="17"/>
  <c r="Z505" i="17"/>
  <c r="AS505" i="17"/>
  <c r="AT506" i="17"/>
  <c r="AP507" i="17"/>
  <c r="AU507" i="17"/>
  <c r="Z512" i="17"/>
  <c r="AU512" i="17"/>
  <c r="AT516" i="17"/>
  <c r="AP516" i="17"/>
  <c r="L516" i="17"/>
  <c r="AQ516" i="17"/>
  <c r="AS516" i="17"/>
  <c r="Z528" i="17"/>
  <c r="AT532" i="17"/>
  <c r="AP532" i="17"/>
  <c r="L532" i="17"/>
  <c r="AR532" i="17"/>
  <c r="AT536" i="17"/>
  <c r="AP536" i="17"/>
  <c r="L536" i="17"/>
  <c r="AR536" i="17"/>
  <c r="AT540" i="17"/>
  <c r="AP540" i="17"/>
  <c r="L540" i="17"/>
  <c r="AR540" i="17"/>
  <c r="AT548" i="17"/>
  <c r="AP548" i="17"/>
  <c r="L548" i="17"/>
  <c r="AS548" i="17"/>
  <c r="AR548" i="17"/>
  <c r="Z548" i="17"/>
  <c r="Z536" i="17"/>
  <c r="AS536" i="17"/>
  <c r="Z540" i="17"/>
  <c r="AS540" i="17"/>
  <c r="AT544" i="17"/>
  <c r="AP544" i="17"/>
  <c r="L544" i="17"/>
  <c r="AS544" i="17"/>
  <c r="AR544" i="17"/>
  <c r="Z544" i="17"/>
  <c r="L529" i="17"/>
  <c r="AP529" i="17"/>
  <c r="AU529" i="17"/>
  <c r="L530" i="17"/>
  <c r="AU532" i="17"/>
  <c r="L533" i="17"/>
  <c r="AP533" i="17"/>
  <c r="AU533" i="17"/>
  <c r="L534" i="17"/>
  <c r="AU536" i="17"/>
  <c r="L537" i="17"/>
  <c r="AP537" i="17"/>
  <c r="AU537" i="17"/>
  <c r="L538" i="17"/>
  <c r="AU540" i="17"/>
  <c r="L541" i="17"/>
  <c r="AQ548" i="17"/>
  <c r="AQ440" i="17"/>
  <c r="AQ444" i="17"/>
  <c r="AQ448" i="17"/>
  <c r="AQ452" i="17"/>
  <c r="AQ456" i="17"/>
  <c r="AQ460" i="17"/>
  <c r="AQ464" i="17"/>
  <c r="AQ468" i="17"/>
  <c r="AQ472" i="17"/>
  <c r="AQ476" i="17"/>
  <c r="AQ480" i="17"/>
  <c r="AQ484" i="17"/>
  <c r="AQ488" i="17"/>
  <c r="AQ492" i="17"/>
  <c r="AQ496" i="17"/>
  <c r="AQ500" i="17"/>
  <c r="AQ504" i="17"/>
  <c r="AQ508" i="17"/>
  <c r="AQ509" i="17"/>
  <c r="AR510" i="17"/>
  <c r="Z510" i="17"/>
  <c r="AS510" i="17"/>
  <c r="AQ513" i="17"/>
  <c r="AR514" i="17"/>
  <c r="Z514" i="17"/>
  <c r="AS514" i="17"/>
  <c r="AQ517" i="17"/>
  <c r="AR518" i="17"/>
  <c r="Z518" i="17"/>
  <c r="AS518" i="17"/>
  <c r="AQ521" i="17"/>
  <c r="AR522" i="17"/>
  <c r="Z522" i="17"/>
  <c r="AS522" i="17"/>
  <c r="AQ525" i="17"/>
  <c r="AR526" i="17"/>
  <c r="Z526" i="17"/>
  <c r="AS526" i="17"/>
  <c r="AQ529" i="17"/>
  <c r="AR530" i="17"/>
  <c r="Z530" i="17"/>
  <c r="AS530" i="17"/>
  <c r="AQ532" i="17"/>
  <c r="AQ533" i="17"/>
  <c r="AR534" i="17"/>
  <c r="Z534" i="17"/>
  <c r="AS534" i="17"/>
  <c r="AQ536" i="17"/>
  <c r="AQ537" i="17"/>
  <c r="AR538" i="17"/>
  <c r="Z538" i="17"/>
  <c r="AS538" i="17"/>
  <c r="AQ540" i="17"/>
  <c r="AS541" i="17"/>
  <c r="AR541" i="17"/>
  <c r="AQ541" i="17"/>
  <c r="AQ544" i="17"/>
  <c r="AU548" i="17"/>
  <c r="AQ545" i="17"/>
  <c r="AU545" i="17"/>
  <c r="AQ549" i="17"/>
  <c r="AU549" i="17"/>
  <c r="AT550" i="17"/>
  <c r="AS551" i="17"/>
  <c r="AQ542" i="17"/>
  <c r="AU542" i="17"/>
  <c r="Z545" i="17"/>
  <c r="AR545" i="17"/>
  <c r="AQ546" i="17"/>
  <c r="AU546" i="17"/>
  <c r="Z549" i="17"/>
  <c r="AR549" i="17"/>
  <c r="AQ550" i="17"/>
  <c r="AU550" i="17"/>
  <c r="L551" i="17"/>
  <c r="AP551" i="17"/>
  <c r="AT551" i="17"/>
  <c r="AQ511" i="17"/>
  <c r="AQ515" i="17"/>
  <c r="AQ519" i="17"/>
  <c r="AQ523" i="17"/>
  <c r="AQ527" i="17"/>
  <c r="AQ531" i="17"/>
  <c r="AQ535" i="17"/>
  <c r="AQ539" i="17"/>
  <c r="Z542" i="17"/>
  <c r="AQ543" i="17"/>
  <c r="Z546" i="17"/>
  <c r="AQ547" i="17"/>
  <c r="AQ551" i="17"/>
  <c r="AP21" i="17"/>
  <c r="AP25" i="17"/>
  <c r="AS33" i="17"/>
  <c r="AT34" i="17"/>
  <c r="AS62" i="17"/>
  <c r="AQ67" i="17"/>
  <c r="AP68" i="17"/>
  <c r="AP69" i="17"/>
  <c r="AU71" i="17"/>
  <c r="L72" i="17"/>
  <c r="L74" i="17"/>
  <c r="L75" i="17"/>
  <c r="AP75" i="17"/>
  <c r="L78" i="17"/>
  <c r="AQ78" i="17"/>
  <c r="AS83" i="17"/>
  <c r="AR84" i="17"/>
  <c r="AP87" i="17"/>
  <c r="L88" i="17"/>
  <c r="AR88" i="17"/>
  <c r="Z92" i="17"/>
  <c r="AT95" i="17"/>
  <c r="L99" i="17"/>
  <c r="AS99" i="17"/>
  <c r="Z104" i="17"/>
  <c r="AU37" i="17"/>
  <c r="Z39" i="17"/>
  <c r="Z40" i="17"/>
  <c r="AQ41" i="17"/>
  <c r="AT42" i="17"/>
  <c r="AS43" i="17"/>
  <c r="AT46" i="17"/>
  <c r="AS47" i="17"/>
  <c r="AT50" i="17"/>
  <c r="AS51" i="17"/>
  <c r="AT54" i="17"/>
  <c r="AS55" i="17"/>
  <c r="AQ196" i="17"/>
  <c r="L197" i="17"/>
  <c r="AP197" i="17"/>
  <c r="AT197" i="17"/>
  <c r="AS198" i="17"/>
  <c r="Z199" i="17"/>
  <c r="AR199" i="17"/>
  <c r="AQ200" i="17"/>
  <c r="L201" i="17"/>
  <c r="AP201" i="17"/>
  <c r="AT201" i="17"/>
  <c r="AS202" i="17"/>
  <c r="Z203" i="17"/>
  <c r="AR203" i="17"/>
  <c r="AQ204" i="17"/>
  <c r="L205" i="17"/>
  <c r="AP205" i="17"/>
  <c r="AT205" i="17"/>
  <c r="AS206" i="17"/>
  <c r="Z207" i="17"/>
  <c r="AR207" i="17"/>
  <c r="AQ208" i="17"/>
  <c r="L209" i="17"/>
  <c r="AQ210" i="17"/>
  <c r="AR211" i="17"/>
  <c r="Z211" i="17"/>
  <c r="AS211" i="17"/>
  <c r="AT215" i="17"/>
  <c r="AP215" i="17"/>
  <c r="L215" i="17"/>
  <c r="AS215" i="17"/>
  <c r="AR215" i="17"/>
  <c r="Z215" i="17"/>
  <c r="AP166" i="17"/>
  <c r="L125" i="17"/>
  <c r="AP125" i="17"/>
  <c r="L21" i="17"/>
  <c r="AS21" i="17"/>
  <c r="L25" i="17"/>
  <c r="AS25" i="17"/>
  <c r="L26" i="17"/>
  <c r="AP26" i="17"/>
  <c r="AP30" i="17"/>
  <c r="AQ32" i="17"/>
  <c r="L33" i="17"/>
  <c r="AP57" i="17"/>
  <c r="L68" i="17"/>
  <c r="AT68" i="17"/>
  <c r="L69" i="17"/>
  <c r="AS69" i="17"/>
  <c r="AT75" i="17"/>
  <c r="Z80" i="17"/>
  <c r="L83" i="17"/>
  <c r="L84" i="17"/>
  <c r="AP90" i="17"/>
  <c r="AP91" i="17"/>
  <c r="Z95" i="17"/>
  <c r="AP111" i="17"/>
  <c r="AT115" i="17"/>
  <c r="AR38" i="17"/>
  <c r="L42" i="17"/>
  <c r="AP42" i="17"/>
  <c r="Z43" i="17"/>
  <c r="Z44" i="17"/>
  <c r="L46" i="17"/>
  <c r="AP46" i="17"/>
  <c r="L50" i="17"/>
  <c r="AP50" i="17"/>
  <c r="AQ53" i="17"/>
  <c r="L54" i="17"/>
  <c r="AP54" i="17"/>
  <c r="AQ197" i="17"/>
  <c r="L198" i="17"/>
  <c r="AP198" i="17"/>
  <c r="AT198" i="17"/>
  <c r="AS199" i="17"/>
  <c r="AQ201" i="17"/>
  <c r="L202" i="17"/>
  <c r="AP202" i="17"/>
  <c r="AT202" i="17"/>
  <c r="AS203" i="17"/>
  <c r="AQ205" i="17"/>
  <c r="L206" i="17"/>
  <c r="AP206" i="17"/>
  <c r="AT206" i="17"/>
  <c r="AS207" i="17"/>
  <c r="AT209" i="17"/>
  <c r="AP209" i="17"/>
  <c r="AR209" i="17"/>
  <c r="AR213" i="17"/>
  <c r="AT213" i="17"/>
  <c r="AP213" i="17"/>
  <c r="L213" i="17"/>
  <c r="AS213" i="17"/>
  <c r="AT219" i="17"/>
  <c r="AP219" i="17"/>
  <c r="L219" i="17"/>
  <c r="AS219" i="17"/>
  <c r="AR219" i="17"/>
  <c r="Z219" i="17"/>
  <c r="AT223" i="17"/>
  <c r="AP223" i="17"/>
  <c r="L223" i="17"/>
  <c r="AS223" i="17"/>
  <c r="AR223" i="17"/>
  <c r="Z223" i="17"/>
  <c r="AT227" i="17"/>
  <c r="AP227" i="17"/>
  <c r="L227" i="17"/>
  <c r="AS227" i="17"/>
  <c r="AR227" i="17"/>
  <c r="Z227" i="17"/>
  <c r="AS26" i="17"/>
  <c r="L30" i="17"/>
  <c r="L32" i="17"/>
  <c r="L57" i="17"/>
  <c r="L90" i="17"/>
  <c r="L91" i="17"/>
  <c r="AS91" i="17"/>
  <c r="L92" i="17"/>
  <c r="AR92" i="17"/>
  <c r="AR39" i="17"/>
  <c r="AR40" i="17"/>
  <c r="AR42" i="17"/>
  <c r="AR46" i="17"/>
  <c r="AR50" i="17"/>
  <c r="AR54" i="17"/>
  <c r="AQ198" i="17"/>
  <c r="L199" i="17"/>
  <c r="AP199" i="17"/>
  <c r="AT199" i="17"/>
  <c r="AQ202" i="17"/>
  <c r="L203" i="17"/>
  <c r="AP203" i="17"/>
  <c r="AT203" i="17"/>
  <c r="AQ206" i="17"/>
  <c r="L207" i="17"/>
  <c r="AP207" i="17"/>
  <c r="AT207" i="17"/>
  <c r="AS39" i="17"/>
  <c r="AQ199" i="17"/>
  <c r="AQ203" i="17"/>
  <c r="AQ207" i="17"/>
  <c r="AQ231" i="17"/>
  <c r="AU231" i="17"/>
  <c r="AQ235" i="17"/>
  <c r="AU235" i="17"/>
  <c r="AQ239" i="17"/>
  <c r="AU239" i="17"/>
  <c r="AQ243" i="17"/>
  <c r="AU243" i="17"/>
  <c r="AQ247" i="17"/>
  <c r="AU247" i="17"/>
  <c r="AQ251" i="17"/>
  <c r="AU251" i="17"/>
  <c r="AQ255" i="17"/>
  <c r="AU255" i="17"/>
  <c r="Z258" i="17"/>
  <c r="AR258" i="17"/>
  <c r="AU259" i="17"/>
  <c r="AQ259" i="17"/>
  <c r="AR259" i="17"/>
  <c r="AU260" i="17"/>
  <c r="L261" i="17"/>
  <c r="AP261" i="17"/>
  <c r="AU261" i="17"/>
  <c r="L262" i="17"/>
  <c r="AU264" i="17"/>
  <c r="L265" i="17"/>
  <c r="AP265" i="17"/>
  <c r="AU265" i="17"/>
  <c r="L266" i="17"/>
  <c r="AQ268" i="17"/>
  <c r="Z269" i="17"/>
  <c r="AR269" i="17"/>
  <c r="AQ270" i="17"/>
  <c r="L273" i="17"/>
  <c r="AQ274" i="17"/>
  <c r="AS277" i="17"/>
  <c r="AT277" i="17"/>
  <c r="AR277" i="17"/>
  <c r="Z277" i="17"/>
  <c r="AU277" i="17"/>
  <c r="L278" i="17"/>
  <c r="AQ212" i="17"/>
  <c r="AS214" i="17"/>
  <c r="AQ216" i="17"/>
  <c r="L217" i="17"/>
  <c r="AP217" i="17"/>
  <c r="AT217" i="17"/>
  <c r="AS218" i="17"/>
  <c r="AQ220" i="17"/>
  <c r="L221" i="17"/>
  <c r="AP221" i="17"/>
  <c r="AT221" i="17"/>
  <c r="AS222" i="17"/>
  <c r="AQ224" i="17"/>
  <c r="L225" i="17"/>
  <c r="AP225" i="17"/>
  <c r="AT225" i="17"/>
  <c r="AS226" i="17"/>
  <c r="AQ228" i="17"/>
  <c r="L229" i="17"/>
  <c r="AP229" i="17"/>
  <c r="AT229" i="17"/>
  <c r="AS230" i="17"/>
  <c r="Z231" i="17"/>
  <c r="AR231" i="17"/>
  <c r="AQ232" i="17"/>
  <c r="L233" i="17"/>
  <c r="AP233" i="17"/>
  <c r="AT233" i="17"/>
  <c r="AS234" i="17"/>
  <c r="Z235" i="17"/>
  <c r="AR235" i="17"/>
  <c r="AQ236" i="17"/>
  <c r="L237" i="17"/>
  <c r="AP237" i="17"/>
  <c r="AT237" i="17"/>
  <c r="AS238" i="17"/>
  <c r="Z239" i="17"/>
  <c r="AR239" i="17"/>
  <c r="AQ240" i="17"/>
  <c r="L241" i="17"/>
  <c r="AP241" i="17"/>
  <c r="AT241" i="17"/>
  <c r="AS242" i="17"/>
  <c r="Z243" i="17"/>
  <c r="AR243" i="17"/>
  <c r="AQ244" i="17"/>
  <c r="L245" i="17"/>
  <c r="AP245" i="17"/>
  <c r="AT245" i="17"/>
  <c r="AS246" i="17"/>
  <c r="Z247" i="17"/>
  <c r="AR247" i="17"/>
  <c r="AQ248" i="17"/>
  <c r="L249" i="17"/>
  <c r="AP249" i="17"/>
  <c r="AT249" i="17"/>
  <c r="AS250" i="17"/>
  <c r="Z251" i="17"/>
  <c r="AR251" i="17"/>
  <c r="AQ252" i="17"/>
  <c r="L253" i="17"/>
  <c r="AP253" i="17"/>
  <c r="AT253" i="17"/>
  <c r="AS254" i="17"/>
  <c r="Z255" i="17"/>
  <c r="AR255" i="17"/>
  <c r="AQ256" i="17"/>
  <c r="L257" i="17"/>
  <c r="AP257" i="17"/>
  <c r="AT257" i="17"/>
  <c r="AS258" i="17"/>
  <c r="AQ261" i="17"/>
  <c r="AR262" i="17"/>
  <c r="Z262" i="17"/>
  <c r="AS262" i="17"/>
  <c r="AQ265" i="17"/>
  <c r="AR266" i="17"/>
  <c r="Z266" i="17"/>
  <c r="AS266" i="17"/>
  <c r="AU269" i="17"/>
  <c r="L270" i="17"/>
  <c r="AS273" i="17"/>
  <c r="AT273" i="17"/>
  <c r="AR273" i="17"/>
  <c r="Z273" i="17"/>
  <c r="AU273" i="17"/>
  <c r="L274" i="17"/>
  <c r="AR278" i="17"/>
  <c r="Z278" i="17"/>
  <c r="AU278" i="17"/>
  <c r="AP278" i="17"/>
  <c r="AT278" i="17"/>
  <c r="AQ217" i="17"/>
  <c r="AU217" i="17"/>
  <c r="AT218" i="17"/>
  <c r="AQ221" i="17"/>
  <c r="AU221" i="17"/>
  <c r="AP222" i="17"/>
  <c r="AT222" i="17"/>
  <c r="AQ225" i="17"/>
  <c r="AU225" i="17"/>
  <c r="AP226" i="17"/>
  <c r="AT226" i="17"/>
  <c r="AQ229" i="17"/>
  <c r="AU229" i="17"/>
  <c r="AP230" i="17"/>
  <c r="AT230" i="17"/>
  <c r="AS231" i="17"/>
  <c r="AQ233" i="17"/>
  <c r="AU233" i="17"/>
  <c r="AP234" i="17"/>
  <c r="AT234" i="17"/>
  <c r="AS235" i="17"/>
  <c r="AQ237" i="17"/>
  <c r="AU237" i="17"/>
  <c r="AP238" i="17"/>
  <c r="AT238" i="17"/>
  <c r="AS239" i="17"/>
  <c r="AQ241" i="17"/>
  <c r="AU241" i="17"/>
  <c r="AP242" i="17"/>
  <c r="AT242" i="17"/>
  <c r="AS243" i="17"/>
  <c r="AQ245" i="17"/>
  <c r="AU245" i="17"/>
  <c r="AP246" i="17"/>
  <c r="AT246" i="17"/>
  <c r="AS247" i="17"/>
  <c r="AQ249" i="17"/>
  <c r="AU249" i="17"/>
  <c r="AP250" i="17"/>
  <c r="AT250" i="17"/>
  <c r="AS251" i="17"/>
  <c r="AQ253" i="17"/>
  <c r="AU253" i="17"/>
  <c r="AP254" i="17"/>
  <c r="AT254" i="17"/>
  <c r="AS255" i="17"/>
  <c r="AQ257" i="17"/>
  <c r="AU257" i="17"/>
  <c r="AP258" i="17"/>
  <c r="AT258" i="17"/>
  <c r="AT260" i="17"/>
  <c r="AP260" i="17"/>
  <c r="L260" i="17"/>
  <c r="AR260" i="17"/>
  <c r="AT264" i="17"/>
  <c r="AP264" i="17"/>
  <c r="L264" i="17"/>
  <c r="AR264" i="17"/>
  <c r="AT268" i="17"/>
  <c r="AP268" i="17"/>
  <c r="L268" i="17"/>
  <c r="AS268" i="17"/>
  <c r="Z268" i="17"/>
  <c r="AU268" i="17"/>
  <c r="AR270" i="17"/>
  <c r="Z270" i="17"/>
  <c r="AU270" i="17"/>
  <c r="AP270" i="17"/>
  <c r="AT270" i="17"/>
  <c r="AR274" i="17"/>
  <c r="Z274" i="17"/>
  <c r="AU274" i="17"/>
  <c r="AP274" i="17"/>
  <c r="AT274" i="17"/>
  <c r="AQ214" i="17"/>
  <c r="Z217" i="17"/>
  <c r="AQ218" i="17"/>
  <c r="Z221" i="17"/>
  <c r="AQ222" i="17"/>
  <c r="Z225" i="17"/>
  <c r="AQ226" i="17"/>
  <c r="Z229" i="17"/>
  <c r="AQ230" i="17"/>
  <c r="L231" i="17"/>
  <c r="AP231" i="17"/>
  <c r="Z233" i="17"/>
  <c r="AQ234" i="17"/>
  <c r="L235" i="17"/>
  <c r="AP235" i="17"/>
  <c r="Z237" i="17"/>
  <c r="AQ238" i="17"/>
  <c r="L239" i="17"/>
  <c r="AP239" i="17"/>
  <c r="Z241" i="17"/>
  <c r="AQ242" i="17"/>
  <c r="L243" i="17"/>
  <c r="AP243" i="17"/>
  <c r="Z245" i="17"/>
  <c r="AQ246" i="17"/>
  <c r="L247" i="17"/>
  <c r="AP247" i="17"/>
  <c r="Z249" i="17"/>
  <c r="AQ250" i="17"/>
  <c r="L251" i="17"/>
  <c r="AP251" i="17"/>
  <c r="Z253" i="17"/>
  <c r="AQ254" i="17"/>
  <c r="L255" i="17"/>
  <c r="AP255" i="17"/>
  <c r="Z257" i="17"/>
  <c r="AQ258" i="17"/>
  <c r="Z260" i="17"/>
  <c r="AS260" i="17"/>
  <c r="Z264" i="17"/>
  <c r="AS264" i="17"/>
  <c r="AS269" i="17"/>
  <c r="AT269" i="17"/>
  <c r="AQ269" i="17"/>
  <c r="AT272" i="17"/>
  <c r="AP272" i="17"/>
  <c r="L272" i="17"/>
  <c r="AR272" i="17"/>
  <c r="AT276" i="17"/>
  <c r="AP276" i="17"/>
  <c r="L276" i="17"/>
  <c r="AR276" i="17"/>
  <c r="AT280" i="17"/>
  <c r="AP280" i="17"/>
  <c r="L280" i="17"/>
  <c r="AR280" i="17"/>
  <c r="Z281" i="17"/>
  <c r="AR281" i="17"/>
  <c r="AT282" i="17"/>
  <c r="AT284" i="17"/>
  <c r="AP284" i="17"/>
  <c r="L284" i="17"/>
  <c r="AR284" i="17"/>
  <c r="Z285" i="17"/>
  <c r="AR285" i="17"/>
  <c r="AT286" i="17"/>
  <c r="AT288" i="17"/>
  <c r="AP288" i="17"/>
  <c r="L288" i="17"/>
  <c r="AR288" i="17"/>
  <c r="Z289" i="17"/>
  <c r="AR289" i="17"/>
  <c r="AT290" i="17"/>
  <c r="AT292" i="17"/>
  <c r="AP292" i="17"/>
  <c r="L292" i="17"/>
  <c r="AR292" i="17"/>
  <c r="Z293" i="17"/>
  <c r="AR293" i="17"/>
  <c r="AT294" i="17"/>
  <c r="AT296" i="17"/>
  <c r="AP296" i="17"/>
  <c r="L296" i="17"/>
  <c r="AR296" i="17"/>
  <c r="Z297" i="17"/>
  <c r="AR297" i="17"/>
  <c r="AT298" i="17"/>
  <c r="AT300" i="17"/>
  <c r="AP300" i="17"/>
  <c r="L300" i="17"/>
  <c r="AR300" i="17"/>
  <c r="Z301" i="17"/>
  <c r="AR301" i="17"/>
  <c r="AT302" i="17"/>
  <c r="AT304" i="17"/>
  <c r="AP304" i="17"/>
  <c r="L304" i="17"/>
  <c r="AR304" i="17"/>
  <c r="Z305" i="17"/>
  <c r="AR305" i="17"/>
  <c r="AT306" i="17"/>
  <c r="AT308" i="17"/>
  <c r="AP308" i="17"/>
  <c r="L308" i="17"/>
  <c r="AR308" i="17"/>
  <c r="Z309" i="17"/>
  <c r="AR309" i="17"/>
  <c r="AT310" i="17"/>
  <c r="AT312" i="17"/>
  <c r="AP312" i="17"/>
  <c r="L312" i="17"/>
  <c r="AR312" i="17"/>
  <c r="Z313" i="17"/>
  <c r="AR313" i="17"/>
  <c r="AT314" i="17"/>
  <c r="AT316" i="17"/>
  <c r="AP316" i="17"/>
  <c r="L316" i="17"/>
  <c r="AR316" i="17"/>
  <c r="Z317" i="17"/>
  <c r="AR317" i="17"/>
  <c r="AT318" i="17"/>
  <c r="AT320" i="17"/>
  <c r="AP320" i="17"/>
  <c r="L320" i="17"/>
  <c r="AR320" i="17"/>
  <c r="Z321" i="17"/>
  <c r="AR321" i="17"/>
  <c r="AT322" i="17"/>
  <c r="AT324" i="17"/>
  <c r="AP324" i="17"/>
  <c r="L324" i="17"/>
  <c r="AR324" i="17"/>
  <c r="Z325" i="17"/>
  <c r="AR325" i="17"/>
  <c r="AT326" i="17"/>
  <c r="AT328" i="17"/>
  <c r="AP328" i="17"/>
  <c r="L328" i="17"/>
  <c r="AR328" i="17"/>
  <c r="Z329" i="17"/>
  <c r="AR329" i="17"/>
  <c r="AU330" i="17"/>
  <c r="L334" i="17"/>
  <c r="AQ335" i="17"/>
  <c r="AS338" i="17"/>
  <c r="AT338" i="17"/>
  <c r="AR338" i="17"/>
  <c r="Z338" i="17"/>
  <c r="AU338" i="17"/>
  <c r="L339" i="17"/>
  <c r="AR343" i="17"/>
  <c r="Z343" i="17"/>
  <c r="AU343" i="17"/>
  <c r="AP343" i="17"/>
  <c r="AT343" i="17"/>
  <c r="AS346" i="17"/>
  <c r="AT346" i="17"/>
  <c r="AR346" i="17"/>
  <c r="Z346" i="17"/>
  <c r="AU346" i="17"/>
  <c r="AP346" i="17"/>
  <c r="L346" i="17"/>
  <c r="Z272" i="17"/>
  <c r="AS272" i="17"/>
  <c r="Z276" i="17"/>
  <c r="AS276" i="17"/>
  <c r="Z280" i="17"/>
  <c r="AS280" i="17"/>
  <c r="AT281" i="17"/>
  <c r="AP282" i="17"/>
  <c r="Z284" i="17"/>
  <c r="AS284" i="17"/>
  <c r="AT285" i="17"/>
  <c r="AP286" i="17"/>
  <c r="Z288" i="17"/>
  <c r="AS288" i="17"/>
  <c r="AT289" i="17"/>
  <c r="AP290" i="17"/>
  <c r="Z292" i="17"/>
  <c r="AS292" i="17"/>
  <c r="AT293" i="17"/>
  <c r="AP294" i="17"/>
  <c r="Z296" i="17"/>
  <c r="AS296" i="17"/>
  <c r="AT297" i="17"/>
  <c r="AP298" i="17"/>
  <c r="Z300" i="17"/>
  <c r="AS300" i="17"/>
  <c r="AT301" i="17"/>
  <c r="AP302" i="17"/>
  <c r="Z304" i="17"/>
  <c r="AS304" i="17"/>
  <c r="AT305" i="17"/>
  <c r="AP306" i="17"/>
  <c r="Z308" i="17"/>
  <c r="AS308" i="17"/>
  <c r="AT309" i="17"/>
  <c r="AP310" i="17"/>
  <c r="Z312" i="17"/>
  <c r="AS312" i="17"/>
  <c r="AT313" i="17"/>
  <c r="AP314" i="17"/>
  <c r="Z316" i="17"/>
  <c r="AS316" i="17"/>
  <c r="AT317" i="17"/>
  <c r="AP318" i="17"/>
  <c r="Z320" i="17"/>
  <c r="AS320" i="17"/>
  <c r="AT321" i="17"/>
  <c r="AP322" i="17"/>
  <c r="Z324" i="17"/>
  <c r="AS324" i="17"/>
  <c r="AT325" i="17"/>
  <c r="AP326" i="17"/>
  <c r="Z328" i="17"/>
  <c r="AS328" i="17"/>
  <c r="AT329" i="17"/>
  <c r="AR331" i="17"/>
  <c r="Z331" i="17"/>
  <c r="AT331" i="17"/>
  <c r="AS331" i="17"/>
  <c r="AS334" i="17"/>
  <c r="AT334" i="17"/>
  <c r="AR334" i="17"/>
  <c r="Z334" i="17"/>
  <c r="AU334" i="17"/>
  <c r="L335" i="17"/>
  <c r="AR339" i="17"/>
  <c r="Z339" i="17"/>
  <c r="AU339" i="17"/>
  <c r="AP339" i="17"/>
  <c r="AT339" i="17"/>
  <c r="AR335" i="17"/>
  <c r="Z335" i="17"/>
  <c r="AU335" i="17"/>
  <c r="AP335" i="17"/>
  <c r="AT335" i="17"/>
  <c r="AR347" i="17"/>
  <c r="Z347" i="17"/>
  <c r="AU347" i="17"/>
  <c r="AP347" i="17"/>
  <c r="AT347" i="17"/>
  <c r="AQ347" i="17"/>
  <c r="L347" i="17"/>
  <c r="AQ281" i="17"/>
  <c r="AR282" i="17"/>
  <c r="Z282" i="17"/>
  <c r="AS282" i="17"/>
  <c r="AQ285" i="17"/>
  <c r="AR286" i="17"/>
  <c r="Z286" i="17"/>
  <c r="AS286" i="17"/>
  <c r="AQ289" i="17"/>
  <c r="AR290" i="17"/>
  <c r="Z290" i="17"/>
  <c r="AS290" i="17"/>
  <c r="AQ293" i="17"/>
  <c r="AR294" i="17"/>
  <c r="Z294" i="17"/>
  <c r="AS294" i="17"/>
  <c r="AQ297" i="17"/>
  <c r="AR298" i="17"/>
  <c r="Z298" i="17"/>
  <c r="AS298" i="17"/>
  <c r="AQ301" i="17"/>
  <c r="AR302" i="17"/>
  <c r="Z302" i="17"/>
  <c r="AS302" i="17"/>
  <c r="AQ305" i="17"/>
  <c r="AR306" i="17"/>
  <c r="Z306" i="17"/>
  <c r="AS306" i="17"/>
  <c r="AQ309" i="17"/>
  <c r="AR310" i="17"/>
  <c r="Z310" i="17"/>
  <c r="AS310" i="17"/>
  <c r="AQ313" i="17"/>
  <c r="AR314" i="17"/>
  <c r="Z314" i="17"/>
  <c r="AS314" i="17"/>
  <c r="AQ317" i="17"/>
  <c r="AR318" i="17"/>
  <c r="Z318" i="17"/>
  <c r="AS318" i="17"/>
  <c r="AQ321" i="17"/>
  <c r="AR322" i="17"/>
  <c r="Z322" i="17"/>
  <c r="AS322" i="17"/>
  <c r="AQ325" i="17"/>
  <c r="AR326" i="17"/>
  <c r="Z326" i="17"/>
  <c r="AS326" i="17"/>
  <c r="AQ329" i="17"/>
  <c r="AS330" i="17"/>
  <c r="AR330" i="17"/>
  <c r="Z330" i="17"/>
  <c r="AT330" i="17"/>
  <c r="AS342" i="17"/>
  <c r="AT342" i="17"/>
  <c r="AR342" i="17"/>
  <c r="Z342" i="17"/>
  <c r="AU342" i="17"/>
  <c r="AS351" i="17"/>
  <c r="AR351" i="17"/>
  <c r="Z351" i="17"/>
  <c r="AT351" i="17"/>
  <c r="AT354" i="17"/>
  <c r="AP354" i="17"/>
  <c r="L354" i="17"/>
  <c r="AS354" i="17"/>
  <c r="AR354" i="17"/>
  <c r="AP355" i="17"/>
  <c r="AS359" i="17"/>
  <c r="AR359" i="17"/>
  <c r="Z359" i="17"/>
  <c r="AT359" i="17"/>
  <c r="AT362" i="17"/>
  <c r="AP362" i="17"/>
  <c r="L362" i="17"/>
  <c r="AS362" i="17"/>
  <c r="AR362" i="17"/>
  <c r="AP363" i="17"/>
  <c r="AQ370" i="17"/>
  <c r="AU351" i="17"/>
  <c r="Z354" i="17"/>
  <c r="AU354" i="17"/>
  <c r="L355" i="17"/>
  <c r="AU359" i="17"/>
  <c r="Z362" i="17"/>
  <c r="AU362" i="17"/>
  <c r="L363" i="17"/>
  <c r="AT366" i="17"/>
  <c r="AP366" i="17"/>
  <c r="L366" i="17"/>
  <c r="AS366" i="17"/>
  <c r="AR366" i="17"/>
  <c r="AQ263" i="17"/>
  <c r="AQ267" i="17"/>
  <c r="AQ271" i="17"/>
  <c r="AQ275" i="17"/>
  <c r="AQ279" i="17"/>
  <c r="AQ283" i="17"/>
  <c r="AQ287" i="17"/>
  <c r="AQ291" i="17"/>
  <c r="AQ295" i="17"/>
  <c r="AQ299" i="17"/>
  <c r="AQ303" i="17"/>
  <c r="AQ307" i="17"/>
  <c r="AQ311" i="17"/>
  <c r="AQ315" i="17"/>
  <c r="AQ319" i="17"/>
  <c r="AQ323" i="17"/>
  <c r="AQ327" i="17"/>
  <c r="AT333" i="17"/>
  <c r="AP333" i="17"/>
  <c r="L333" i="17"/>
  <c r="AR333" i="17"/>
  <c r="AT337" i="17"/>
  <c r="AP337" i="17"/>
  <c r="L337" i="17"/>
  <c r="AR337" i="17"/>
  <c r="AT341" i="17"/>
  <c r="AP341" i="17"/>
  <c r="L341" i="17"/>
  <c r="AR341" i="17"/>
  <c r="AT345" i="17"/>
  <c r="AP345" i="17"/>
  <c r="L345" i="17"/>
  <c r="AR345" i="17"/>
  <c r="AT350" i="17"/>
  <c r="AP350" i="17"/>
  <c r="L350" i="17"/>
  <c r="AS350" i="17"/>
  <c r="AR350" i="17"/>
  <c r="AP351" i="17"/>
  <c r="AS355" i="17"/>
  <c r="AR355" i="17"/>
  <c r="Z355" i="17"/>
  <c r="AT355" i="17"/>
  <c r="AT358" i="17"/>
  <c r="AP358" i="17"/>
  <c r="L358" i="17"/>
  <c r="AS358" i="17"/>
  <c r="AR358" i="17"/>
  <c r="AP359" i="17"/>
  <c r="AS363" i="17"/>
  <c r="AR363" i="17"/>
  <c r="Z363" i="17"/>
  <c r="AT363" i="17"/>
  <c r="AT370" i="17"/>
  <c r="AP370" i="17"/>
  <c r="L370" i="17"/>
  <c r="AS370" i="17"/>
  <c r="AR370" i="17"/>
  <c r="Z370" i="17"/>
  <c r="Z333" i="17"/>
  <c r="AS333" i="17"/>
  <c r="Z337" i="17"/>
  <c r="AS337" i="17"/>
  <c r="Z341" i="17"/>
  <c r="AS341" i="17"/>
  <c r="Z345" i="17"/>
  <c r="AS345" i="17"/>
  <c r="Z350" i="17"/>
  <c r="AU350" i="17"/>
  <c r="L351" i="17"/>
  <c r="AQ351" i="17"/>
  <c r="AQ354" i="17"/>
  <c r="AU355" i="17"/>
  <c r="Z358" i="17"/>
  <c r="AU358" i="17"/>
  <c r="L359" i="17"/>
  <c r="AQ359" i="17"/>
  <c r="AQ362" i="17"/>
  <c r="AU363" i="17"/>
  <c r="AS367" i="17"/>
  <c r="AR367" i="17"/>
  <c r="Z367" i="17"/>
  <c r="AT367" i="17"/>
  <c r="AQ371" i="17"/>
  <c r="AU371" i="17"/>
  <c r="AS373" i="17"/>
  <c r="AQ332" i="17"/>
  <c r="AQ336" i="17"/>
  <c r="AQ340" i="17"/>
  <c r="AQ344" i="17"/>
  <c r="AQ348" i="17"/>
  <c r="L349" i="17"/>
  <c r="AP349" i="17"/>
  <c r="AT349" i="17"/>
  <c r="AQ352" i="17"/>
  <c r="L353" i="17"/>
  <c r="AP353" i="17"/>
  <c r="AT353" i="17"/>
  <c r="AQ356" i="17"/>
  <c r="L357" i="17"/>
  <c r="AP357" i="17"/>
  <c r="AT357" i="17"/>
  <c r="AQ360" i="17"/>
  <c r="L361" i="17"/>
  <c r="AP361" i="17"/>
  <c r="AT361" i="17"/>
  <c r="AQ364" i="17"/>
  <c r="AU364" i="17"/>
  <c r="AP365" i="17"/>
  <c r="AT365" i="17"/>
  <c r="AQ368" i="17"/>
  <c r="AU368" i="17"/>
  <c r="AP369" i="17"/>
  <c r="AT369" i="17"/>
  <c r="Z371" i="17"/>
  <c r="AR371" i="17"/>
  <c r="AQ372" i="17"/>
  <c r="AU372" i="17"/>
  <c r="AP373" i="17"/>
  <c r="AT373" i="17"/>
  <c r="AQ349" i="17"/>
  <c r="AQ353" i="17"/>
  <c r="AQ357" i="17"/>
  <c r="AQ361" i="17"/>
  <c r="Z364" i="17"/>
  <c r="AQ365" i="17"/>
  <c r="Z368" i="17"/>
  <c r="AQ369" i="17"/>
  <c r="AQ373" i="17"/>
  <c r="AT87" i="17"/>
  <c r="AP94" i="17"/>
  <c r="AT45" i="17"/>
  <c r="AP45" i="17"/>
  <c r="L45" i="17"/>
  <c r="AS45" i="17"/>
  <c r="AR45" i="17"/>
  <c r="Z45" i="17"/>
  <c r="AR22" i="17"/>
  <c r="AT49" i="17"/>
  <c r="AP49" i="17"/>
  <c r="L49" i="17"/>
  <c r="AS49" i="17"/>
  <c r="AR49" i="17"/>
  <c r="Z49" i="17"/>
  <c r="L117" i="17"/>
  <c r="AT53" i="17"/>
  <c r="AP53" i="17"/>
  <c r="L53" i="17"/>
  <c r="AS53" i="17"/>
  <c r="AR53" i="17"/>
  <c r="Z53" i="17"/>
  <c r="AT29" i="17"/>
  <c r="AR65" i="17"/>
  <c r="AS65" i="17"/>
  <c r="L65" i="17"/>
  <c r="AU66" i="17"/>
  <c r="AT66" i="17"/>
  <c r="AR66" i="17"/>
  <c r="AU70" i="17"/>
  <c r="AP70" i="17"/>
  <c r="L70" i="17"/>
  <c r="AS70" i="17"/>
  <c r="AT17" i="17"/>
  <c r="Z19" i="17"/>
  <c r="Z22" i="17"/>
  <c r="AS22" i="17"/>
  <c r="AR30" i="17"/>
  <c r="AT33" i="17"/>
  <c r="Z35" i="17"/>
  <c r="Z66" i="17"/>
  <c r="AS66" i="17"/>
  <c r="Z70" i="17"/>
  <c r="AT70" i="17"/>
  <c r="AQ106" i="17"/>
  <c r="AP106" i="17"/>
  <c r="AQ109" i="17"/>
  <c r="Z109" i="17"/>
  <c r="AU116" i="17"/>
  <c r="AR116" i="17"/>
  <c r="L116" i="17"/>
  <c r="Z116" i="17"/>
  <c r="AU1086" i="17"/>
  <c r="AP162" i="17"/>
  <c r="Z152" i="17"/>
  <c r="AU154" i="17"/>
  <c r="AR18" i="17"/>
  <c r="AQ20" i="17"/>
  <c r="AT22" i="17"/>
  <c r="AT25" i="17"/>
  <c r="AP28" i="17"/>
  <c r="AP29" i="17"/>
  <c r="Z30" i="17"/>
  <c r="AS30" i="17"/>
  <c r="AR34" i="17"/>
  <c r="AQ36" i="17"/>
  <c r="AU58" i="17"/>
  <c r="AP58" i="17"/>
  <c r="L58" i="17"/>
  <c r="AS58" i="17"/>
  <c r="AQ64" i="17"/>
  <c r="L64" i="17"/>
  <c r="AP65" i="17"/>
  <c r="AU76" i="17"/>
  <c r="AR76" i="17"/>
  <c r="AR83" i="17"/>
  <c r="AP83" i="17"/>
  <c r="AU84" i="17"/>
  <c r="Z84" i="17"/>
  <c r="AT37" i="17"/>
  <c r="AP37" i="17"/>
  <c r="L37" i="17"/>
  <c r="AS37" i="17"/>
  <c r="AR37" i="17"/>
  <c r="Z37" i="17"/>
  <c r="AP178" i="17"/>
  <c r="AS131" i="17"/>
  <c r="AP17" i="17"/>
  <c r="Z18" i="17"/>
  <c r="AS18" i="17"/>
  <c r="AU19" i="17"/>
  <c r="AT21" i="17"/>
  <c r="L22" i="17"/>
  <c r="AP22" i="17"/>
  <c r="AR26" i="17"/>
  <c r="L28" i="17"/>
  <c r="AU28" i="17"/>
  <c r="L29" i="17"/>
  <c r="AS29" i="17"/>
  <c r="AT30" i="17"/>
  <c r="AP33" i="17"/>
  <c r="Z34" i="17"/>
  <c r="AS34" i="17"/>
  <c r="AU35" i="17"/>
  <c r="AR57" i="17"/>
  <c r="AT57" i="17"/>
  <c r="Z58" i="17"/>
  <c r="AT58" i="17"/>
  <c r="AT61" i="17"/>
  <c r="AT65" i="17"/>
  <c r="L66" i="17"/>
  <c r="AP66" i="17"/>
  <c r="AR70" i="17"/>
  <c r="AP72" i="17"/>
  <c r="Z76" i="17"/>
  <c r="AR79" i="17"/>
  <c r="AS79" i="17"/>
  <c r="L79" i="17"/>
  <c r="AS80" i="17"/>
  <c r="AQ85" i="17"/>
  <c r="L87" i="17"/>
  <c r="AS87" i="17"/>
  <c r="AT91" i="17"/>
  <c r="L102" i="17"/>
  <c r="AQ102" i="17"/>
  <c r="AU108" i="17"/>
  <c r="AR108" i="17"/>
  <c r="L108" i="17"/>
  <c r="Z108" i="17"/>
  <c r="AU109" i="17"/>
  <c r="AT41" i="17"/>
  <c r="AP41" i="17"/>
  <c r="L41" i="17"/>
  <c r="AS41" i="17"/>
  <c r="AR41" i="17"/>
  <c r="Z41" i="17"/>
  <c r="AU45" i="17"/>
  <c r="AQ49" i="17"/>
  <c r="AR62" i="17"/>
  <c r="AT69" i="17"/>
  <c r="AS75" i="17"/>
  <c r="AS88" i="17"/>
  <c r="AS92" i="17"/>
  <c r="AS95" i="17"/>
  <c r="AR96" i="17"/>
  <c r="AT99" i="17"/>
  <c r="L100" i="17"/>
  <c r="AR100" i="17"/>
  <c r="AQ101" i="17"/>
  <c r="L103" i="17"/>
  <c r="AS103" i="17"/>
  <c r="AP107" i="17"/>
  <c r="L111" i="17"/>
  <c r="AS111" i="17"/>
  <c r="AQ113" i="17"/>
  <c r="L114" i="17"/>
  <c r="AT114" i="17"/>
  <c r="L115" i="17"/>
  <c r="AP115" i="17"/>
  <c r="AQ38" i="17"/>
  <c r="L39" i="17"/>
  <c r="AP39" i="17"/>
  <c r="AT39" i="17"/>
  <c r="AS40" i="17"/>
  <c r="AQ42" i="17"/>
  <c r="L43" i="17"/>
  <c r="AP43" i="17"/>
  <c r="AT43" i="17"/>
  <c r="AS44" i="17"/>
  <c r="AQ46" i="17"/>
  <c r="L47" i="17"/>
  <c r="AP47" i="17"/>
  <c r="AT47" i="17"/>
  <c r="AS48" i="17"/>
  <c r="AQ50" i="17"/>
  <c r="L51" i="17"/>
  <c r="AP51" i="17"/>
  <c r="AT51" i="17"/>
  <c r="AS52" i="17"/>
  <c r="AQ54" i="17"/>
  <c r="L55" i="17"/>
  <c r="AP55" i="17"/>
  <c r="AT55" i="17"/>
  <c r="AS56" i="17"/>
  <c r="AS96" i="17"/>
  <c r="AS100" i="17"/>
  <c r="AT103" i="17"/>
  <c r="L104" i="17"/>
  <c r="AR104" i="17"/>
  <c r="L107" i="17"/>
  <c r="AS107" i="17"/>
  <c r="AT111" i="17"/>
  <c r="L112" i="17"/>
  <c r="AR112" i="17"/>
  <c r="AS115" i="17"/>
  <c r="AQ39" i="17"/>
  <c r="L40" i="17"/>
  <c r="AP40" i="17"/>
  <c r="AT40" i="17"/>
  <c r="AQ43" i="17"/>
  <c r="L44" i="17"/>
  <c r="AP44" i="17"/>
  <c r="AT44" i="17"/>
  <c r="AQ47" i="17"/>
  <c r="L48" i="17"/>
  <c r="AP48" i="17"/>
  <c r="AT48" i="17"/>
  <c r="AQ51" i="17"/>
  <c r="L52" i="17"/>
  <c r="AP52" i="17"/>
  <c r="AT52" i="17"/>
  <c r="AQ55" i="17"/>
  <c r="L56" i="17"/>
  <c r="AP56" i="17"/>
  <c r="AT56" i="17"/>
  <c r="AS104" i="17"/>
  <c r="AT107" i="17"/>
  <c r="AS112" i="17"/>
  <c r="AQ40" i="17"/>
  <c r="AQ44" i="17"/>
  <c r="AQ48" i="17"/>
  <c r="AQ52" i="17"/>
  <c r="AQ56" i="17"/>
  <c r="AU155" i="17"/>
  <c r="AP155" i="17"/>
  <c r="AT60" i="17"/>
  <c r="Z143" i="17"/>
  <c r="AS20" i="17"/>
  <c r="AR20" i="17"/>
  <c r="Z20" i="17"/>
  <c r="AT20" i="17"/>
  <c r="AT27" i="17"/>
  <c r="AP27" i="17"/>
  <c r="L27" i="17"/>
  <c r="AS27" i="17"/>
  <c r="AR27" i="17"/>
  <c r="Z31" i="17"/>
  <c r="AS36" i="17"/>
  <c r="AR36" i="17"/>
  <c r="Z36" i="17"/>
  <c r="AT36" i="17"/>
  <c r="AT63" i="17"/>
  <c r="AP63" i="17"/>
  <c r="L63" i="17"/>
  <c r="AS63" i="17"/>
  <c r="AR63" i="17"/>
  <c r="AT73" i="17"/>
  <c r="AP73" i="17"/>
  <c r="L73" i="17"/>
  <c r="AS73" i="17"/>
  <c r="AQ73" i="17"/>
  <c r="AU73" i="17"/>
  <c r="Z73" i="17"/>
  <c r="AT89" i="17"/>
  <c r="AP89" i="17"/>
  <c r="L89" i="17"/>
  <c r="AS89" i="17"/>
  <c r="AQ89" i="17"/>
  <c r="AU89" i="17"/>
  <c r="Z89" i="17"/>
  <c r="AS136" i="17"/>
  <c r="AU136" i="17"/>
  <c r="AU147" i="17"/>
  <c r="AS147" i="17"/>
  <c r="AS24" i="17"/>
  <c r="AR24" i="17"/>
  <c r="Z24" i="17"/>
  <c r="K24" i="17" s="1"/>
  <c r="AT31" i="17"/>
  <c r="AP31" i="17"/>
  <c r="L31" i="17"/>
  <c r="AS31" i="17"/>
  <c r="AR31" i="17"/>
  <c r="AS60" i="17"/>
  <c r="AR60" i="17"/>
  <c r="Z60" i="17"/>
  <c r="AS82" i="17"/>
  <c r="AR82" i="17"/>
  <c r="Z82" i="17"/>
  <c r="AQ82" i="17"/>
  <c r="L82" i="17"/>
  <c r="AP82" i="17"/>
  <c r="AU82" i="17"/>
  <c r="AR194" i="17"/>
  <c r="AP194" i="17"/>
  <c r="AU125" i="17"/>
  <c r="Z131" i="17"/>
  <c r="AT155" i="17"/>
  <c r="AU20" i="17"/>
  <c r="AT23" i="17"/>
  <c r="AP23" i="17"/>
  <c r="L23" i="17"/>
  <c r="AS23" i="17"/>
  <c r="AR23" i="17"/>
  <c r="AP24" i="17"/>
  <c r="Z27" i="17"/>
  <c r="AU27" i="17"/>
  <c r="AS32" i="17"/>
  <c r="AR32" i="17"/>
  <c r="Z32" i="17"/>
  <c r="AT32" i="17"/>
  <c r="AU36" i="17"/>
  <c r="AT59" i="17"/>
  <c r="AP59" i="17"/>
  <c r="L59" i="17"/>
  <c r="AS59" i="17"/>
  <c r="AR59" i="17"/>
  <c r="AP60" i="17"/>
  <c r="Z63" i="17"/>
  <c r="AU63" i="17"/>
  <c r="AT71" i="17"/>
  <c r="AP71" i="17"/>
  <c r="L71" i="17"/>
  <c r="AS71" i="17"/>
  <c r="AR71" i="17"/>
  <c r="Z71" i="17"/>
  <c r="AT82" i="17"/>
  <c r="AT24" i="17"/>
  <c r="L158" i="17"/>
  <c r="AR160" i="17"/>
  <c r="Z163" i="17"/>
  <c r="AQ120" i="17"/>
  <c r="AS121" i="17"/>
  <c r="AU121" i="17"/>
  <c r="L121" i="17"/>
  <c r="AQ122" i="17"/>
  <c r="AU127" i="17"/>
  <c r="Z127" i="17"/>
  <c r="AS143" i="17"/>
  <c r="AQ145" i="17"/>
  <c r="L155" i="17"/>
  <c r="AT19" i="17"/>
  <c r="AP19" i="17"/>
  <c r="L19" i="17"/>
  <c r="AS19" i="17"/>
  <c r="AR19" i="17"/>
  <c r="AP20" i="17"/>
  <c r="Z23" i="17"/>
  <c r="AU23" i="17"/>
  <c r="L24" i="17"/>
  <c r="AQ24" i="17"/>
  <c r="AS28" i="17"/>
  <c r="AR28" i="17"/>
  <c r="Z28" i="17"/>
  <c r="AT28" i="17"/>
  <c r="AQ31" i="17"/>
  <c r="AU32" i="17"/>
  <c r="AT35" i="17"/>
  <c r="AP35" i="17"/>
  <c r="L35" i="17"/>
  <c r="AS35" i="17"/>
  <c r="AR35" i="17"/>
  <c r="AP36" i="17"/>
  <c r="Z59" i="17"/>
  <c r="AU59" i="17"/>
  <c r="L60" i="17"/>
  <c r="AQ60" i="17"/>
  <c r="AS64" i="17"/>
  <c r="AR64" i="17"/>
  <c r="Z64" i="17"/>
  <c r="AU64" i="17"/>
  <c r="AT64" i="17"/>
  <c r="AT67" i="17"/>
  <c r="AP67" i="17"/>
  <c r="L67" i="17"/>
  <c r="AS67" i="17"/>
  <c r="AR67" i="17"/>
  <c r="Z67" i="17"/>
  <c r="AR73" i="17"/>
  <c r="AS98" i="17"/>
  <c r="AR98" i="17"/>
  <c r="Z98" i="17"/>
  <c r="AT98" i="17"/>
  <c r="AT105" i="17"/>
  <c r="AP105" i="17"/>
  <c r="L105" i="17"/>
  <c r="AS105" i="17"/>
  <c r="AR105" i="17"/>
  <c r="AU98" i="17"/>
  <c r="AS102" i="17"/>
  <c r="AR102" i="17"/>
  <c r="Z102" i="17"/>
  <c r="AT102" i="17"/>
  <c r="Z105" i="17"/>
  <c r="AU105" i="17"/>
  <c r="L106" i="17"/>
  <c r="AT109" i="17"/>
  <c r="AP109" i="17"/>
  <c r="L109" i="17"/>
  <c r="AS109" i="17"/>
  <c r="AR109" i="17"/>
  <c r="AQ68" i="17"/>
  <c r="AU68" i="17"/>
  <c r="AQ72" i="17"/>
  <c r="AT77" i="17"/>
  <c r="AP77" i="17"/>
  <c r="L77" i="17"/>
  <c r="AS77" i="17"/>
  <c r="AR77" i="17"/>
  <c r="AS86" i="17"/>
  <c r="AR86" i="17"/>
  <c r="Z86" i="17"/>
  <c r="AT86" i="17"/>
  <c r="AT93" i="17"/>
  <c r="AP93" i="17"/>
  <c r="L93" i="17"/>
  <c r="AS93" i="17"/>
  <c r="AR93" i="17"/>
  <c r="AQ17" i="17"/>
  <c r="AU17" i="17"/>
  <c r="AQ21" i="17"/>
  <c r="AU21" i="17"/>
  <c r="AQ25" i="17"/>
  <c r="AU25" i="17"/>
  <c r="AQ29" i="17"/>
  <c r="AU29" i="17"/>
  <c r="AQ33" i="17"/>
  <c r="AU33" i="17"/>
  <c r="AQ57" i="17"/>
  <c r="AU57" i="17"/>
  <c r="AQ61" i="17"/>
  <c r="AU61" i="17"/>
  <c r="AQ65" i="17"/>
  <c r="AU65" i="17"/>
  <c r="Z68" i="17"/>
  <c r="AR68" i="17"/>
  <c r="AQ69" i="17"/>
  <c r="AU69" i="17"/>
  <c r="Z72" i="17"/>
  <c r="AR72" i="17"/>
  <c r="AS74" i="17"/>
  <c r="AR74" i="17"/>
  <c r="Z74" i="17"/>
  <c r="AT74" i="17"/>
  <c r="Z77" i="17"/>
  <c r="AU77" i="17"/>
  <c r="AT81" i="17"/>
  <c r="AP81" i="17"/>
  <c r="L81" i="17"/>
  <c r="AS81" i="17"/>
  <c r="AR81" i="17"/>
  <c r="AU86" i="17"/>
  <c r="AS90" i="17"/>
  <c r="AR90" i="17"/>
  <c r="Z90" i="17"/>
  <c r="AT90" i="17"/>
  <c r="Z93" i="17"/>
  <c r="AU93" i="17"/>
  <c r="AT97" i="17"/>
  <c r="AP97" i="17"/>
  <c r="L97" i="17"/>
  <c r="AS97" i="17"/>
  <c r="AR97" i="17"/>
  <c r="AP98" i="17"/>
  <c r="AU102" i="17"/>
  <c r="AS106" i="17"/>
  <c r="AR106" i="17"/>
  <c r="Z106" i="17"/>
  <c r="AT106" i="17"/>
  <c r="AT113" i="17"/>
  <c r="AP113" i="17"/>
  <c r="L113" i="17"/>
  <c r="AS113" i="17"/>
  <c r="AR113" i="17"/>
  <c r="Z113" i="17"/>
  <c r="Z17" i="17"/>
  <c r="AQ18" i="17"/>
  <c r="Z21" i="17"/>
  <c r="AQ22" i="17"/>
  <c r="Z25" i="17"/>
  <c r="AQ26" i="17"/>
  <c r="Z29" i="17"/>
  <c r="AQ30" i="17"/>
  <c r="Z33" i="17"/>
  <c r="AQ34" i="17"/>
  <c r="Z57" i="17"/>
  <c r="AQ58" i="17"/>
  <c r="Z61" i="17"/>
  <c r="AQ62" i="17"/>
  <c r="Z65" i="17"/>
  <c r="AQ66" i="17"/>
  <c r="Z69" i="17"/>
  <c r="AQ70" i="17"/>
  <c r="AS72" i="17"/>
  <c r="AU74" i="17"/>
  <c r="AS78" i="17"/>
  <c r="AR78" i="17"/>
  <c r="Z78" i="17"/>
  <c r="AT78" i="17"/>
  <c r="Z81" i="17"/>
  <c r="AU81" i="17"/>
  <c r="AT85" i="17"/>
  <c r="AP85" i="17"/>
  <c r="L85" i="17"/>
  <c r="AS85" i="17"/>
  <c r="AR85" i="17"/>
  <c r="AP86" i="17"/>
  <c r="AU90" i="17"/>
  <c r="AS94" i="17"/>
  <c r="AR94" i="17"/>
  <c r="Z94" i="17"/>
  <c r="AT94" i="17"/>
  <c r="Z97" i="17"/>
  <c r="AU97" i="17"/>
  <c r="L98" i="17"/>
  <c r="AQ98" i="17"/>
  <c r="AT101" i="17"/>
  <c r="AP101" i="17"/>
  <c r="L101" i="17"/>
  <c r="AS101" i="17"/>
  <c r="AR101" i="17"/>
  <c r="AP102" i="17"/>
  <c r="AQ105" i="17"/>
  <c r="AU106" i="17"/>
  <c r="AS110" i="17"/>
  <c r="AR110" i="17"/>
  <c r="Z110" i="17"/>
  <c r="AT110" i="17"/>
  <c r="AQ114" i="17"/>
  <c r="AU114" i="17"/>
  <c r="AS116" i="17"/>
  <c r="AQ75" i="17"/>
  <c r="AU75" i="17"/>
  <c r="L76" i="17"/>
  <c r="AP76" i="17"/>
  <c r="AT76" i="17"/>
  <c r="AQ79" i="17"/>
  <c r="AU79" i="17"/>
  <c r="AP80" i="17"/>
  <c r="AT80" i="17"/>
  <c r="AQ83" i="17"/>
  <c r="AU83" i="17"/>
  <c r="AP84" i="17"/>
  <c r="AT84" i="17"/>
  <c r="AQ87" i="17"/>
  <c r="AU87" i="17"/>
  <c r="AP88" i="17"/>
  <c r="AT88" i="17"/>
  <c r="AQ91" i="17"/>
  <c r="AU91" i="17"/>
  <c r="AP92" i="17"/>
  <c r="AT92" i="17"/>
  <c r="AQ95" i="17"/>
  <c r="AU95" i="17"/>
  <c r="L96" i="17"/>
  <c r="AP96" i="17"/>
  <c r="AT96" i="17"/>
  <c r="AQ99" i="17"/>
  <c r="AU99" i="17"/>
  <c r="AP100" i="17"/>
  <c r="AT100" i="17"/>
  <c r="AQ103" i="17"/>
  <c r="AU103" i="17"/>
  <c r="AP104" i="17"/>
  <c r="AT104" i="17"/>
  <c r="AQ107" i="17"/>
  <c r="AU107" i="17"/>
  <c r="AP108" i="17"/>
  <c r="AT108" i="17"/>
  <c r="AQ111" i="17"/>
  <c r="AU111" i="17"/>
  <c r="AP112" i="17"/>
  <c r="AT112" i="17"/>
  <c r="Z114" i="17"/>
  <c r="AR114" i="17"/>
  <c r="AQ115" i="17"/>
  <c r="AU115" i="17"/>
  <c r="AP116" i="17"/>
  <c r="AT116" i="17"/>
  <c r="AQ76" i="17"/>
  <c r="Z79" i="17"/>
  <c r="AQ80" i="17"/>
  <c r="Z83" i="17"/>
  <c r="AQ84" i="17"/>
  <c r="Z87" i="17"/>
  <c r="AQ88" i="17"/>
  <c r="Z91" i="17"/>
  <c r="AQ92" i="17"/>
  <c r="AQ96" i="17"/>
  <c r="Z99" i="17"/>
  <c r="AQ100" i="17"/>
  <c r="Z103" i="17"/>
  <c r="AQ104" i="17"/>
  <c r="Z107" i="17"/>
  <c r="AQ108" i="17"/>
  <c r="Z111" i="17"/>
  <c r="AQ112" i="17"/>
  <c r="AQ116" i="17"/>
  <c r="AT163" i="17"/>
  <c r="L167" i="17"/>
  <c r="AP167" i="17"/>
  <c r="AU124" i="17"/>
  <c r="AT125" i="17"/>
  <c r="Z141" i="17"/>
  <c r="Z145" i="17"/>
  <c r="AQ146" i="17"/>
  <c r="AT147" i="17"/>
  <c r="Z153" i="17"/>
  <c r="Z156" i="17"/>
  <c r="AT167" i="17"/>
  <c r="Z167" i="17"/>
  <c r="K167" i="17" s="1"/>
  <c r="L162" i="17"/>
  <c r="AT162" i="17"/>
  <c r="L163" i="17"/>
  <c r="AP163" i="17"/>
  <c r="AR172" i="17"/>
  <c r="AT127" i="17"/>
  <c r="AT131" i="17"/>
  <c r="AT137" i="17"/>
  <c r="Z140" i="17"/>
  <c r="K140" i="17" s="1"/>
  <c r="Z144" i="17"/>
  <c r="Z147" i="17"/>
  <c r="AT126" i="17"/>
  <c r="AS132" i="17"/>
  <c r="AR135" i="17"/>
  <c r="AR139" i="17"/>
  <c r="AS148" i="17"/>
  <c r="AR151" i="17"/>
  <c r="AR119" i="17"/>
  <c r="AR123" i="17"/>
  <c r="AP180" i="17"/>
  <c r="AS163" i="17"/>
  <c r="L166" i="17"/>
  <c r="AT166" i="17"/>
  <c r="AS167" i="17"/>
  <c r="AR176" i="17"/>
  <c r="Z119" i="17"/>
  <c r="K119" i="17" s="1"/>
  <c r="AS119" i="17"/>
  <c r="Z123" i="17"/>
  <c r="AS123" i="17"/>
  <c r="AR125" i="17"/>
  <c r="AU126" i="17"/>
  <c r="L127" i="17"/>
  <c r="AP127" i="17"/>
  <c r="AU128" i="17"/>
  <c r="L131" i="17"/>
  <c r="AP131" i="17"/>
  <c r="Z132" i="17"/>
  <c r="AU132" i="17"/>
  <c r="Z135" i="17"/>
  <c r="AS135" i="17"/>
  <c r="AQ136" i="17"/>
  <c r="AP138" i="17"/>
  <c r="Z139" i="17"/>
  <c r="K139" i="17" s="1"/>
  <c r="AS139" i="17"/>
  <c r="AR140" i="17"/>
  <c r="AQ141" i="17"/>
  <c r="AQ142" i="17"/>
  <c r="AT143" i="17"/>
  <c r="AS144" i="17"/>
  <c r="L146" i="17"/>
  <c r="L147" i="17"/>
  <c r="AP147" i="17"/>
  <c r="Z148" i="17"/>
  <c r="K148" i="17" s="1"/>
  <c r="Z151" i="17"/>
  <c r="AS151" i="17"/>
  <c r="AR152" i="17"/>
  <c r="AQ153" i="17"/>
  <c r="AR155" i="17"/>
  <c r="AP117" i="17"/>
  <c r="AT119" i="17"/>
  <c r="AT123" i="17"/>
  <c r="AP126" i="17"/>
  <c r="AR127" i="17"/>
  <c r="AR131" i="17"/>
  <c r="AT135" i="17"/>
  <c r="AQ138" i="17"/>
  <c r="AT139" i="17"/>
  <c r="AS140" i="17"/>
  <c r="L142" i="17"/>
  <c r="AU142" i="17"/>
  <c r="L143" i="17"/>
  <c r="AP143" i="17"/>
  <c r="AR147" i="17"/>
  <c r="AQ150" i="17"/>
  <c r="AT151" i="17"/>
  <c r="AS152" i="17"/>
  <c r="Z155" i="17"/>
  <c r="AS155" i="17"/>
  <c r="AR156" i="17"/>
  <c r="AU188" i="17"/>
  <c r="AU117" i="17"/>
  <c r="L119" i="17"/>
  <c r="AP119" i="17"/>
  <c r="L123" i="17"/>
  <c r="AP123" i="17"/>
  <c r="L126" i="17"/>
  <c r="L135" i="17"/>
  <c r="AP135" i="17"/>
  <c r="L139" i="17"/>
  <c r="AP139" i="17"/>
  <c r="AR143" i="17"/>
  <c r="AR148" i="17"/>
  <c r="L150" i="17"/>
  <c r="L151" i="17"/>
  <c r="AP151" i="17"/>
  <c r="AS156" i="17"/>
  <c r="AR171" i="17"/>
  <c r="AS175" i="17"/>
  <c r="AQ129" i="17"/>
  <c r="AR130" i="17"/>
  <c r="Z130" i="17"/>
  <c r="K130" i="17" s="1"/>
  <c r="AS130" i="17"/>
  <c r="AQ133" i="17"/>
  <c r="AR134" i="17"/>
  <c r="Z134" i="17"/>
  <c r="AS134" i="17"/>
  <c r="AT149" i="17"/>
  <c r="AP149" i="17"/>
  <c r="L149" i="17"/>
  <c r="AS149" i="17"/>
  <c r="AR149" i="17"/>
  <c r="AQ125" i="17"/>
  <c r="AR126" i="17"/>
  <c r="Z126" i="17"/>
  <c r="AS126" i="17"/>
  <c r="Z129" i="17"/>
  <c r="K129" i="17" s="1"/>
  <c r="AR129" i="17"/>
  <c r="AT130" i="17"/>
  <c r="AT132" i="17"/>
  <c r="AP132" i="17"/>
  <c r="L132" i="17"/>
  <c r="AR132" i="17"/>
  <c r="Z133" i="17"/>
  <c r="AR133" i="17"/>
  <c r="AT134" i="17"/>
  <c r="AT136" i="17"/>
  <c r="AP136" i="17"/>
  <c r="L136" i="17"/>
  <c r="AR136" i="17"/>
  <c r="AP137" i="17"/>
  <c r="AU137" i="17"/>
  <c r="AS138" i="17"/>
  <c r="AR138" i="17"/>
  <c r="Z138" i="17"/>
  <c r="K138" i="17" s="1"/>
  <c r="AT138" i="17"/>
  <c r="AT141" i="17"/>
  <c r="AP141" i="17"/>
  <c r="L141" i="17"/>
  <c r="AS141" i="17"/>
  <c r="AR141" i="17"/>
  <c r="AS146" i="17"/>
  <c r="AR146" i="17"/>
  <c r="Z146" i="17"/>
  <c r="AT146" i="17"/>
  <c r="Z149" i="17"/>
  <c r="K149" i="17" s="1"/>
  <c r="AU149" i="17"/>
  <c r="AS150" i="17"/>
  <c r="AR150" i="17"/>
  <c r="Z150" i="17"/>
  <c r="K150" i="17" s="1"/>
  <c r="AT150" i="17"/>
  <c r="AT153" i="17"/>
  <c r="AP153" i="17"/>
  <c r="L153" i="17"/>
  <c r="AS153" i="17"/>
  <c r="AR153" i="17"/>
  <c r="AP154" i="17"/>
  <c r="AQ1086" i="17"/>
  <c r="AQ188" i="17"/>
  <c r="Z159" i="17"/>
  <c r="K159" i="17" s="1"/>
  <c r="AS159" i="17"/>
  <c r="AS164" i="17"/>
  <c r="Z171" i="17"/>
  <c r="Z175" i="17"/>
  <c r="AS176" i="17"/>
  <c r="AQ117" i="17"/>
  <c r="AR118" i="17"/>
  <c r="Z118" i="17"/>
  <c r="K118" i="17" s="1"/>
  <c r="AS118" i="17"/>
  <c r="AQ121" i="17"/>
  <c r="AR122" i="17"/>
  <c r="Z122" i="17"/>
  <c r="AU194" i="17"/>
  <c r="AS192" i="17"/>
  <c r="AP188" i="17"/>
  <c r="AP158" i="17"/>
  <c r="AT159" i="17"/>
  <c r="Z160" i="17"/>
  <c r="K160" i="17" s="1"/>
  <c r="Z164" i="17"/>
  <c r="AP170" i="17"/>
  <c r="AT171" i="17"/>
  <c r="AS172" i="17"/>
  <c r="AP174" i="17"/>
  <c r="Z176" i="17"/>
  <c r="Z117" i="17"/>
  <c r="K117" i="17" s="1"/>
  <c r="AR117" i="17"/>
  <c r="AT118" i="17"/>
  <c r="AT120" i="17"/>
  <c r="AP120" i="17"/>
  <c r="L120" i="17"/>
  <c r="AR120" i="17"/>
  <c r="Z121" i="17"/>
  <c r="AR121" i="17"/>
  <c r="AT122" i="17"/>
  <c r="AT124" i="17"/>
  <c r="AP124" i="17"/>
  <c r="L124" i="17"/>
  <c r="AR124" i="17"/>
  <c r="AT128" i="17"/>
  <c r="AP128" i="17"/>
  <c r="L128" i="17"/>
  <c r="AR128" i="17"/>
  <c r="AT129" i="17"/>
  <c r="AP130" i="17"/>
  <c r="AU130" i="17"/>
  <c r="AT133" i="17"/>
  <c r="AP134" i="17"/>
  <c r="AU134" i="17"/>
  <c r="AQ137" i="17"/>
  <c r="L154" i="17"/>
  <c r="AR159" i="17"/>
  <c r="AS168" i="17"/>
  <c r="AT192" i="17"/>
  <c r="AS160" i="17"/>
  <c r="Z168" i="17"/>
  <c r="K168" i="17" s="1"/>
  <c r="AS171" i="17"/>
  <c r="AT175" i="17"/>
  <c r="AS122" i="17"/>
  <c r="AP186" i="17"/>
  <c r="AQ194" i="17"/>
  <c r="AS191" i="17"/>
  <c r="AS177" i="17"/>
  <c r="AP181" i="17"/>
  <c r="L186" i="17"/>
  <c r="AT158" i="17"/>
  <c r="L159" i="17"/>
  <c r="AP159" i="17"/>
  <c r="AR163" i="17"/>
  <c r="AR167" i="17"/>
  <c r="AR168" i="17"/>
  <c r="L170" i="17"/>
  <c r="AT170" i="17"/>
  <c r="L171" i="17"/>
  <c r="AP171" i="17"/>
  <c r="Z172" i="17"/>
  <c r="L174" i="17"/>
  <c r="AT174" i="17"/>
  <c r="L175" i="17"/>
  <c r="AP175" i="17"/>
  <c r="AT117" i="17"/>
  <c r="AP118" i="17"/>
  <c r="AU118" i="17"/>
  <c r="Z120" i="17"/>
  <c r="K120" i="17" s="1"/>
  <c r="AS120" i="17"/>
  <c r="AT121" i="17"/>
  <c r="AP122" i="17"/>
  <c r="AU122" i="17"/>
  <c r="Z124" i="17"/>
  <c r="AS124" i="17"/>
  <c r="Z128" i="17"/>
  <c r="K128" i="17" s="1"/>
  <c r="AS128" i="17"/>
  <c r="L129" i="17"/>
  <c r="AP129" i="17"/>
  <c r="AU129" i="17"/>
  <c r="L130" i="17"/>
  <c r="AQ130" i="17"/>
  <c r="L133" i="17"/>
  <c r="AP133" i="17"/>
  <c r="AU133" i="17"/>
  <c r="L134" i="17"/>
  <c r="AQ134" i="17"/>
  <c r="Z137" i="17"/>
  <c r="K137" i="17" s="1"/>
  <c r="AR137" i="17"/>
  <c r="AS142" i="17"/>
  <c r="AR142" i="17"/>
  <c r="Z142" i="17"/>
  <c r="AT142" i="17"/>
  <c r="AT145" i="17"/>
  <c r="AP145" i="17"/>
  <c r="L145" i="17"/>
  <c r="AS145" i="17"/>
  <c r="AR145" i="17"/>
  <c r="AP146" i="17"/>
  <c r="AQ149" i="17"/>
  <c r="AP150" i="17"/>
  <c r="AS154" i="17"/>
  <c r="AR154" i="17"/>
  <c r="Z154" i="17"/>
  <c r="AT154" i="17"/>
  <c r="AQ119" i="17"/>
  <c r="AQ123" i="17"/>
  <c r="AQ127" i="17"/>
  <c r="AQ131" i="17"/>
  <c r="AQ135" i="17"/>
  <c r="AQ139" i="17"/>
  <c r="L140" i="17"/>
  <c r="AP140" i="17"/>
  <c r="AT140" i="17"/>
  <c r="AQ143" i="17"/>
  <c r="L144" i="17"/>
  <c r="AP144" i="17"/>
  <c r="AT144" i="17"/>
  <c r="AQ147" i="17"/>
  <c r="L148" i="17"/>
  <c r="AP148" i="17"/>
  <c r="AT148" i="17"/>
  <c r="AQ151" i="17"/>
  <c r="L152" i="17"/>
  <c r="AP152" i="17"/>
  <c r="AT152" i="17"/>
  <c r="AQ155" i="17"/>
  <c r="L156" i="17"/>
  <c r="AP156" i="17"/>
  <c r="AT156" i="17"/>
  <c r="AQ140" i="17"/>
  <c r="AQ144" i="17"/>
  <c r="AQ148" i="17"/>
  <c r="AQ152" i="17"/>
  <c r="AQ156" i="17"/>
  <c r="AR182" i="17"/>
  <c r="AT185" i="17"/>
  <c r="AQ157" i="17"/>
  <c r="AU157" i="17"/>
  <c r="AQ161" i="17"/>
  <c r="AU161" i="17"/>
  <c r="AQ165" i="17"/>
  <c r="AU165" i="17"/>
  <c r="AS182" i="17"/>
  <c r="Z157" i="17"/>
  <c r="K157" i="17" s="1"/>
  <c r="AR157" i="17"/>
  <c r="AR161" i="17"/>
  <c r="AU162" i="17"/>
  <c r="Z165" i="17"/>
  <c r="Z173" i="17"/>
  <c r="AR173" i="17"/>
  <c r="AQ174" i="17"/>
  <c r="AU174" i="17"/>
  <c r="AQ169" i="17"/>
  <c r="AU169" i="17"/>
  <c r="AQ173" i="17"/>
  <c r="AU173" i="17"/>
  <c r="AT177" i="17"/>
  <c r="Z182" i="17"/>
  <c r="AQ158" i="17"/>
  <c r="Z161" i="17"/>
  <c r="AQ166" i="17"/>
  <c r="Z169" i="17"/>
  <c r="K169" i="17" s="1"/>
  <c r="AR169" i="17"/>
  <c r="AQ170" i="17"/>
  <c r="AU170" i="17"/>
  <c r="Z194" i="17"/>
  <c r="AR187" i="17"/>
  <c r="AT194" i="17"/>
  <c r="AS193" i="17"/>
  <c r="AQ192" i="17"/>
  <c r="AT188" i="17"/>
  <c r="Z178" i="17"/>
  <c r="K178" i="17" s="1"/>
  <c r="AS178" i="17"/>
  <c r="L180" i="17"/>
  <c r="AT180" i="17"/>
  <c r="L181" i="17"/>
  <c r="AS181" i="17"/>
  <c r="AT182" i="17"/>
  <c r="AP184" i="17"/>
  <c r="AP185" i="17"/>
  <c r="Z186" i="17"/>
  <c r="AS186" i="17"/>
  <c r="AS157" i="17"/>
  <c r="Z158" i="17"/>
  <c r="K158" i="17" s="1"/>
  <c r="AR158" i="17"/>
  <c r="AQ159" i="17"/>
  <c r="L160" i="17"/>
  <c r="AP160" i="17"/>
  <c r="AT160" i="17"/>
  <c r="AS161" i="17"/>
  <c r="Z162" i="17"/>
  <c r="AR162" i="17"/>
  <c r="AQ163" i="17"/>
  <c r="L164" i="17"/>
  <c r="AP164" i="17"/>
  <c r="AT164" i="17"/>
  <c r="AS165" i="17"/>
  <c r="Z166" i="17"/>
  <c r="AR166" i="17"/>
  <c r="AQ167" i="17"/>
  <c r="L168" i="17"/>
  <c r="AP168" i="17"/>
  <c r="AT168" i="17"/>
  <c r="AS169" i="17"/>
  <c r="Z170" i="17"/>
  <c r="K170" i="17" s="1"/>
  <c r="AR170" i="17"/>
  <c r="AQ171" i="17"/>
  <c r="L172" i="17"/>
  <c r="AP172" i="17"/>
  <c r="AT172" i="17"/>
  <c r="AS173" i="17"/>
  <c r="Z174" i="17"/>
  <c r="AR174" i="17"/>
  <c r="AQ175" i="17"/>
  <c r="AU175" i="17"/>
  <c r="L176" i="17"/>
  <c r="AP176" i="17"/>
  <c r="AT176" i="17"/>
  <c r="AR178" i="17"/>
  <c r="AR186" i="17"/>
  <c r="AU158" i="17"/>
  <c r="AQ162" i="17"/>
  <c r="AR165" i="17"/>
  <c r="AU166" i="17"/>
  <c r="AS194" i="17"/>
  <c r="AU192" i="17"/>
  <c r="AP192" i="17"/>
  <c r="AS188" i="17"/>
  <c r="AP177" i="17"/>
  <c r="AT178" i="17"/>
  <c r="AT181" i="17"/>
  <c r="L182" i="17"/>
  <c r="AP182" i="17"/>
  <c r="L184" i="17"/>
  <c r="AT184" i="17"/>
  <c r="L185" i="17"/>
  <c r="AS185" i="17"/>
  <c r="AT186" i="17"/>
  <c r="L157" i="17"/>
  <c r="AP157" i="17"/>
  <c r="AQ160" i="17"/>
  <c r="L161" i="17"/>
  <c r="AP161" i="17"/>
  <c r="AQ164" i="17"/>
  <c r="L165" i="17"/>
  <c r="AP165" i="17"/>
  <c r="AQ168" i="17"/>
  <c r="L169" i="17"/>
  <c r="AP169" i="17"/>
  <c r="AQ172" i="17"/>
  <c r="L173" i="17"/>
  <c r="AP173" i="17"/>
  <c r="AQ176" i="17"/>
  <c r="AQ179" i="17"/>
  <c r="AU179" i="17"/>
  <c r="AQ183" i="17"/>
  <c r="AT1086" i="17"/>
  <c r="AR195" i="17"/>
  <c r="AR193" i="17"/>
  <c r="AS195" i="17"/>
  <c r="AU183" i="17"/>
  <c r="AS187" i="17"/>
  <c r="AP1086" i="17"/>
  <c r="AR191" i="17"/>
  <c r="Z179" i="17"/>
  <c r="K179" i="17" s="1"/>
  <c r="AR179" i="17"/>
  <c r="AQ180" i="17"/>
  <c r="AU180" i="17"/>
  <c r="Z183" i="17"/>
  <c r="AR183" i="17"/>
  <c r="AQ184" i="17"/>
  <c r="AU184" i="17"/>
  <c r="AP187" i="17"/>
  <c r="AT187" i="17"/>
  <c r="AS1086" i="17"/>
  <c r="AU195" i="17"/>
  <c r="AQ195" i="17"/>
  <c r="AU193" i="17"/>
  <c r="AQ193" i="17"/>
  <c r="AU191" i="17"/>
  <c r="AQ191" i="17"/>
  <c r="AQ177" i="17"/>
  <c r="AU177" i="17"/>
  <c r="AS179" i="17"/>
  <c r="Z180" i="17"/>
  <c r="K180" i="17" s="1"/>
  <c r="AR180" i="17"/>
  <c r="AQ181" i="17"/>
  <c r="AU181" i="17"/>
  <c r="AS183" i="17"/>
  <c r="Z184" i="17"/>
  <c r="AR184" i="17"/>
  <c r="AQ185" i="17"/>
  <c r="AU185" i="17"/>
  <c r="Z195" i="17"/>
  <c r="AQ187" i="17"/>
  <c r="AR1086" i="17"/>
  <c r="AT195" i="17"/>
  <c r="AT193" i="17"/>
  <c r="AP193" i="17"/>
  <c r="AR192" i="17"/>
  <c r="AT191" i="17"/>
  <c r="AP191" i="17"/>
  <c r="AR188" i="17"/>
  <c r="Z177" i="17"/>
  <c r="K177" i="17" s="1"/>
  <c r="AQ178" i="17"/>
  <c r="L179" i="17"/>
  <c r="AP179" i="17"/>
  <c r="Z181" i="17"/>
  <c r="AQ182" i="17"/>
  <c r="L183" i="17"/>
  <c r="AP183" i="17"/>
  <c r="Z185" i="17"/>
  <c r="AQ186" i="17"/>
  <c r="AR190" i="17"/>
  <c r="AU190" i="17"/>
  <c r="AQ190" i="17"/>
  <c r="AT190" i="17"/>
  <c r="AP190" i="17"/>
  <c r="Z190" i="17"/>
  <c r="K190" i="17" s="1"/>
  <c r="AU189" i="17"/>
  <c r="AT189" i="17"/>
  <c r="AP189" i="17"/>
  <c r="AQ189" i="17"/>
  <c r="AS189" i="17"/>
  <c r="AR189" i="17"/>
  <c r="T1086" i="17"/>
  <c r="S1086" i="17"/>
  <c r="R1086" i="17"/>
  <c r="Q1086" i="17"/>
  <c r="K1086" i="17"/>
  <c r="G1086" i="17"/>
  <c r="E1086" i="17"/>
  <c r="L195" i="17"/>
  <c r="T195" i="17"/>
  <c r="S195" i="17"/>
  <c r="R195" i="17"/>
  <c r="Q195" i="17"/>
  <c r="K195" i="17"/>
  <c r="G195" i="17"/>
  <c r="E195" i="17"/>
  <c r="L194" i="17"/>
  <c r="T194" i="17"/>
  <c r="S194" i="17"/>
  <c r="R194" i="17"/>
  <c r="Q194" i="17"/>
  <c r="K194" i="17"/>
  <c r="G194" i="17"/>
  <c r="E194" i="17"/>
  <c r="L193" i="17"/>
  <c r="T193" i="17"/>
  <c r="S193" i="17"/>
  <c r="R193" i="17"/>
  <c r="Q193" i="17"/>
  <c r="K193" i="17"/>
  <c r="G193" i="17"/>
  <c r="E193" i="17"/>
  <c r="T192" i="17"/>
  <c r="S192" i="17"/>
  <c r="R192" i="17"/>
  <c r="Q192" i="17"/>
  <c r="K192" i="17"/>
  <c r="G192" i="17"/>
  <c r="E192" i="17"/>
  <c r="L191" i="17"/>
  <c r="T191" i="17"/>
  <c r="S191" i="17"/>
  <c r="R191" i="17"/>
  <c r="Q191" i="17"/>
  <c r="K191" i="17"/>
  <c r="G191" i="17"/>
  <c r="E191" i="17"/>
  <c r="L190" i="17"/>
  <c r="T190" i="17"/>
  <c r="S190" i="17"/>
  <c r="R190" i="17"/>
  <c r="Q190" i="17"/>
  <c r="G190" i="17"/>
  <c r="E190" i="17"/>
  <c r="L189" i="17"/>
  <c r="T189" i="17"/>
  <c r="S189" i="17"/>
  <c r="R189" i="17"/>
  <c r="Q189" i="17"/>
  <c r="K189" i="17"/>
  <c r="G189" i="17"/>
  <c r="E189" i="17"/>
  <c r="T188" i="17"/>
  <c r="S188" i="17"/>
  <c r="R188" i="17"/>
  <c r="Q188" i="17"/>
  <c r="K188" i="17"/>
  <c r="G188" i="17"/>
  <c r="E188" i="17"/>
  <c r="X187" i="17"/>
  <c r="V187" i="17"/>
  <c r="T187" i="17"/>
  <c r="S187" i="17"/>
  <c r="R187" i="17"/>
  <c r="Q187" i="17"/>
  <c r="G187" i="17"/>
  <c r="E187" i="17"/>
  <c r="A471" i="12"/>
  <c r="A467" i="12"/>
  <c r="A463" i="12"/>
  <c r="A459" i="12"/>
  <c r="A455" i="12"/>
  <c r="A451" i="12"/>
  <c r="K477" i="12"/>
  <c r="A476" i="12"/>
  <c r="A475" i="12"/>
  <c r="A474" i="12"/>
  <c r="A473" i="12"/>
  <c r="A472" i="12"/>
  <c r="A470" i="12"/>
  <c r="A469" i="12"/>
  <c r="A468" i="12"/>
  <c r="A466" i="12"/>
  <c r="A465" i="12"/>
  <c r="A464" i="12"/>
  <c r="A462" i="12"/>
  <c r="A461" i="12"/>
  <c r="A460" i="12"/>
  <c r="A458" i="12"/>
  <c r="A457" i="12"/>
  <c r="A456" i="12"/>
  <c r="A454" i="12"/>
  <c r="A453" i="12"/>
  <c r="A452" i="12"/>
  <c r="A450" i="12"/>
  <c r="A449" i="12"/>
  <c r="A448" i="12"/>
  <c r="A447" i="12"/>
  <c r="A446" i="12"/>
  <c r="A445" i="12"/>
  <c r="A444" i="12"/>
  <c r="A443" i="12"/>
  <c r="A442" i="12"/>
  <c r="A441" i="12"/>
  <c r="A440" i="12"/>
  <c r="A439" i="12"/>
  <c r="A438" i="12"/>
  <c r="A437" i="12"/>
  <c r="A436" i="12"/>
  <c r="A435" i="12"/>
  <c r="A434" i="12"/>
  <c r="A433" i="12"/>
  <c r="A432" i="12"/>
  <c r="A431" i="12"/>
  <c r="A430" i="12"/>
  <c r="A429" i="12"/>
  <c r="A428" i="12"/>
  <c r="A427" i="12"/>
  <c r="A426" i="12"/>
  <c r="A425" i="12"/>
  <c r="A424" i="12"/>
  <c r="A423" i="12"/>
  <c r="A422" i="12"/>
  <c r="A421" i="12"/>
  <c r="A420" i="12"/>
  <c r="A419" i="12"/>
  <c r="A418" i="12"/>
  <c r="A417" i="12"/>
  <c r="A416" i="12"/>
  <c r="A415" i="12"/>
  <c r="A414" i="12"/>
  <c r="A413" i="12"/>
  <c r="A412" i="12"/>
  <c r="A411" i="12"/>
  <c r="A410" i="12"/>
  <c r="A409" i="12"/>
  <c r="A408" i="12"/>
  <c r="A407" i="12"/>
  <c r="A406" i="12"/>
  <c r="A405" i="12"/>
  <c r="A404" i="12"/>
  <c r="A403" i="12"/>
  <c r="A402" i="12"/>
  <c r="A401" i="12"/>
  <c r="A400" i="12"/>
  <c r="A399" i="12"/>
  <c r="A398" i="12"/>
  <c r="A397" i="12"/>
  <c r="A396" i="12"/>
  <c r="A395" i="12"/>
  <c r="A394" i="12"/>
  <c r="A393" i="12"/>
  <c r="A392" i="12"/>
  <c r="A391" i="12"/>
  <c r="A390" i="12"/>
  <c r="A389" i="12"/>
  <c r="A388" i="12"/>
  <c r="A387" i="12"/>
  <c r="A386" i="12"/>
  <c r="A385" i="12"/>
  <c r="A384" i="12"/>
  <c r="A383" i="12"/>
  <c r="A382" i="12"/>
  <c r="A381" i="12"/>
  <c r="A380" i="12"/>
  <c r="A379" i="12"/>
  <c r="A378" i="12"/>
  <c r="A377" i="12"/>
  <c r="A376" i="12"/>
  <c r="A375" i="12"/>
  <c r="A374" i="12"/>
  <c r="A373" i="12"/>
  <c r="A372" i="12"/>
  <c r="A371" i="12"/>
  <c r="A370" i="12"/>
  <c r="A369" i="12"/>
  <c r="A368" i="12"/>
  <c r="A367" i="12"/>
  <c r="A366" i="12"/>
  <c r="A365" i="12"/>
  <c r="A364" i="12"/>
  <c r="A363" i="12"/>
  <c r="A362" i="12"/>
  <c r="A361" i="12"/>
  <c r="A360" i="12"/>
  <c r="A359" i="12"/>
  <c r="A358" i="12"/>
  <c r="A357" i="12"/>
  <c r="A356" i="12"/>
  <c r="A355" i="12"/>
  <c r="A354" i="12"/>
  <c r="A353" i="12"/>
  <c r="A352" i="12"/>
  <c r="A351" i="12"/>
  <c r="A350" i="12"/>
  <c r="A349" i="12"/>
  <c r="A348" i="12"/>
  <c r="A347" i="12"/>
  <c r="A346" i="12"/>
  <c r="A345" i="12"/>
  <c r="A344" i="12"/>
  <c r="A343" i="12"/>
  <c r="A342" i="12"/>
  <c r="A341" i="12"/>
  <c r="A340" i="12"/>
  <c r="A339" i="12"/>
  <c r="A338" i="12"/>
  <c r="A337" i="12"/>
  <c r="A336" i="12"/>
  <c r="A335" i="12"/>
  <c r="A334" i="12"/>
  <c r="A333" i="12"/>
  <c r="A332" i="12"/>
  <c r="A331" i="12"/>
  <c r="A330" i="12"/>
  <c r="A329" i="12"/>
  <c r="A328" i="12"/>
  <c r="A327" i="12"/>
  <c r="A326" i="12"/>
  <c r="A325" i="12"/>
  <c r="A324" i="12"/>
  <c r="A323" i="12"/>
  <c r="A322" i="12"/>
  <c r="A321" i="12"/>
  <c r="A320" i="12"/>
  <c r="A319" i="12"/>
  <c r="A318" i="12"/>
  <c r="A317" i="12"/>
  <c r="A316" i="12"/>
  <c r="A315" i="12"/>
  <c r="A314" i="12"/>
  <c r="A313" i="12"/>
  <c r="A312" i="12"/>
  <c r="A311" i="12"/>
  <c r="A310" i="12"/>
  <c r="A309" i="12"/>
  <c r="A308" i="12"/>
  <c r="A307" i="12"/>
  <c r="A306" i="12"/>
  <c r="A305" i="12"/>
  <c r="A304" i="12"/>
  <c r="A303" i="12"/>
  <c r="A302" i="12"/>
  <c r="A301" i="12"/>
  <c r="A300" i="12"/>
  <c r="A299" i="12"/>
  <c r="A298" i="12"/>
  <c r="A297" i="12"/>
  <c r="A296" i="12"/>
  <c r="A295" i="12"/>
  <c r="A294" i="12"/>
  <c r="A293" i="12"/>
  <c r="A292" i="12"/>
  <c r="A291" i="12"/>
  <c r="A290" i="12"/>
  <c r="A289" i="12"/>
  <c r="A288" i="12"/>
  <c r="A287" i="12"/>
  <c r="A286" i="12"/>
  <c r="A285" i="12"/>
  <c r="A284" i="12"/>
  <c r="A283" i="12"/>
  <c r="A282" i="12"/>
  <c r="A281" i="12"/>
  <c r="A280" i="12"/>
  <c r="A279" i="12"/>
  <c r="A278" i="12"/>
  <c r="A277" i="12"/>
  <c r="A276" i="12"/>
  <c r="A275" i="12"/>
  <c r="A274" i="12"/>
  <c r="A273" i="12"/>
  <c r="A272" i="12"/>
  <c r="A271" i="12"/>
  <c r="A270" i="12"/>
  <c r="A269" i="12"/>
  <c r="A268" i="12"/>
  <c r="A267" i="12"/>
  <c r="A266" i="12"/>
  <c r="A265" i="12"/>
  <c r="A264" i="12"/>
  <c r="A263" i="12"/>
  <c r="A262" i="12"/>
  <c r="A261" i="12"/>
  <c r="A260" i="12"/>
  <c r="A259" i="12"/>
  <c r="A258" i="12"/>
  <c r="A257" i="12"/>
  <c r="A256" i="12"/>
  <c r="A255" i="12"/>
  <c r="A254" i="12"/>
  <c r="A253" i="12"/>
  <c r="A252" i="12"/>
  <c r="A251" i="12"/>
  <c r="A250" i="12"/>
  <c r="A249" i="12"/>
  <c r="A248" i="12"/>
  <c r="A247" i="12"/>
  <c r="A246" i="12"/>
  <c r="A245" i="12"/>
  <c r="A244" i="12"/>
  <c r="A243" i="12"/>
  <c r="A242" i="12"/>
  <c r="A241" i="12"/>
  <c r="A240" i="12"/>
  <c r="A239" i="12"/>
  <c r="A238" i="12"/>
  <c r="A237" i="12"/>
  <c r="A236" i="12"/>
  <c r="A235" i="12"/>
  <c r="A234" i="12"/>
  <c r="A233" i="12"/>
  <c r="A232" i="12"/>
  <c r="A231" i="12"/>
  <c r="A230" i="12"/>
  <c r="A229" i="12"/>
  <c r="A228" i="12"/>
  <c r="A227" i="12"/>
  <c r="A226" i="12"/>
  <c r="A225" i="12"/>
  <c r="A224" i="12"/>
  <c r="A223" i="12"/>
  <c r="A222" i="12"/>
  <c r="A221" i="12"/>
  <c r="A220" i="12"/>
  <c r="A219" i="12"/>
  <c r="A218" i="12"/>
  <c r="A217" i="12"/>
  <c r="A216" i="12"/>
  <c r="A215" i="12"/>
  <c r="A214" i="12"/>
  <c r="A213" i="12"/>
  <c r="A212" i="12"/>
  <c r="A211" i="12"/>
  <c r="A210" i="12"/>
  <c r="A209" i="12"/>
  <c r="A208" i="12"/>
  <c r="A207" i="12"/>
  <c r="A206" i="12"/>
  <c r="A205" i="12"/>
  <c r="A204" i="12"/>
  <c r="A203" i="12"/>
  <c r="A202" i="12"/>
  <c r="A201" i="12"/>
  <c r="A200" i="12"/>
  <c r="A199" i="12"/>
  <c r="A198" i="12"/>
  <c r="A197" i="12"/>
  <c r="A196" i="12"/>
  <c r="A195" i="12"/>
  <c r="A194" i="12"/>
  <c r="A193" i="12"/>
  <c r="A192" i="12"/>
  <c r="A191" i="12"/>
  <c r="A190" i="12"/>
  <c r="A189" i="12"/>
  <c r="A188" i="12"/>
  <c r="A187" i="12"/>
  <c r="A186" i="12"/>
  <c r="A185" i="12"/>
  <c r="A184" i="12"/>
  <c r="A183" i="12"/>
  <c r="A182" i="12"/>
  <c r="A181" i="12"/>
  <c r="A180" i="12"/>
  <c r="A179" i="12"/>
  <c r="A178" i="12"/>
  <c r="A177" i="12"/>
  <c r="A176" i="12"/>
  <c r="A175" i="12"/>
  <c r="A174" i="12"/>
  <c r="A173" i="12"/>
  <c r="A172" i="12"/>
  <c r="A171" i="12"/>
  <c r="A170" i="12"/>
  <c r="A169" i="12"/>
  <c r="A168" i="12"/>
  <c r="A167" i="12"/>
  <c r="A166" i="12"/>
  <c r="A165" i="12"/>
  <c r="A164" i="12"/>
  <c r="A163" i="12"/>
  <c r="A162" i="12"/>
  <c r="A161" i="12"/>
  <c r="A160" i="12"/>
  <c r="A159" i="12"/>
  <c r="A158" i="12"/>
  <c r="A157" i="12"/>
  <c r="A156" i="12"/>
  <c r="A155" i="12"/>
  <c r="A154" i="12"/>
  <c r="A153" i="12"/>
  <c r="A152" i="12"/>
  <c r="A151" i="12"/>
  <c r="A150" i="12"/>
  <c r="A149" i="12"/>
  <c r="A148" i="12"/>
  <c r="A147" i="12"/>
  <c r="A146" i="12"/>
  <c r="A145" i="12"/>
  <c r="A144" i="12"/>
  <c r="A143" i="12"/>
  <c r="A142" i="12"/>
  <c r="A141" i="12"/>
  <c r="A140" i="12"/>
  <c r="A139" i="12"/>
  <c r="A138" i="12"/>
  <c r="A137" i="12"/>
  <c r="A136" i="12"/>
  <c r="A135" i="12"/>
  <c r="A134" i="12"/>
  <c r="A133" i="12"/>
  <c r="A132"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A3" i="12"/>
  <c r="Z187" i="17" l="1"/>
  <c r="K187" i="17" s="1"/>
  <c r="L187" i="17"/>
  <c r="L188" i="17"/>
  <c r="L192" i="17"/>
  <c r="L1086" i="17"/>
</calcChain>
</file>

<file path=xl/sharedStrings.xml><?xml version="1.0" encoding="utf-8"?>
<sst xmlns="http://schemas.openxmlformats.org/spreadsheetml/2006/main" count="5531" uniqueCount="1781">
  <si>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</si>
  <si>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</si>
  <si>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</si>
  <si>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</si>
  <si>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</si>
  <si>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</si>
  <si>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</si>
  <si>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</si>
  <si>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</si>
  <si>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</si>
  <si>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</si>
  <si>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</si>
  <si>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</si>
  <si>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</si>
  <si>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</si>
  <si>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</si>
  <si>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</si>
  <si>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</si>
  <si>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</si>
  <si>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算数　１</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</si>
  <si>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</si>
  <si>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</si>
  <si>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</si>
  <si>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</si>
  <si>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</si>
  <si>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</si>
  <si>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</si>
  <si>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</si>
  <si>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</si>
  <si>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</si>
  <si>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</si>
  <si>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</si>
  <si>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</si>
  <si>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</si>
  <si>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</si>
  <si>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</si>
  <si>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</si>
  <si>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</si>
  <si>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</si>
  <si>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</si>
  <si>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</si>
  <si>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国語　１上</t>
  </si>
  <si>
    <t>小　学図　国語　１下</t>
  </si>
  <si>
    <t>小　学図　国語　２上</t>
  </si>
  <si>
    <t>小　学図　国語　２下</t>
  </si>
  <si>
    <t>小　学図　国語　３上</t>
  </si>
  <si>
    <t>小　学図　国語　３下</t>
  </si>
  <si>
    <t>小　学図　国語　４上</t>
  </si>
  <si>
    <t>小　学図　国語　４下</t>
  </si>
  <si>
    <t>小　学図　国語　５上</t>
  </si>
  <si>
    <t>小　学図　国語　５下</t>
  </si>
  <si>
    <t>小　学図　国語　６上</t>
  </si>
  <si>
    <t>小　学図　国語　６下</t>
  </si>
  <si>
    <t>小　学図　書写　１</t>
  </si>
  <si>
    <t>小　学図　書写　２</t>
  </si>
  <si>
    <t>小　学図　書写　３</t>
  </si>
  <si>
    <t>小　学図　書写　４</t>
  </si>
  <si>
    <t>小　学図　書写　５</t>
  </si>
  <si>
    <t>小　学図　書写　６</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</si>
  <si>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</si>
  <si>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</si>
  <si>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</si>
  <si>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</si>
  <si>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</si>
  <si>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</si>
  <si>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</si>
  <si>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</si>
  <si>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</si>
  <si>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</si>
  <si>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</si>
  <si>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</si>
  <si>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</si>
  <si>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</si>
  <si>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</si>
  <si>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</si>
  <si>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</si>
  <si>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</si>
  <si>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</si>
  <si>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</si>
  <si>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</si>
  <si>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</si>
  <si>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</si>
  <si>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</si>
  <si>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</si>
  <si>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</si>
  <si>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</si>
  <si>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</si>
  <si>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</si>
  <si>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</si>
  <si>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</si>
  <si>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</si>
  <si>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</si>
  <si>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</si>
  <si>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</si>
  <si>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</si>
  <si>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</si>
  <si>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</si>
  <si>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</si>
  <si>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</si>
  <si>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</si>
  <si>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</si>
  <si>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</si>
  <si>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</si>
  <si>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</si>
  <si>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</si>
  <si>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</si>
  <si>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</si>
  <si>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</si>
  <si>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通常学級用
(ボランティア用）</t>
    <rPh sb="0" eb="2">
      <t>ツウジョウ</t>
    </rPh>
    <rPh sb="2" eb="4">
      <t>ガッキュウ</t>
    </rPh>
    <rPh sb="4" eb="5">
      <t>ヨウ</t>
    </rPh>
    <rPh sb="13" eb="14">
      <t>ヨウ</t>
    </rPh>
    <phoneticPr fontId="6"/>
  </si>
  <si>
    <t xml:space="preserve">  都道府県
  教育委員会名 →</t>
    <rPh sb="2" eb="6">
      <t>トドウフケン</t>
    </rPh>
    <rPh sb="9" eb="11">
      <t>キョウイク</t>
    </rPh>
    <rPh sb="11" eb="14">
      <t>イインカイ</t>
    </rPh>
    <rPh sb="14" eb="15">
      <t>メイ</t>
    </rPh>
    <phoneticPr fontId="6"/>
  </si>
  <si>
    <t>小　教出　書写　４</t>
  </si>
  <si>
    <t>小　教出　書写　５</t>
  </si>
  <si>
    <t>小　教出　書写　６</t>
  </si>
  <si>
    <t>ボランティア
番号</t>
    <rPh sb="7" eb="9">
      <t>バンゴウ</t>
    </rPh>
    <phoneticPr fontId="6"/>
  </si>
  <si>
    <t>管理番号</t>
    <rPh sb="0" eb="2">
      <t>カンリ</t>
    </rPh>
    <rPh sb="2" eb="4">
      <t>バンゴウ</t>
    </rPh>
    <phoneticPr fontId="6"/>
  </si>
  <si>
    <t>上</t>
    <rPh sb="0" eb="1">
      <t>ウエ</t>
    </rPh>
    <phoneticPr fontId="6"/>
  </si>
  <si>
    <t>下</t>
    <rPh sb="0" eb="1">
      <t>シタ</t>
    </rPh>
    <phoneticPr fontId="6"/>
  </si>
  <si>
    <t>小　日文　生活　１・２上</t>
  </si>
  <si>
    <t>小　日文　生活　１・２下</t>
  </si>
  <si>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</si>
  <si>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</si>
  <si>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</si>
  <si>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</si>
  <si>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</si>
  <si>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</si>
  <si>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</si>
  <si>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</si>
  <si>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</si>
  <si>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</si>
  <si>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</si>
  <si>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</si>
  <si>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</si>
  <si>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</si>
  <si>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</si>
  <si>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</si>
  <si>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</si>
  <si>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</si>
  <si>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</si>
  <si>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</si>
  <si>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</si>
  <si>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</si>
  <si>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</si>
  <si>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</si>
  <si>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</si>
  <si>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</si>
  <si>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</si>
  <si>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</si>
  <si>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</si>
  <si>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</si>
  <si>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</si>
  <si>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</si>
  <si>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</si>
  <si>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</si>
  <si>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</si>
  <si>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</si>
  <si>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</si>
  <si>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</si>
  <si>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</si>
  <si>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</si>
  <si>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</si>
  <si>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</si>
  <si>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</si>
  <si>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</si>
  <si>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</si>
  <si>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</si>
  <si>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</si>
  <si>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</si>
  <si>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</si>
  <si>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</si>
  <si>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</si>
  <si>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</si>
  <si>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</si>
  <si>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</si>
  <si>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</si>
  <si>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</si>
  <si>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</si>
  <si>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</si>
  <si>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</si>
  <si>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</si>
  <si>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</si>
  <si>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</si>
  <si>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</si>
  <si>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</si>
  <si>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</si>
  <si>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</si>
  <si>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</si>
  <si>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</si>
  <si>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</si>
  <si>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</si>
  <si>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</si>
  <si>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</si>
  <si>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</si>
  <si>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</si>
  <si>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</si>
  <si>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</si>
  <si>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</si>
  <si>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</si>
  <si>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</si>
  <si>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</si>
  <si>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</si>
  <si>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</si>
  <si>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</si>
  <si>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</si>
  <si>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</si>
  <si>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</si>
  <si>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</si>
  <si>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</si>
  <si>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</si>
  <si>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</si>
  <si>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</si>
  <si>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</si>
  <si>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</si>
  <si>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</si>
  <si>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</si>
  <si>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</si>
  <si>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</si>
  <si>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</si>
  <si>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</si>
  <si>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</si>
  <si>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</si>
  <si>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</si>
  <si>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</si>
  <si>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</si>
  <si>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</si>
  <si>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</si>
  <si>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</si>
  <si>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</si>
  <si>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</si>
  <si>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</si>
  <si>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</si>
  <si>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</si>
  <si>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</si>
  <si>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</si>
  <si>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</si>
  <si>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</si>
  <si>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</si>
  <si>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</si>
  <si>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</si>
  <si>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</si>
  <si>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</si>
  <si>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</si>
  <si>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</si>
  <si>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</si>
  <si>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</si>
  <si>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</si>
  <si>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</si>
  <si>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</si>
  <si>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</si>
  <si>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</si>
  <si>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</si>
  <si>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</si>
  <si>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</si>
  <si>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</si>
  <si>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</si>
  <si>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</si>
  <si>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</si>
  <si>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小　日文　書写　１</t>
  </si>
  <si>
    <t>116</t>
  </si>
  <si>
    <t>小学しょしゃ　二年</t>
  </si>
  <si>
    <t>小　日文　書写　２</t>
  </si>
  <si>
    <t>小　日文　書写　３</t>
  </si>
  <si>
    <t>小学書写　四年</t>
  </si>
  <si>
    <t>小　日文　書写　４</t>
  </si>
  <si>
    <t>小　日文　書写　５</t>
  </si>
  <si>
    <t>小学書写　六年</t>
  </si>
  <si>
    <t>小　日文　書写　６</t>
  </si>
  <si>
    <t>小　日文　算数　２上</t>
  </si>
  <si>
    <t>小学算数　２年下</t>
  </si>
  <si>
    <t>小　日文　算数　２下</t>
  </si>
  <si>
    <t>小　日文　算数　３上</t>
  </si>
  <si>
    <t>小学算数　３年下</t>
  </si>
  <si>
    <t>小　日文　算数　３下</t>
  </si>
  <si>
    <t>小　日文　算数　４上</t>
  </si>
  <si>
    <t>小学算数　４年下</t>
  </si>
  <si>
    <t>小　日文　算数　４下</t>
  </si>
  <si>
    <t>小　日文　算数　５上</t>
  </si>
  <si>
    <t>小学算数　５年下</t>
  </si>
  <si>
    <t>小　日文　算数　５下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</si>
  <si>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</si>
  <si>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</si>
  <si>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</si>
  <si>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</si>
  <si>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</si>
  <si>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</si>
  <si>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</si>
  <si>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</si>
  <si>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</si>
  <si>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</si>
  <si>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</si>
  <si>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</si>
  <si>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</si>
  <si>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</si>
  <si>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</si>
  <si>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</si>
  <si>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</si>
  <si>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</si>
  <si>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</si>
  <si>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</si>
  <si>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</si>
  <si>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</si>
  <si>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</si>
  <si>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6"/>
  </si>
  <si>
    <t>教科書番号</t>
    <rPh sb="0" eb="3">
      <t>キョウカショ</t>
    </rPh>
    <phoneticPr fontId="6"/>
  </si>
  <si>
    <t>ボランティア作成の図書名</t>
    <rPh sb="6" eb="8">
      <t>サクセイ</t>
    </rPh>
    <rPh sb="9" eb="11">
      <t>トショ</t>
    </rPh>
    <rPh sb="11" eb="12">
      <t>メイ</t>
    </rPh>
    <phoneticPr fontId="6"/>
  </si>
  <si>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</si>
  <si>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</si>
  <si>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</si>
  <si>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</si>
  <si>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</si>
  <si>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</si>
  <si>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</si>
  <si>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</si>
  <si>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</si>
  <si>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</si>
  <si>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</si>
  <si>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</si>
  <si>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</si>
  <si>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</si>
  <si>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</si>
  <si>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</si>
  <si>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学研教育みらい</t>
  </si>
  <si>
    <t>株式会社　自由社</t>
  </si>
  <si>
    <t>株式会社　育鵬社</t>
  </si>
  <si>
    <t>発行者名</t>
    <rPh sb="0" eb="3">
      <t>ハッコウシャ</t>
    </rPh>
    <rPh sb="3" eb="4">
      <t>メイ</t>
    </rPh>
    <phoneticPr fontId="6"/>
  </si>
  <si>
    <t>ボランティア
図書名リストナンバー</t>
    <rPh sb="7" eb="9">
      <t>トショ</t>
    </rPh>
    <rPh sb="9" eb="10">
      <t>メイ</t>
    </rPh>
    <phoneticPr fontId="6"/>
  </si>
  <si>
    <t>ボランティア
図書名</t>
    <rPh sb="7" eb="9">
      <t>トショ</t>
    </rPh>
    <rPh sb="9" eb="10">
      <t>メイ</t>
    </rPh>
    <phoneticPr fontId="6"/>
  </si>
  <si>
    <t>円</t>
    <rPh sb="0" eb="1">
      <t>エン</t>
    </rPh>
    <phoneticPr fontId="6"/>
  </si>
  <si>
    <t>Ｎｏ．　　　－　　　　　</t>
    <phoneticPr fontId="6"/>
  </si>
  <si>
    <t>北海道</t>
    <rPh sb="0" eb="2">
      <t>ホッカイ</t>
    </rPh>
    <rPh sb="2" eb="3">
      <t>ミチ</t>
    </rPh>
    <phoneticPr fontId="6"/>
  </si>
  <si>
    <t>都道府県</t>
    <rPh sb="0" eb="4">
      <t>トドウフケン</t>
    </rPh>
    <phoneticPr fontId="6"/>
  </si>
  <si>
    <t>都道府県番号</t>
    <rPh sb="0" eb="4">
      <t>トドウフケン</t>
    </rPh>
    <rPh sb="4" eb="6">
      <t>バンゴウ</t>
    </rPh>
    <phoneticPr fontId="6"/>
  </si>
  <si>
    <t>市町村等</t>
    <rPh sb="0" eb="3">
      <t>シチョウソン</t>
    </rPh>
    <rPh sb="3" eb="4">
      <t>トウ</t>
    </rPh>
    <phoneticPr fontId="6"/>
  </si>
  <si>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</si>
  <si>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</si>
  <si>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</si>
  <si>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</si>
  <si>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</si>
  <si>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</si>
  <si>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</si>
  <si>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</si>
  <si>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</si>
  <si>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</si>
  <si>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</si>
  <si>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</si>
  <si>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</si>
  <si>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</si>
  <si>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</si>
  <si>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</si>
  <si>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</si>
  <si>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</si>
  <si>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</si>
  <si>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</si>
  <si>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</si>
  <si>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</si>
  <si>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</si>
  <si>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</si>
  <si>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</si>
  <si>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</si>
  <si>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</si>
  <si>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</si>
  <si>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</si>
  <si>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</si>
  <si>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</si>
  <si>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</si>
  <si>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</si>
  <si>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</si>
  <si>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</si>
  <si>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</si>
  <si>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</si>
  <si>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</si>
  <si>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</si>
  <si>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</si>
  <si>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</si>
  <si>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</si>
  <si>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</si>
  <si>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</si>
  <si>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</si>
  <si>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</si>
  <si>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6"/>
  </si>
  <si>
    <t>こちらで一覧表を作成する上</t>
    <rPh sb="4" eb="6">
      <t>イチラン</t>
    </rPh>
    <rPh sb="6" eb="7">
      <t>ヒョウ</t>
    </rPh>
    <rPh sb="8" eb="10">
      <t>サクセイ</t>
    </rPh>
    <rPh sb="12" eb="13">
      <t>ウエ</t>
    </rPh>
    <phoneticPr fontId="6"/>
  </si>
  <si>
    <t>記入はしないでください。</t>
    <phoneticPr fontId="6"/>
  </si>
  <si>
    <t>黒色セル部分につきましては、</t>
    <rPh sb="0" eb="2">
      <t>コクショク</t>
    </rPh>
    <rPh sb="4" eb="6">
      <t>ブブン</t>
    </rPh>
    <phoneticPr fontId="6"/>
  </si>
  <si>
    <t>郵便番号</t>
    <rPh sb="0" eb="2">
      <t>ユウビン</t>
    </rPh>
    <rPh sb="2" eb="4">
      <t>バンゴウ</t>
    </rPh>
    <phoneticPr fontId="6"/>
  </si>
  <si>
    <t>住所</t>
    <rPh sb="0" eb="2">
      <t>ジュウショ</t>
    </rPh>
    <phoneticPr fontId="6"/>
  </si>
  <si>
    <t>担当者氏名</t>
    <rPh sb="0" eb="3">
      <t>タントウシャ</t>
    </rPh>
    <rPh sb="3" eb="5">
      <t>シメイ</t>
    </rPh>
    <phoneticPr fontId="6"/>
  </si>
  <si>
    <t>実施機関名→</t>
    <rPh sb="0" eb="2">
      <t>ジッシ</t>
    </rPh>
    <rPh sb="2" eb="5">
      <t>キカンメイ</t>
    </rPh>
    <phoneticPr fontId="6"/>
  </si>
  <si>
    <t>ボランティア名</t>
    <rPh sb="6" eb="7">
      <t>メイ</t>
    </rPh>
    <phoneticPr fontId="6"/>
  </si>
  <si>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</si>
  <si>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</si>
  <si>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</si>
  <si>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</si>
  <si>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</si>
  <si>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</si>
  <si>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</si>
  <si>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</si>
  <si>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</si>
  <si>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</si>
  <si>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</si>
  <si>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</si>
  <si>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</si>
  <si>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</si>
  <si>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</si>
  <si>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</si>
  <si>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</si>
  <si>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</si>
  <si>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</si>
  <si>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</si>
  <si>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</si>
  <si>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</si>
  <si>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</si>
  <si>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</si>
  <si>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</si>
  <si>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</si>
  <si>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</si>
  <si>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</si>
  <si>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</si>
  <si>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</si>
  <si>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</si>
  <si>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6"/>
  </si>
  <si>
    <t>単位</t>
    <rPh sb="0" eb="2">
      <t>タンイ</t>
    </rPh>
    <phoneticPr fontId="6"/>
  </si>
  <si>
    <t>青森県</t>
    <rPh sb="0" eb="2">
      <t>アオモリ</t>
    </rPh>
    <rPh sb="2" eb="3">
      <t>ケン</t>
    </rPh>
    <phoneticPr fontId="6"/>
  </si>
  <si>
    <t>岩手県</t>
    <rPh sb="0" eb="2">
      <t>イワテ</t>
    </rPh>
    <phoneticPr fontId="6"/>
  </si>
  <si>
    <t>宮城県</t>
    <rPh sb="0" eb="2">
      <t>ミヤギ</t>
    </rPh>
    <phoneticPr fontId="6"/>
  </si>
  <si>
    <t>秋田県</t>
    <rPh sb="0" eb="2">
      <t>アキタ</t>
    </rPh>
    <phoneticPr fontId="6"/>
  </si>
  <si>
    <t>山形県</t>
    <rPh sb="0" eb="2">
      <t>ヤマガタ</t>
    </rPh>
    <phoneticPr fontId="6"/>
  </si>
  <si>
    <t>福島県</t>
    <rPh sb="0" eb="2">
      <t>フクシマ</t>
    </rPh>
    <phoneticPr fontId="6"/>
  </si>
  <si>
    <t>茨城県</t>
    <rPh sb="0" eb="2">
      <t>イバラキ</t>
    </rPh>
    <phoneticPr fontId="6"/>
  </si>
  <si>
    <t>栃木県</t>
    <rPh sb="0" eb="2">
      <t>トチギ</t>
    </rPh>
    <phoneticPr fontId="6"/>
  </si>
  <si>
    <t>群馬県</t>
    <rPh sb="0" eb="2">
      <t>グンマ</t>
    </rPh>
    <phoneticPr fontId="6"/>
  </si>
  <si>
    <t>埼玉県</t>
    <rPh sb="0" eb="2">
      <t>サイタマ</t>
    </rPh>
    <phoneticPr fontId="6"/>
  </si>
  <si>
    <t>千葉県</t>
    <rPh sb="0" eb="2">
      <t>チバ</t>
    </rPh>
    <phoneticPr fontId="6"/>
  </si>
  <si>
    <t>東京都</t>
    <rPh sb="0" eb="2">
      <t>トウキョウ</t>
    </rPh>
    <rPh sb="2" eb="3">
      <t>ミヤコ</t>
    </rPh>
    <phoneticPr fontId="6"/>
  </si>
  <si>
    <t>神奈川県</t>
    <rPh sb="0" eb="3">
      <t>カナガワ</t>
    </rPh>
    <phoneticPr fontId="6"/>
  </si>
  <si>
    <t>新潟県</t>
    <rPh sb="0" eb="2">
      <t>ニイガタ</t>
    </rPh>
    <phoneticPr fontId="6"/>
  </si>
  <si>
    <t>富山県</t>
    <rPh sb="0" eb="2">
      <t>トヤマ</t>
    </rPh>
    <phoneticPr fontId="6"/>
  </si>
  <si>
    <t>石川県</t>
    <rPh sb="0" eb="2">
      <t>イシカワ</t>
    </rPh>
    <phoneticPr fontId="6"/>
  </si>
  <si>
    <t>福井県</t>
    <rPh sb="0" eb="2">
      <t>フクイ</t>
    </rPh>
    <phoneticPr fontId="6"/>
  </si>
  <si>
    <t>山梨県</t>
    <rPh sb="0" eb="2">
      <t>ヤマナシ</t>
    </rPh>
    <phoneticPr fontId="6"/>
  </si>
  <si>
    <t>長野県</t>
    <rPh sb="0" eb="2">
      <t>ナガノ</t>
    </rPh>
    <phoneticPr fontId="6"/>
  </si>
  <si>
    <t>岐阜県</t>
    <rPh sb="0" eb="2">
      <t>ギフ</t>
    </rPh>
    <phoneticPr fontId="6"/>
  </si>
  <si>
    <t>静岡県</t>
    <rPh sb="0" eb="2">
      <t>シズオカ</t>
    </rPh>
    <phoneticPr fontId="6"/>
  </si>
  <si>
    <t>愛知県</t>
    <rPh sb="0" eb="2">
      <t>アイチ</t>
    </rPh>
    <phoneticPr fontId="6"/>
  </si>
  <si>
    <t>三重県</t>
    <rPh sb="0" eb="2">
      <t>ミエ</t>
    </rPh>
    <phoneticPr fontId="6"/>
  </si>
  <si>
    <t>滋賀県</t>
    <rPh sb="0" eb="2">
      <t>シガ</t>
    </rPh>
    <phoneticPr fontId="6"/>
  </si>
  <si>
    <t>京都府</t>
    <rPh sb="0" eb="2">
      <t>キョウト</t>
    </rPh>
    <rPh sb="2" eb="3">
      <t>フ</t>
    </rPh>
    <phoneticPr fontId="6"/>
  </si>
  <si>
    <t>大阪府</t>
    <rPh sb="0" eb="2">
      <t>オオサカ</t>
    </rPh>
    <rPh sb="2" eb="3">
      <t>フ</t>
    </rPh>
    <phoneticPr fontId="6"/>
  </si>
  <si>
    <t>兵庫県</t>
    <rPh sb="0" eb="2">
      <t>ヒョウゴ</t>
    </rPh>
    <phoneticPr fontId="6"/>
  </si>
  <si>
    <t>奈良県</t>
    <rPh sb="0" eb="2">
      <t>ナラ</t>
    </rPh>
    <phoneticPr fontId="6"/>
  </si>
  <si>
    <t>和歌山県</t>
    <rPh sb="0" eb="3">
      <t>ワカヤマ</t>
    </rPh>
    <phoneticPr fontId="6"/>
  </si>
  <si>
    <t>鳥取県</t>
    <rPh sb="0" eb="2">
      <t>トットリ</t>
    </rPh>
    <phoneticPr fontId="6"/>
  </si>
  <si>
    <t>島根県</t>
    <rPh sb="0" eb="2">
      <t>シマネ</t>
    </rPh>
    <phoneticPr fontId="6"/>
  </si>
  <si>
    <t>岡山県</t>
    <rPh sb="0" eb="2">
      <t>オカヤマ</t>
    </rPh>
    <phoneticPr fontId="6"/>
  </si>
  <si>
    <t>広島県</t>
    <rPh sb="0" eb="2">
      <t>ヒロシマ</t>
    </rPh>
    <phoneticPr fontId="6"/>
  </si>
  <si>
    <t>山口県</t>
    <rPh sb="0" eb="2">
      <t>ヤマグチ</t>
    </rPh>
    <phoneticPr fontId="6"/>
  </si>
  <si>
    <t>徳島県</t>
    <rPh sb="0" eb="2">
      <t>トクシマ</t>
    </rPh>
    <phoneticPr fontId="6"/>
  </si>
  <si>
    <t>香川県</t>
    <rPh sb="0" eb="2">
      <t>カガワ</t>
    </rPh>
    <phoneticPr fontId="6"/>
  </si>
  <si>
    <t>愛媛県</t>
    <rPh sb="0" eb="2">
      <t>エヒメ</t>
    </rPh>
    <phoneticPr fontId="6"/>
  </si>
  <si>
    <t>高知県</t>
    <rPh sb="0" eb="2">
      <t>コウチ</t>
    </rPh>
    <phoneticPr fontId="6"/>
  </si>
  <si>
    <t>福岡県</t>
    <rPh sb="0" eb="2">
      <t>フクオカ</t>
    </rPh>
    <phoneticPr fontId="6"/>
  </si>
  <si>
    <t>佐賀県</t>
    <rPh sb="0" eb="2">
      <t>サガ</t>
    </rPh>
    <phoneticPr fontId="6"/>
  </si>
  <si>
    <t>長崎県</t>
    <rPh sb="0" eb="2">
      <t>ナガサキ</t>
    </rPh>
    <phoneticPr fontId="6"/>
  </si>
  <si>
    <t>熊本県</t>
    <rPh sb="0" eb="2">
      <t>クマモト</t>
    </rPh>
    <phoneticPr fontId="6"/>
  </si>
  <si>
    <t>大分県</t>
    <rPh sb="0" eb="2">
      <t>オオイタ</t>
    </rPh>
    <phoneticPr fontId="6"/>
  </si>
  <si>
    <t>宮崎県</t>
    <rPh sb="0" eb="2">
      <t>ミヤザキ</t>
    </rPh>
    <phoneticPr fontId="6"/>
  </si>
  <si>
    <t>鹿児島県</t>
    <rPh sb="0" eb="3">
      <t>カゴシマ</t>
    </rPh>
    <phoneticPr fontId="6"/>
  </si>
  <si>
    <t>沖縄県</t>
    <rPh sb="0" eb="2">
      <t>オキナワ</t>
    </rPh>
    <phoneticPr fontId="6"/>
  </si>
  <si>
    <t>学校名</t>
    <rPh sb="0" eb="2">
      <t>ガッコウ</t>
    </rPh>
    <rPh sb="2" eb="3">
      <t>メイ</t>
    </rPh>
    <phoneticPr fontId="6"/>
  </si>
  <si>
    <t>学校種</t>
    <rPh sb="0" eb="2">
      <t>ガッコウ</t>
    </rPh>
    <rPh sb="2" eb="3">
      <t>シュ</t>
    </rPh>
    <phoneticPr fontId="6"/>
  </si>
  <si>
    <t>使用学年</t>
    <rPh sb="0" eb="2">
      <t>シヨウ</t>
    </rPh>
    <rPh sb="2" eb="4">
      <t>ガクネン</t>
    </rPh>
    <phoneticPr fontId="6"/>
  </si>
  <si>
    <t>上下巻等の別</t>
    <rPh sb="0" eb="2">
      <t>ジョウゲ</t>
    </rPh>
    <rPh sb="2" eb="4">
      <t>カンナド</t>
    </rPh>
    <rPh sb="5" eb="6">
      <t>ベツ</t>
    </rPh>
    <phoneticPr fontId="6"/>
  </si>
  <si>
    <t>拡大                                                                                                                                                                    ・点字                                                                                                                                                              の別</t>
    <rPh sb="0" eb="2">
      <t>カクダイ</t>
    </rPh>
    <rPh sb="328" eb="329">
      <t>ベツ</t>
    </rPh>
    <phoneticPr fontId="6"/>
  </si>
  <si>
    <t>注意事項</t>
    <rPh sb="0" eb="2">
      <t>チュウイ</t>
    </rPh>
    <rPh sb="2" eb="4">
      <t>ジコウ</t>
    </rPh>
    <phoneticPr fontId="6"/>
  </si>
  <si>
    <t>　　　２．１行に１図書の情報を記入してください。</t>
    <rPh sb="6" eb="7">
      <t>ギョウ</t>
    </rPh>
    <rPh sb="9" eb="11">
      <t>トショ</t>
    </rPh>
    <rPh sb="12" eb="14">
      <t>ジョウホウ</t>
    </rPh>
    <rPh sb="15" eb="17">
      <t>キニュウ</t>
    </rPh>
    <phoneticPr fontId="6"/>
  </si>
  <si>
    <t>中　三省　国語　３</t>
  </si>
  <si>
    <t>中　啓林　理科　１</t>
  </si>
  <si>
    <t>中　啓林　理科　２</t>
  </si>
  <si>
    <t>中　啓林　理科　３</t>
  </si>
  <si>
    <t>国語</t>
  </si>
  <si>
    <t>２</t>
  </si>
  <si>
    <t>小</t>
    <rPh sb="0" eb="1">
      <t>ショウ</t>
    </rPh>
    <phoneticPr fontId="6"/>
  </si>
  <si>
    <t xml:space="preserve">960-8074 </t>
  </si>
  <si>
    <t>550-0002</t>
  </si>
  <si>
    <t>665-0005</t>
  </si>
  <si>
    <t>465-0024</t>
  </si>
  <si>
    <t>704-8171</t>
  </si>
  <si>
    <t>241-8585</t>
  </si>
  <si>
    <t>500-8815</t>
  </si>
  <si>
    <t>603-8302</t>
  </si>
  <si>
    <t>ボランティア図書マスタ</t>
    <rPh sb="6" eb="8">
      <t>トショ</t>
    </rPh>
    <phoneticPr fontId="6"/>
  </si>
  <si>
    <t>634-0061</t>
  </si>
  <si>
    <t>279-0021</t>
  </si>
  <si>
    <t>666-0143</t>
  </si>
  <si>
    <t>215-0033</t>
  </si>
  <si>
    <t>252-0021</t>
  </si>
  <si>
    <t>511-0818</t>
  </si>
  <si>
    <t>610-1113</t>
  </si>
  <si>
    <t>277-0005</t>
  </si>
  <si>
    <t>230-0077</t>
  </si>
  <si>
    <t>577-0061</t>
  </si>
  <si>
    <t>284-0005</t>
  </si>
  <si>
    <t>181-0013</t>
  </si>
  <si>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</si>
  <si>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</si>
  <si>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</si>
  <si>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給与対象者
氏　　　　名</t>
    <rPh sb="0" eb="2">
      <t>キュウヨ</t>
    </rPh>
    <rPh sb="2" eb="5">
      <t>タイショウシャ</t>
    </rPh>
    <phoneticPr fontId="6"/>
  </si>
  <si>
    <t>学年</t>
    <rPh sb="0" eb="2">
      <t>ガクネン</t>
    </rPh>
    <phoneticPr fontId="6"/>
  </si>
  <si>
    <t>分冊番号</t>
    <rPh sb="0" eb="2">
      <t>ブンサツ</t>
    </rPh>
    <rPh sb="2" eb="4">
      <t>バンゴウ</t>
    </rPh>
    <phoneticPr fontId="6"/>
  </si>
  <si>
    <t>169－0072</t>
  </si>
  <si>
    <t>169-8586</t>
  </si>
  <si>
    <t>発行者
番号</t>
    <rPh sb="0" eb="3">
      <t>ハッコウシャ</t>
    </rPh>
    <rPh sb="4" eb="6">
      <t>バンゴウ</t>
    </rPh>
    <phoneticPr fontId="6"/>
  </si>
  <si>
    <t>管理
番号</t>
    <rPh sb="0" eb="2">
      <t>カンリ</t>
    </rPh>
    <rPh sb="3" eb="5">
      <t>バンゴウ</t>
    </rPh>
    <phoneticPr fontId="6"/>
  </si>
  <si>
    <t>反映される図書名</t>
    <rPh sb="0" eb="2">
      <t>ハンエイ</t>
    </rPh>
    <rPh sb="5" eb="7">
      <t>トショ</t>
    </rPh>
    <rPh sb="7" eb="8">
      <t>メイ</t>
    </rPh>
    <phoneticPr fontId="6"/>
  </si>
  <si>
    <t xml:space="preserve">原典教科書の
発行者名                                                                                                                                                                                                                                                                                                                            </t>
    <rPh sb="0" eb="2">
      <t>ゲンテン</t>
    </rPh>
    <rPh sb="2" eb="5">
      <t>キョウカショ</t>
    </rPh>
    <phoneticPr fontId="6"/>
  </si>
  <si>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</si>
  <si>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</si>
  <si>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</si>
  <si>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</si>
  <si>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</si>
  <si>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</si>
  <si>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</si>
  <si>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</si>
  <si>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</si>
  <si>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</si>
  <si>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</si>
  <si>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</si>
  <si>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</si>
  <si>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</si>
  <si>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</si>
  <si>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</si>
  <si>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</si>
  <si>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</si>
  <si>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</si>
  <si>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</si>
  <si>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</si>
  <si>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</si>
  <si>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</si>
  <si>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</si>
  <si>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</si>
  <si>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</si>
  <si>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</si>
  <si>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</si>
  <si>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</si>
  <si>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</si>
  <si>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</si>
  <si>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</si>
  <si>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</si>
  <si>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</si>
  <si>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</si>
  <si>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</si>
  <si>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</si>
  <si>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</si>
  <si>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</si>
  <si>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</si>
  <si>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</si>
  <si>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</si>
  <si>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</si>
  <si>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</si>
  <si>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</si>
  <si>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</si>
  <si>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</si>
  <si>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</si>
  <si>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</si>
  <si>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</si>
  <si>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</si>
  <si>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</si>
  <si>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</si>
  <si>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</si>
  <si>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6"/>
  </si>
  <si>
    <t>中　東書　国語　１</t>
  </si>
  <si>
    <t>中　東書　国語　２</t>
  </si>
  <si>
    <t>中　東書　国語　３</t>
  </si>
  <si>
    <t>２・３</t>
  </si>
  <si>
    <t>みんなと学ぶ　小学校書写　四年</t>
  </si>
  <si>
    <t>みんなと学ぶ　小学校書写　六年</t>
  </si>
  <si>
    <t>みらいをひらく　小学理科　３</t>
  </si>
  <si>
    <t>未来をひらく　小学理科　４</t>
  </si>
  <si>
    <t>未来をひらく　小学理科　５</t>
  </si>
  <si>
    <t>未来をひらく　小学理科　６</t>
  </si>
  <si>
    <t>ボランティア名</t>
    <rPh sb="6" eb="7">
      <t>メイ</t>
    </rPh>
    <phoneticPr fontId="7"/>
  </si>
  <si>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</si>
  <si>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</si>
  <si>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</si>
  <si>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</si>
  <si>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06-6441-1028</t>
  </si>
  <si>
    <t>0797-74-4761</t>
  </si>
  <si>
    <t>052-774-0658</t>
  </si>
  <si>
    <t>543-0001</t>
  </si>
  <si>
    <t xml:space="preserve">045-364-0026         </t>
  </si>
  <si>
    <t>058-263-1310</t>
  </si>
  <si>
    <t>400-0021</t>
  </si>
  <si>
    <t>075-462-4446</t>
  </si>
  <si>
    <t>662-0066</t>
  </si>
  <si>
    <t>0744-29-0126</t>
  </si>
  <si>
    <t>252-1135</t>
  </si>
  <si>
    <t>0467-76-2124</t>
  </si>
  <si>
    <t>047-353-2254</t>
  </si>
  <si>
    <t>331-0823</t>
  </si>
  <si>
    <t>048-665-8852</t>
  </si>
  <si>
    <t>900-0014</t>
  </si>
  <si>
    <t>098-945-0928</t>
  </si>
  <si>
    <t>072-798-1780</t>
  </si>
  <si>
    <t>046-266-2002</t>
  </si>
  <si>
    <t>225-0002</t>
  </si>
  <si>
    <t>045-901-7080</t>
  </si>
  <si>
    <t>075-333-4145</t>
  </si>
  <si>
    <t>04-7132-4558</t>
  </si>
  <si>
    <t>530-0041</t>
  </si>
  <si>
    <t>06-6354-1660</t>
  </si>
  <si>
    <t>254-0041</t>
  </si>
  <si>
    <t>0463-33-7598</t>
  </si>
  <si>
    <t>750-1145</t>
  </si>
  <si>
    <t>06-6784-4414</t>
  </si>
  <si>
    <t>0422-48-2221</t>
  </si>
  <si>
    <t>03-3200-1310</t>
  </si>
  <si>
    <t>03-5310-5051</t>
  </si>
  <si>
    <t>03-3209-0241</t>
  </si>
  <si>
    <t>0594-21-6726</t>
  </si>
  <si>
    <t>ともに学ぶ人間の歴史</t>
  </si>
  <si>
    <t>611-0011</t>
  </si>
  <si>
    <t>0774-31-8653</t>
  </si>
  <si>
    <t>055-252-2612</t>
  </si>
  <si>
    <t>336-0931</t>
  </si>
  <si>
    <t>048-882-0218</t>
  </si>
  <si>
    <t>伊崎　曄子　　　　</t>
  </si>
  <si>
    <t>216-0004</t>
  </si>
  <si>
    <t>044-982-7420</t>
  </si>
  <si>
    <t>143-0025</t>
  </si>
  <si>
    <t>03-3772-2086</t>
  </si>
  <si>
    <t>158-0091</t>
  </si>
  <si>
    <t>03-5760-4824</t>
  </si>
  <si>
    <t>080-6598-4703</t>
  </si>
  <si>
    <t>167-0034</t>
  </si>
  <si>
    <t>全角
番号</t>
    <rPh sb="0" eb="2">
      <t>ゼンカク</t>
    </rPh>
    <rPh sb="3" eb="5">
      <t>バンゴウ</t>
    </rPh>
    <phoneticPr fontId="6"/>
  </si>
  <si>
    <t>小</t>
  </si>
  <si>
    <t>道徳</t>
  </si>
  <si>
    <t>小　東書　道徳　１</t>
  </si>
  <si>
    <t>小　東書　道徳　２</t>
  </si>
  <si>
    <t>小　東書　道徳　４</t>
  </si>
  <si>
    <t>小　東書　道徳　５</t>
  </si>
  <si>
    <t>小　東書　道徳　６</t>
  </si>
  <si>
    <t>小</t>
    <phoneticPr fontId="6"/>
  </si>
  <si>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</si>
  <si>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</si>
  <si>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</si>
  <si>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</si>
  <si>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</si>
  <si>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</si>
  <si>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</si>
  <si>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</si>
  <si>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</si>
  <si>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</si>
  <si>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</si>
  <si>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</si>
  <si>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</si>
  <si>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</si>
  <si>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</si>
  <si>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</si>
  <si>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</si>
  <si>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</si>
  <si>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</si>
  <si>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</si>
  <si>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</si>
  <si>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</si>
  <si>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</si>
  <si>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</si>
  <si>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</si>
  <si>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</si>
  <si>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小学どうとく　ゆたかな心　４年</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</si>
  <si>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</si>
  <si>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</si>
  <si>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</si>
  <si>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</si>
  <si>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</si>
  <si>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</si>
  <si>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</si>
  <si>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</si>
  <si>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</si>
  <si>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</si>
  <si>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みんなで考え，話し合う　小学生のどうとく２</t>
  </si>
  <si>
    <t>みんなで考え，話し合う　小学生の道徳６</t>
  </si>
  <si>
    <t>06-4302-5028</t>
  </si>
  <si>
    <t>080-1905-4132</t>
  </si>
  <si>
    <t>080-3803-2356</t>
  </si>
  <si>
    <t>957-0015</t>
  </si>
  <si>
    <t>080-4227-8030</t>
  </si>
  <si>
    <t>090-6029-7947</t>
  </si>
  <si>
    <t>563-0025</t>
  </si>
  <si>
    <t>072-753-8858</t>
  </si>
  <si>
    <t>963-8862</t>
  </si>
  <si>
    <t>090-7328-7742</t>
  </si>
  <si>
    <t>744-0031</t>
  </si>
  <si>
    <t>0833-41-5572</t>
  </si>
  <si>
    <t>090-4108-9938</t>
  </si>
  <si>
    <t>秦野市拡大写本赤十字奉仕団</t>
  </si>
  <si>
    <t>社会福祉法人　東京点字出版所</t>
  </si>
  <si>
    <t>列1</t>
  </si>
  <si>
    <t>発行者略称</t>
    <phoneticPr fontId="6"/>
  </si>
  <si>
    <t>教科書記号</t>
    <phoneticPr fontId="6"/>
  </si>
  <si>
    <t>書名</t>
    <phoneticPr fontId="6"/>
  </si>
  <si>
    <t>上</t>
    <phoneticPr fontId="6"/>
  </si>
  <si>
    <t>小　東書　国語　５</t>
    <phoneticPr fontId="6"/>
  </si>
  <si>
    <t>６</t>
    <phoneticPr fontId="6"/>
  </si>
  <si>
    <t>小　東書　国語　６</t>
    <phoneticPr fontId="6"/>
  </si>
  <si>
    <t>小　東書　算数　６</t>
    <phoneticPr fontId="6"/>
  </si>
  <si>
    <t>小　大日　算数　２</t>
    <phoneticPr fontId="6"/>
  </si>
  <si>
    <t>３</t>
    <phoneticPr fontId="6"/>
  </si>
  <si>
    <t>小　大日　算数　３</t>
    <phoneticPr fontId="6"/>
  </si>
  <si>
    <t>４</t>
    <phoneticPr fontId="6"/>
  </si>
  <si>
    <t>小　大日　算数　４</t>
    <phoneticPr fontId="6"/>
  </si>
  <si>
    <t>５</t>
    <phoneticPr fontId="6"/>
  </si>
  <si>
    <t>小　大日　算数　５</t>
    <phoneticPr fontId="6"/>
  </si>
  <si>
    <t>小　大日　算数　６</t>
    <phoneticPr fontId="6"/>
  </si>
  <si>
    <t>小　大日　理科　４</t>
    <phoneticPr fontId="6"/>
  </si>
  <si>
    <t>小　大日　理科　５</t>
    <phoneticPr fontId="6"/>
  </si>
  <si>
    <t>小　大日　理科　６</t>
    <phoneticPr fontId="6"/>
  </si>
  <si>
    <t>小　大日　生活　１・２上</t>
    <phoneticPr fontId="6"/>
  </si>
  <si>
    <t>下</t>
    <phoneticPr fontId="6"/>
  </si>
  <si>
    <t>小　大日　生活　１・２下</t>
    <phoneticPr fontId="6"/>
  </si>
  <si>
    <t>小　開隆　図工　１・２上</t>
    <phoneticPr fontId="6"/>
  </si>
  <si>
    <t>小　開隆　図工　１・２下</t>
    <phoneticPr fontId="6"/>
  </si>
  <si>
    <t>小　開隆　図工　３・４上</t>
    <phoneticPr fontId="6"/>
  </si>
  <si>
    <t>小　開隆　図工　３・４下</t>
    <phoneticPr fontId="6"/>
  </si>
  <si>
    <t>小　開隆　図工　５・６上</t>
    <phoneticPr fontId="6"/>
  </si>
  <si>
    <t>小　開隆　図工　５・６下</t>
    <phoneticPr fontId="6"/>
  </si>
  <si>
    <t>中　開隆　美術　２・３</t>
    <phoneticPr fontId="6"/>
  </si>
  <si>
    <t>小　学図　算数　６</t>
    <phoneticPr fontId="6"/>
  </si>
  <si>
    <t>小　教出　算数　５</t>
    <phoneticPr fontId="6"/>
  </si>
  <si>
    <t>小　教出　算数　６</t>
    <phoneticPr fontId="6"/>
  </si>
  <si>
    <t>小　教出　生活　１・２上</t>
    <phoneticPr fontId="6"/>
  </si>
  <si>
    <t>小　教出　生活　１・２下</t>
    <phoneticPr fontId="6"/>
  </si>
  <si>
    <t>中　教出　音楽　２・３上</t>
    <phoneticPr fontId="6"/>
  </si>
  <si>
    <t>中　教出　音楽　２・３下</t>
    <phoneticPr fontId="6"/>
  </si>
  <si>
    <t>小　信教　生活　１・２上</t>
    <phoneticPr fontId="6"/>
  </si>
  <si>
    <t>小　信教　生活　１・２下</t>
    <phoneticPr fontId="6"/>
  </si>
  <si>
    <t>中　教芸　音楽　２・３上</t>
    <phoneticPr fontId="6"/>
  </si>
  <si>
    <t>中　教芸　音楽　２・３下</t>
    <phoneticPr fontId="6"/>
  </si>
  <si>
    <t>小　光村　国語　１上</t>
    <phoneticPr fontId="6"/>
  </si>
  <si>
    <t>小　光村　国語　１下</t>
    <phoneticPr fontId="6"/>
  </si>
  <si>
    <t>小　光村　国語　２上</t>
    <phoneticPr fontId="6"/>
  </si>
  <si>
    <t>小　光村　国語　２下</t>
    <phoneticPr fontId="6"/>
  </si>
  <si>
    <t>小　光村　国語　３上</t>
    <phoneticPr fontId="6"/>
  </si>
  <si>
    <t>小　光村　国語　３下</t>
    <phoneticPr fontId="6"/>
  </si>
  <si>
    <t>小　光村　国語　４上</t>
    <phoneticPr fontId="6"/>
  </si>
  <si>
    <t>小　光村　国語　４下</t>
    <phoneticPr fontId="6"/>
  </si>
  <si>
    <t>小　光村　生活　１・２上</t>
    <phoneticPr fontId="6"/>
  </si>
  <si>
    <t>小　光村　生活　１・２下</t>
    <phoneticPr fontId="6"/>
  </si>
  <si>
    <t>小　光村　道徳　１</t>
    <phoneticPr fontId="6"/>
  </si>
  <si>
    <t>小　光村　道徳　２</t>
    <phoneticPr fontId="6"/>
  </si>
  <si>
    <t>小　光村　道徳　３</t>
    <phoneticPr fontId="6"/>
  </si>
  <si>
    <t>小　光村　道徳　４</t>
    <phoneticPr fontId="6"/>
  </si>
  <si>
    <t>小　光村　道徳　５</t>
    <phoneticPr fontId="6"/>
  </si>
  <si>
    <t>小　光村　道徳　６</t>
    <phoneticPr fontId="6"/>
  </si>
  <si>
    <t>中　光村　美術　１</t>
    <phoneticPr fontId="6"/>
  </si>
  <si>
    <t>中　光村　美術　２・３</t>
    <phoneticPr fontId="6"/>
  </si>
  <si>
    <t>小　啓林　算数　５</t>
    <phoneticPr fontId="6"/>
  </si>
  <si>
    <t>小　啓林　算数　６</t>
    <phoneticPr fontId="6"/>
  </si>
  <si>
    <t>116</t>
    <phoneticPr fontId="6"/>
  </si>
  <si>
    <t>小　日文　道徳　１</t>
    <phoneticPr fontId="6"/>
  </si>
  <si>
    <t>中　日文　美術　２・３上</t>
    <phoneticPr fontId="6"/>
  </si>
  <si>
    <t>中　日文　美術　２・３下</t>
    <phoneticPr fontId="6"/>
  </si>
  <si>
    <t>01</t>
    <phoneticPr fontId="6"/>
  </si>
  <si>
    <r>
      <t xml:space="preserve">ボランティア
</t>
    </r>
    <r>
      <rPr>
        <b/>
        <sz val="12"/>
        <color indexed="9"/>
        <rFont val="ＭＳ Ｐゴシック"/>
        <family val="3"/>
        <charset val="128"/>
      </rPr>
      <t>番号</t>
    </r>
    <rPh sb="7" eb="9">
      <t>バンゴウ</t>
    </rPh>
    <phoneticPr fontId="7"/>
  </si>
  <si>
    <t>0254-24-3638</t>
  </si>
  <si>
    <t>東京都杉並区桃井4-4-3　
スカイコート西荻窪第2</t>
  </si>
  <si>
    <t>101</t>
  </si>
  <si>
    <t>あたらしい こくご　一上_x000D_</t>
  </si>
  <si>
    <t>102</t>
  </si>
  <si>
    <t>あたらしい こくご　一下</t>
  </si>
  <si>
    <t>201</t>
  </si>
  <si>
    <t>新しい 国語　二上</t>
  </si>
  <si>
    <t>202</t>
  </si>
  <si>
    <t>新しい 国語　二下</t>
  </si>
  <si>
    <t>301</t>
  </si>
  <si>
    <t>新しい国語　三上_x000D_</t>
  </si>
  <si>
    <t>302</t>
  </si>
  <si>
    <t>新しい国語　三下</t>
  </si>
  <si>
    <t>401</t>
  </si>
  <si>
    <t>新しい国語　四上</t>
  </si>
  <si>
    <t>402</t>
  </si>
  <si>
    <t>新しい国語　四下</t>
  </si>
  <si>
    <t>501</t>
  </si>
  <si>
    <t>新しい国語　五_x000D_</t>
  </si>
  <si>
    <t>601</t>
  </si>
  <si>
    <t>新しい国語　六</t>
  </si>
  <si>
    <t>あたらしい　しょしゃ　一_x000D_</t>
  </si>
  <si>
    <t>新しい　しょしゃ　二</t>
  </si>
  <si>
    <t>新しい書写　三_x000D_</t>
  </si>
  <si>
    <t>新しい書写　四</t>
  </si>
  <si>
    <t>新しい書写　五_x000D_</t>
  </si>
  <si>
    <t>新しい書写　六</t>
  </si>
  <si>
    <t>新しい社会３</t>
  </si>
  <si>
    <t>新しい社会４</t>
  </si>
  <si>
    <t>新しい社会５　上_x000D_</t>
  </si>
  <si>
    <t>502</t>
  </si>
  <si>
    <t>新しい社会５　下</t>
  </si>
  <si>
    <t>新しい社会６　政治・国際編_x000D_</t>
  </si>
  <si>
    <t>602</t>
  </si>
  <si>
    <t>新しい社会６　歴史編</t>
  </si>
  <si>
    <t>新しい地図帳</t>
  </si>
  <si>
    <t>新しい理科　３</t>
  </si>
  <si>
    <t>新しい理科　４</t>
  </si>
  <si>
    <t>新しい理科　５</t>
  </si>
  <si>
    <t>新しい理科　６</t>
  </si>
  <si>
    <t>新しい家庭　５・６</t>
  </si>
  <si>
    <t>新しいほけん　３・４</t>
  </si>
  <si>
    <t>新しい保健　５・６</t>
  </si>
  <si>
    <t>新訂　あたらしいどうとく　１_x000D_</t>
  </si>
  <si>
    <t>新訂　新しいどうとく　２</t>
  </si>
  <si>
    <t>新訂　新しいどうとく　３_x000D_</t>
  </si>
  <si>
    <t>小　東書　道徳　３</t>
  </si>
  <si>
    <t>新訂　新しいどうとく　４</t>
  </si>
  <si>
    <t>新訂　新しい道徳　５_x000D_</t>
  </si>
  <si>
    <t>新訂　新しい道徳　６</t>
  </si>
  <si>
    <t>NEW HORIZON Elementary English Course 5</t>
  </si>
  <si>
    <t>小　東書　英語　５</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</si>
  <si>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</si>
  <si>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</si>
  <si>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</si>
  <si>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中　東書　歴史　１－３</t>
    <phoneticPr fontId="6"/>
  </si>
  <si>
    <t>中　東書　地図　１－３</t>
    <phoneticPr fontId="6"/>
  </si>
  <si>
    <t>中　東書　保体　１－３</t>
    <phoneticPr fontId="6"/>
  </si>
  <si>
    <t>中　東書　技術　１－３</t>
    <phoneticPr fontId="6"/>
  </si>
  <si>
    <t>中　東書　家庭　１－３</t>
    <phoneticPr fontId="6"/>
  </si>
  <si>
    <t>中　東書　英語　１</t>
  </si>
  <si>
    <t>中　東書　道徳　１</t>
    <rPh sb="0" eb="1">
      <t>チュウ</t>
    </rPh>
    <rPh sb="2" eb="4">
      <t>トウショ</t>
    </rPh>
    <rPh sb="5" eb="7">
      <t>ドウトク</t>
    </rPh>
    <phoneticPr fontId="6"/>
  </si>
  <si>
    <t>中　東書　道徳　２</t>
    <rPh sb="0" eb="1">
      <t>チュウ</t>
    </rPh>
    <rPh sb="2" eb="4">
      <t>トウショ</t>
    </rPh>
    <rPh sb="5" eb="7">
      <t>ドウトク</t>
    </rPh>
    <phoneticPr fontId="6"/>
  </si>
  <si>
    <t>中　東書　道徳　３</t>
    <rPh sb="0" eb="1">
      <t>チュウ</t>
    </rPh>
    <rPh sb="2" eb="4">
      <t>トウショ</t>
    </rPh>
    <rPh sb="5" eb="7">
      <t>ドウトク</t>
    </rPh>
    <phoneticPr fontId="6"/>
  </si>
  <si>
    <t>C-121</t>
  </si>
  <si>
    <t>こくご　☆</t>
  </si>
  <si>
    <t>C-122</t>
  </si>
  <si>
    <t>こくご　☆☆</t>
  </si>
  <si>
    <t>C-123</t>
  </si>
  <si>
    <t>こくご　☆☆☆</t>
  </si>
  <si>
    <t>おんがく　☆</t>
  </si>
  <si>
    <t>おんがく　☆☆</t>
  </si>
  <si>
    <t>おんがく　☆☆☆</t>
  </si>
  <si>
    <t>国語　☆☆☆☆</t>
  </si>
  <si>
    <t>音楽　☆☆☆☆</t>
  </si>
  <si>
    <t>103</t>
  </si>
  <si>
    <t>たのしいさんすう１ねん</t>
  </si>
  <si>
    <t>203</t>
  </si>
  <si>
    <t>たのしい算数２年</t>
  </si>
  <si>
    <t>303</t>
  </si>
  <si>
    <t>たのしい算数３年</t>
  </si>
  <si>
    <t>403</t>
  </si>
  <si>
    <t>たのしい算数４年</t>
  </si>
  <si>
    <t>503</t>
  </si>
  <si>
    <t>たのしい算数５年</t>
  </si>
  <si>
    <t>603</t>
  </si>
  <si>
    <t>たのしい算数６年</t>
  </si>
  <si>
    <t>たのしい理科３年</t>
  </si>
  <si>
    <t>たのしい理科４年</t>
  </si>
  <si>
    <t>たのしい理科５年</t>
  </si>
  <si>
    <t>たのしい理科６年</t>
  </si>
  <si>
    <t>たのしいほけん　３・４年</t>
  </si>
  <si>
    <t>たのしい保健　５・６年</t>
  </si>
  <si>
    <t>中　大日　保体　１－３</t>
    <phoneticPr fontId="6"/>
  </si>
  <si>
    <t>中　教図　技術　１－３</t>
    <phoneticPr fontId="6"/>
  </si>
  <si>
    <t>中　教図　家庭　１－３</t>
    <phoneticPr fontId="6"/>
  </si>
  <si>
    <t>英語</t>
    <phoneticPr fontId="6"/>
  </si>
  <si>
    <t>Junior Sunshine 5_x000D_</t>
  </si>
  <si>
    <t>小　開隆　英語　５</t>
    <rPh sb="0" eb="1">
      <t>ショウ</t>
    </rPh>
    <rPh sb="2" eb="4">
      <t>カイリュウ</t>
    </rPh>
    <rPh sb="5" eb="7">
      <t>エイゴ</t>
    </rPh>
    <phoneticPr fontId="6"/>
  </si>
  <si>
    <t>Junior Sunshine 6</t>
  </si>
  <si>
    <t>小　開隆　英語　６</t>
    <rPh sb="0" eb="1">
      <t>ショウ</t>
    </rPh>
    <rPh sb="2" eb="4">
      <t>カイリュウ</t>
    </rPh>
    <rPh sb="5" eb="7">
      <t>エイゴ</t>
    </rPh>
    <phoneticPr fontId="6"/>
  </si>
  <si>
    <t>中　開隆　技術　１－３</t>
    <phoneticPr fontId="6"/>
  </si>
  <si>
    <t>中　開隆　家庭　１－３</t>
    <phoneticPr fontId="6"/>
  </si>
  <si>
    <t>204</t>
  </si>
  <si>
    <t>304</t>
  </si>
  <si>
    <t>404</t>
  </si>
  <si>
    <t>504</t>
  </si>
  <si>
    <t>604</t>
  </si>
  <si>
    <t>みんなと学ぶ　小学校書写　三年_x000D_</t>
  </si>
  <si>
    <t>みんなと学ぶ　小学校書写　五年_x000D_</t>
  </si>
  <si>
    <t>小　学図　算数　１上</t>
    <rPh sb="9" eb="10">
      <t>ジョウ</t>
    </rPh>
    <phoneticPr fontId="6"/>
  </si>
  <si>
    <t>105</t>
  </si>
  <si>
    <t>小　学図　算数　１下</t>
    <rPh sb="9" eb="10">
      <t>ゲ</t>
    </rPh>
    <phoneticPr fontId="6"/>
  </si>
  <si>
    <t>205</t>
  </si>
  <si>
    <t>305</t>
  </si>
  <si>
    <t>405</t>
  </si>
  <si>
    <t>小　学図　算数　５上</t>
    <rPh sb="9" eb="10">
      <t>ジョウ</t>
    </rPh>
    <phoneticPr fontId="6"/>
  </si>
  <si>
    <t>505</t>
  </si>
  <si>
    <t>小　学図　算数　５下</t>
    <rPh sb="9" eb="10">
      <t>ゲ</t>
    </rPh>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</si>
  <si>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</si>
  <si>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605</t>
  </si>
  <si>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</si>
  <si>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</si>
  <si>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みんなと学ぶ　小学校理科　３年</t>
  </si>
  <si>
    <t>みんなと学ぶ　小学校理科　４年</t>
  </si>
  <si>
    <t>みんなと学ぶ　小学校理科　５年</t>
  </si>
  <si>
    <t>みんなと学ぶ　小学校理科　６年</t>
  </si>
  <si>
    <t>106</t>
  </si>
  <si>
    <t>かがやけ みらい　しょうがっこうどうとく　１ねん　きづき_x000D_</t>
  </si>
  <si>
    <t>小　学図　道徳　１　きづき</t>
    <phoneticPr fontId="6"/>
  </si>
  <si>
    <t>かがやけ みらい　しょうがっこうどうとく　１ねん　まなび</t>
  </si>
  <si>
    <t>小　学図　道徳　１　まなび</t>
    <phoneticPr fontId="6"/>
  </si>
  <si>
    <t>かがやけ みらい　小学校どうとく　２年　きづき</t>
  </si>
  <si>
    <t>小　学図　道徳　２　きづき</t>
    <phoneticPr fontId="6"/>
  </si>
  <si>
    <t>かがやけ みらい　小学校どうとく　２年　まなび</t>
  </si>
  <si>
    <t>小　学図　道徳　２　まなび</t>
    <phoneticPr fontId="6"/>
  </si>
  <si>
    <t>かがやけ みらい　小学校どうとく　３年　きづき_x000D_</t>
  </si>
  <si>
    <t>小　学図　道徳　３　きづき</t>
    <phoneticPr fontId="6"/>
  </si>
  <si>
    <t>かがやけ みらい　小学校どうとく　３年　まなび</t>
  </si>
  <si>
    <t>小　学図　道徳　３　まなび</t>
    <phoneticPr fontId="6"/>
  </si>
  <si>
    <t>かがやけ みらい　小学校道徳　４年　きづき</t>
  </si>
  <si>
    <t>小　学図　道徳　４　きづき</t>
    <phoneticPr fontId="6"/>
  </si>
  <si>
    <t>かがやけ みらい　小学校道徳　４年　まなび</t>
  </si>
  <si>
    <t>小　学図　道徳　４　まなび</t>
    <phoneticPr fontId="6"/>
  </si>
  <si>
    <t>かがやけ みらい　小学校道徳　５年　きづき_x000D_</t>
  </si>
  <si>
    <t>小　学図　道徳　５　きづき</t>
    <phoneticPr fontId="6"/>
  </si>
  <si>
    <t>かがやけ みらい　小学校道徳　５年　まなび</t>
  </si>
  <si>
    <t>小　学図　道徳　５　まなび</t>
    <phoneticPr fontId="6"/>
  </si>
  <si>
    <t>かがやけ みらい　小学校道徳　６年　きづき</t>
  </si>
  <si>
    <t>小　学図　道徳　６　きづき</t>
    <phoneticPr fontId="6"/>
  </si>
  <si>
    <t>かがやけ みらい　小学校道徳　６年　まなび</t>
  </si>
  <si>
    <t>小　学図　道徳　６　まなび</t>
    <phoneticPr fontId="6"/>
  </si>
  <si>
    <t>JUNIOR TOTAL ENGLISH 1_x000D_</t>
  </si>
  <si>
    <t>小　学図　英語　５</t>
    <rPh sb="0" eb="1">
      <t>ショウ</t>
    </rPh>
    <rPh sb="2" eb="3">
      <t>ガク</t>
    </rPh>
    <rPh sb="3" eb="4">
      <t>ト</t>
    </rPh>
    <rPh sb="5" eb="7">
      <t>エイゴ</t>
    </rPh>
    <phoneticPr fontId="6"/>
  </si>
  <si>
    <t>JUNIOR TOTAL ENGLISH 2</t>
  </si>
  <si>
    <t>小　学図　英語　６</t>
    <rPh sb="0" eb="1">
      <t>ショウ</t>
    </rPh>
    <rPh sb="2" eb="3">
      <t>ガク</t>
    </rPh>
    <rPh sb="3" eb="4">
      <t>ト</t>
    </rPh>
    <rPh sb="5" eb="7">
      <t>エイゴ</t>
    </rPh>
    <phoneticPr fontId="6"/>
  </si>
  <si>
    <t>CROWN Jr. 5_x000D_</t>
  </si>
  <si>
    <t>小　三省　英語　５</t>
    <rPh sb="0" eb="1">
      <t>ショウ</t>
    </rPh>
    <rPh sb="2" eb="4">
      <t>サンセイ</t>
    </rPh>
    <rPh sb="5" eb="7">
      <t>エイゴ</t>
    </rPh>
    <phoneticPr fontId="6"/>
  </si>
  <si>
    <t>CROWN Jr. 6</t>
  </si>
  <si>
    <t>小　三省　英語　６</t>
    <rPh sb="0" eb="1">
      <t>ショウ</t>
    </rPh>
    <rPh sb="2" eb="4">
      <t>サンセイ</t>
    </rPh>
    <rPh sb="5" eb="7">
      <t>エイゴ</t>
    </rPh>
    <phoneticPr fontId="6"/>
  </si>
  <si>
    <t>206</t>
  </si>
  <si>
    <t>306</t>
  </si>
  <si>
    <t>406</t>
  </si>
  <si>
    <t>506</t>
  </si>
  <si>
    <t>606</t>
  </si>
  <si>
    <t>しょうがく　しょしゃ　一ねん_x000D_</t>
  </si>
  <si>
    <t>小学　しょしゃ　二年</t>
  </si>
  <si>
    <t>小学　書写　三年_x000D_</t>
  </si>
  <si>
    <t>小学　書写　四年</t>
  </si>
  <si>
    <t>小学　書写　五年_x000D_</t>
  </si>
  <si>
    <t>小学　書写　六年</t>
  </si>
  <si>
    <t>小　教出　社会　３</t>
    <phoneticPr fontId="6"/>
  </si>
  <si>
    <t>小　教出　社会　４</t>
    <phoneticPr fontId="6"/>
  </si>
  <si>
    <t>小　教出　社会　５</t>
    <phoneticPr fontId="6"/>
  </si>
  <si>
    <t>小　教出　社会　６</t>
    <phoneticPr fontId="6"/>
  </si>
  <si>
    <t>307</t>
  </si>
  <si>
    <t>407</t>
  </si>
  <si>
    <t>小学算数５</t>
  </si>
  <si>
    <t>小学算数６</t>
  </si>
  <si>
    <t>107</t>
  </si>
  <si>
    <t>108</t>
  </si>
  <si>
    <t>しょうがくどうとく１　はばたこうあすへ_x000D_</t>
  </si>
  <si>
    <t>小学どうとく３　はばたこう明日へ_x000D_</t>
  </si>
  <si>
    <t>小学道徳４　はばたこう明日へ</t>
  </si>
  <si>
    <t>小学道徳５　はばたこう明日へ_x000D_</t>
  </si>
  <si>
    <t>ONE WORLD Smiles 5_x000D_</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</si>
  <si>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</si>
  <si>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</si>
  <si>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</si>
  <si>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中学書写</t>
  </si>
  <si>
    <t>中　教出　歴史　１－３</t>
    <phoneticPr fontId="6"/>
  </si>
  <si>
    <t>中学器楽　音楽のおくりもの</t>
  </si>
  <si>
    <t>中　教出　器楽　１－３</t>
    <phoneticPr fontId="6"/>
  </si>
  <si>
    <t>中　教出　道徳　１</t>
    <rPh sb="5" eb="7">
      <t>ドウトク</t>
    </rPh>
    <phoneticPr fontId="6"/>
  </si>
  <si>
    <t>中　教出　道徳　２</t>
    <rPh sb="5" eb="7">
      <t>ドウトク</t>
    </rPh>
    <phoneticPr fontId="6"/>
  </si>
  <si>
    <t>中　教出　道徳　３</t>
    <rPh sb="5" eb="7">
      <t>ドウトク</t>
    </rPh>
    <phoneticPr fontId="6"/>
  </si>
  <si>
    <t>さんすう　☆</t>
  </si>
  <si>
    <t>さんすう　☆☆（１）</t>
  </si>
  <si>
    <t>さんすう　☆☆（２）</t>
  </si>
  <si>
    <t>C-124</t>
  </si>
  <si>
    <t>さんすう　☆☆☆</t>
  </si>
  <si>
    <t>109</t>
  </si>
  <si>
    <t>せいかつ　上　あおぞら_x000D_</t>
  </si>
  <si>
    <t>110</t>
  </si>
  <si>
    <t>中　教芸　器楽　１－３</t>
    <phoneticPr fontId="6"/>
  </si>
  <si>
    <t>国語三上　わかば_x000D_</t>
  </si>
  <si>
    <t>308</t>
  </si>
  <si>
    <t>408</t>
  </si>
  <si>
    <t>507</t>
  </si>
  <si>
    <t>国語五　銀河_x000D_</t>
  </si>
  <si>
    <t>607</t>
  </si>
  <si>
    <t>しょしゃ　一ねん_x000D_</t>
  </si>
  <si>
    <t>書写　三年_x000D_</t>
  </si>
  <si>
    <t>書写　五年_x000D_</t>
  </si>
  <si>
    <t>111</t>
  </si>
  <si>
    <t>せいかつ　上　まいにち　あたらしい_x000D_</t>
  </si>
  <si>
    <t>112</t>
  </si>
  <si>
    <t>せいかつ　下　だいすき　みつけた</t>
  </si>
  <si>
    <t>どうとく　１　きみが いちばん ひかるとき_x000D_</t>
  </si>
  <si>
    <t>どうとく　２　きみが いちばん ひかるとき</t>
  </si>
  <si>
    <t>どうとく　３　きみが いちばん ひかるとき_x000D_</t>
  </si>
  <si>
    <t>道徳　４　きみが いちばん ひかるとき</t>
  </si>
  <si>
    <t>道徳　５　きみが いちばん ひかるとき_x000D_</t>
  </si>
  <si>
    <t>道徳　６　きみが いちばん ひかるとき</t>
  </si>
  <si>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</si>
  <si>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</si>
  <si>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</si>
  <si>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</si>
  <si>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中　光村　書写　１－３</t>
    <phoneticPr fontId="6"/>
  </si>
  <si>
    <t>中　光村　英語　３</t>
  </si>
  <si>
    <t>中　光村　道徳　１</t>
    <rPh sb="5" eb="7">
      <t>ドウトク</t>
    </rPh>
    <phoneticPr fontId="6"/>
  </si>
  <si>
    <t>中　光村　道徳　２</t>
    <rPh sb="5" eb="7">
      <t>ドウトク</t>
    </rPh>
    <phoneticPr fontId="6"/>
  </si>
  <si>
    <t>中　光村　道徳　３</t>
    <rPh sb="5" eb="7">
      <t>ドウトク</t>
    </rPh>
    <phoneticPr fontId="6"/>
  </si>
  <si>
    <t>３－６</t>
    <phoneticPr fontId="6"/>
  </si>
  <si>
    <t>小　帝国　地図　３－６</t>
    <phoneticPr fontId="6"/>
  </si>
  <si>
    <t>中　帝国　歴史　１－３</t>
    <phoneticPr fontId="6"/>
  </si>
  <si>
    <t>中　帝国　地図　１－３</t>
    <phoneticPr fontId="6"/>
  </si>
  <si>
    <t>中　大修　保体　１－３</t>
  </si>
  <si>
    <t>わくわく　算数２上_x000D_</t>
  </si>
  <si>
    <t>209</t>
  </si>
  <si>
    <t>わくわく　算数３上_x000D_</t>
  </si>
  <si>
    <t>309</t>
  </si>
  <si>
    <t>わくわく　算数４上_x000D_</t>
  </si>
  <si>
    <t>409</t>
  </si>
  <si>
    <t>508</t>
  </si>
  <si>
    <t>わくわく　算数５</t>
  </si>
  <si>
    <t>113</t>
  </si>
  <si>
    <t>わくわく　せいかつ上_x000D_</t>
  </si>
  <si>
    <t>114</t>
  </si>
  <si>
    <t>Blue Sky elementary 5_x000D_</t>
  </si>
  <si>
    <t>小　啓林　英語　５</t>
    <rPh sb="5" eb="7">
      <t>エイゴ</t>
    </rPh>
    <phoneticPr fontId="6"/>
  </si>
  <si>
    <t>608</t>
  </si>
  <si>
    <t>Blue Sky elementary 6</t>
  </si>
  <si>
    <t>小　啓林　英語　６</t>
    <rPh sb="5" eb="7">
      <t>エイゴ</t>
    </rPh>
    <phoneticPr fontId="6"/>
  </si>
  <si>
    <t>未来へひろがるサイエンス１</t>
  </si>
  <si>
    <t>未来へひろがるサイエンス２</t>
  </si>
  <si>
    <t>未来へひろがるサイエンス３</t>
  </si>
  <si>
    <t>しょうがくしょしゃ　一ねん_x000D_</t>
  </si>
  <si>
    <t>小学書写　三年_x000D_</t>
  </si>
  <si>
    <t>小学書写　五年_x000D_</t>
  </si>
  <si>
    <t>小学社会　３年</t>
  </si>
  <si>
    <t>小　日文　社会　３</t>
    <phoneticPr fontId="6"/>
  </si>
  <si>
    <t>小学社会　４年</t>
  </si>
  <si>
    <t>小　日文　社会　４</t>
    <phoneticPr fontId="6"/>
  </si>
  <si>
    <t>小学社会　５年</t>
  </si>
  <si>
    <t>小　日文　社会　５</t>
    <phoneticPr fontId="6"/>
  </si>
  <si>
    <t>小学社会　６年</t>
  </si>
  <si>
    <t>小　日文　社会　６</t>
    <phoneticPr fontId="6"/>
  </si>
  <si>
    <t>しょうがく　さんすう　１ねん上_x000D_</t>
  </si>
  <si>
    <t>上</t>
    <rPh sb="0" eb="1">
      <t>ジョウ</t>
    </rPh>
    <phoneticPr fontId="6"/>
  </si>
  <si>
    <t>小　日文　算数　１上</t>
    <rPh sb="9" eb="10">
      <t>ジョウ</t>
    </rPh>
    <phoneticPr fontId="6"/>
  </si>
  <si>
    <t>しょうがく　さんすう　１ねん下</t>
  </si>
  <si>
    <t>小　日文　算数　１下</t>
    <rPh sb="9" eb="10">
      <t>ゲ</t>
    </rPh>
    <phoneticPr fontId="6"/>
  </si>
  <si>
    <t>210</t>
  </si>
  <si>
    <t>小学算数　２年上_x000D_</t>
  </si>
  <si>
    <t>211</t>
  </si>
  <si>
    <t>310</t>
  </si>
  <si>
    <t>小学算数　３年上_x000D_</t>
  </si>
  <si>
    <t>311</t>
  </si>
  <si>
    <t>410</t>
  </si>
  <si>
    <t>小学算数　４年上_x000D_</t>
  </si>
  <si>
    <t>411</t>
  </si>
  <si>
    <t>510</t>
  </si>
  <si>
    <t>小学算数　５年上_x000D_</t>
  </si>
  <si>
    <t>511</t>
  </si>
  <si>
    <t>610</t>
  </si>
  <si>
    <t>小学算数　６年</t>
  </si>
  <si>
    <t>小　日文　算数　６</t>
    <phoneticPr fontId="6"/>
  </si>
  <si>
    <t>115</t>
  </si>
  <si>
    <t>しょうがくどうとく　いきる ちから　１_x000D_</t>
  </si>
  <si>
    <t>別冊「小　日文　道徳　１　ノート」　も入力</t>
    <rPh sb="0" eb="2">
      <t>ベッサツ</t>
    </rPh>
    <rPh sb="19" eb="21">
      <t>ニュウリョク</t>
    </rPh>
    <phoneticPr fontId="6"/>
  </si>
  <si>
    <t>しょうがくどうとく　いきる ちから　１　どうとくノート</t>
  </si>
  <si>
    <t>小　日文　道徳　１　ノート</t>
    <phoneticPr fontId="6"/>
  </si>
  <si>
    <t>　　　「小　日文　道徳　１」　も入力</t>
    <rPh sb="16" eb="18">
      <t>ニュウリョク</t>
    </rPh>
    <phoneticPr fontId="6"/>
  </si>
  <si>
    <t>小学どうとく　生きる 力　２</t>
  </si>
  <si>
    <t>別冊「小　日文　道徳　２　ノート」　も入力</t>
    <rPh sb="0" eb="2">
      <t>ベッサツ</t>
    </rPh>
    <rPh sb="19" eb="21">
      <t>ニュウリョク</t>
    </rPh>
    <phoneticPr fontId="6"/>
  </si>
  <si>
    <t>小　日文　道徳　２　ノート</t>
    <phoneticPr fontId="6"/>
  </si>
  <si>
    <t>　　　「小　日文　道徳　２」　も入力</t>
    <rPh sb="16" eb="18">
      <t>ニュウリョク</t>
    </rPh>
    <phoneticPr fontId="6"/>
  </si>
  <si>
    <t>小学どうとく　生きる力　３_x000D_</t>
  </si>
  <si>
    <t>別冊「小　日文　道徳　３　ノート」　も入力</t>
    <rPh sb="0" eb="2">
      <t>ベッサツ</t>
    </rPh>
    <rPh sb="19" eb="21">
      <t>ニュウリョク</t>
    </rPh>
    <phoneticPr fontId="6"/>
  </si>
  <si>
    <t>小　日文　道徳　３　ノート</t>
    <phoneticPr fontId="6"/>
  </si>
  <si>
    <t>　　　「小　日文　道徳　３」　も入力</t>
    <rPh sb="16" eb="18">
      <t>ニュウリョク</t>
    </rPh>
    <phoneticPr fontId="6"/>
  </si>
  <si>
    <t>小学道徳　生きる力　４</t>
  </si>
  <si>
    <t>別冊「小　日文　道徳　４　ノート」　も入力</t>
    <rPh sb="0" eb="2">
      <t>ベッサツ</t>
    </rPh>
    <rPh sb="19" eb="21">
      <t>ニュウリョク</t>
    </rPh>
    <phoneticPr fontId="6"/>
  </si>
  <si>
    <t>小　日文　道徳　４　ノート</t>
    <phoneticPr fontId="6"/>
  </si>
  <si>
    <t>　　　「小　日文　道徳　４」　も入力</t>
    <rPh sb="16" eb="18">
      <t>ニュウリョク</t>
    </rPh>
    <phoneticPr fontId="6"/>
  </si>
  <si>
    <t>小学道徳　生きる力　５_x000D_</t>
  </si>
  <si>
    <t>別冊「小　日文　道徳　５　ノート」も入力</t>
    <rPh sb="0" eb="2">
      <t>ベッサツ</t>
    </rPh>
    <rPh sb="18" eb="20">
      <t>ニュウリョク</t>
    </rPh>
    <phoneticPr fontId="6"/>
  </si>
  <si>
    <t>小　日文　道徳　５　ノート</t>
    <phoneticPr fontId="6"/>
  </si>
  <si>
    <t>　　　「小　日文　道徳　５」　も入力</t>
    <rPh sb="16" eb="18">
      <t>ニュウリョク</t>
    </rPh>
    <phoneticPr fontId="6"/>
  </si>
  <si>
    <t>別冊「小　日文　道徳　６　ノート」　も入力</t>
    <rPh sb="0" eb="2">
      <t>ベッサツ</t>
    </rPh>
    <rPh sb="19" eb="21">
      <t>ニュウリョク</t>
    </rPh>
    <phoneticPr fontId="6"/>
  </si>
  <si>
    <t>小　日文　道徳　６　ノート</t>
    <phoneticPr fontId="6"/>
  </si>
  <si>
    <t>　　　「小　日文　道徳　６」　も入力</t>
    <rPh sb="16" eb="18">
      <t>ニュウリョク</t>
    </rPh>
    <phoneticPr fontId="6"/>
  </si>
  <si>
    <t>中　日文　歴史　１－３</t>
    <phoneticPr fontId="6"/>
  </si>
  <si>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</si>
  <si>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</si>
  <si>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</si>
  <si>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</si>
  <si>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</si>
  <si>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</si>
  <si>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　　　「中　日文　道徳　２」　も入力認</t>
    <rPh sb="4" eb="5">
      <t>チュウ</t>
    </rPh>
    <rPh sb="6" eb="8">
      <t>ニチブン</t>
    </rPh>
    <rPh sb="16" eb="18">
      <t>ニュウリョク</t>
    </rPh>
    <rPh sb="18" eb="19">
      <t>ニン</t>
    </rPh>
    <phoneticPr fontId="6"/>
  </si>
  <si>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</si>
  <si>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</si>
  <si>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　　　「中　日文　道徳　３」　も入力</t>
    <rPh sb="4" eb="5">
      <t>チュウ</t>
    </rPh>
    <rPh sb="6" eb="8">
      <t>ニチブン</t>
    </rPh>
    <rPh sb="16" eb="18">
      <t>ニュウリョク</t>
    </rPh>
    <phoneticPr fontId="6"/>
  </si>
  <si>
    <t>わたしたちのほけん　３・４年</t>
  </si>
  <si>
    <t>わたしたちの保健　５・６年</t>
  </si>
  <si>
    <t>小学ほけん　３・４年</t>
  </si>
  <si>
    <t>小学保健　５・６年</t>
  </si>
  <si>
    <t>しょうがく　どうとく　ゆたかな　こころ　１ねん_x000D_</t>
  </si>
  <si>
    <t>小学どうとく　ゆたかな心　３年_x000D_</t>
  </si>
  <si>
    <t>小学道徳　ゆたかな心　５年_x000D_</t>
  </si>
  <si>
    <t>みんなのほけん　３・４年</t>
  </si>
  <si>
    <t>みんなの保健　５・６年</t>
  </si>
  <si>
    <t>新・みんなのどうとく１_x000D_</t>
  </si>
  <si>
    <t>新・みんなのどうとく２</t>
  </si>
  <si>
    <t>新・みんなのどうとく３_x000D_</t>
  </si>
  <si>
    <t>新・みんなの道徳４</t>
  </si>
  <si>
    <t>509</t>
  </si>
  <si>
    <t>新・みんなの道徳５_x000D_</t>
  </si>
  <si>
    <t>609</t>
  </si>
  <si>
    <t>新・みんなの道徳６</t>
  </si>
  <si>
    <t>中　学研　保体　１－３</t>
    <phoneticPr fontId="6"/>
  </si>
  <si>
    <t>中　学研　道徳　１</t>
    <rPh sb="5" eb="7">
      <t>ドウトク</t>
    </rPh>
    <phoneticPr fontId="6"/>
  </si>
  <si>
    <t>中　学研　道徳　２</t>
    <rPh sb="5" eb="7">
      <t>ドウトク</t>
    </rPh>
    <phoneticPr fontId="6"/>
  </si>
  <si>
    <t>中　学研　道徳　３</t>
    <rPh sb="5" eb="7">
      <t>ドウトク</t>
    </rPh>
    <phoneticPr fontId="6"/>
  </si>
  <si>
    <t>中　育鵬　歴史　１－３</t>
  </si>
  <si>
    <t>１</t>
    <phoneticPr fontId="6"/>
  </si>
  <si>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</si>
  <si>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</si>
  <si>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</si>
  <si>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</si>
  <si>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</si>
  <si>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</si>
  <si>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</si>
  <si>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</si>
  <si>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</si>
  <si>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</si>
  <si>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</si>
  <si>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</si>
  <si>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</si>
  <si>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</si>
  <si>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中　日科　道徳　２</t>
    <rPh sb="0" eb="1">
      <t>チュウ</t>
    </rPh>
    <rPh sb="2" eb="3">
      <t>ニチ</t>
    </rPh>
    <rPh sb="3" eb="4">
      <t>カ</t>
    </rPh>
    <rPh sb="5" eb="7">
      <t>ドウトク</t>
    </rPh>
    <phoneticPr fontId="6"/>
  </si>
  <si>
    <t>中　日科　道徳　３</t>
    <rPh sb="0" eb="1">
      <t>チュウ</t>
    </rPh>
    <rPh sb="2" eb="3">
      <t>ニチ</t>
    </rPh>
    <rPh sb="3" eb="4">
      <t>カ</t>
    </rPh>
    <rPh sb="5" eb="7">
      <t>ドウトク</t>
    </rPh>
    <phoneticPr fontId="6"/>
  </si>
  <si>
    <t>小　東書　社会　３</t>
    <phoneticPr fontId="6"/>
  </si>
  <si>
    <t>小　東書　社会　４</t>
    <phoneticPr fontId="6"/>
  </si>
  <si>
    <t>01</t>
  </si>
  <si>
    <t>222-0035</t>
  </si>
  <si>
    <t>045-472-3066</t>
  </si>
  <si>
    <t>343-0035</t>
  </si>
  <si>
    <t>350-0224</t>
  </si>
  <si>
    <t>049-284-6088</t>
  </si>
  <si>
    <t>263-0003</t>
  </si>
  <si>
    <t>043-423-1136</t>
  </si>
  <si>
    <t>小堀　清臣</t>
  </si>
  <si>
    <t>470-1133</t>
  </si>
  <si>
    <t>豊明市間米町鶴根1212-134</t>
  </si>
  <si>
    <t>0562-92-0024</t>
  </si>
  <si>
    <t xml:space="preserve">455-0013 </t>
  </si>
  <si>
    <t>052-654-4523</t>
  </si>
  <si>
    <t>政・国</t>
    <rPh sb="0" eb="1">
      <t>セイ</t>
    </rPh>
    <rPh sb="2" eb="3">
      <t>クニ</t>
    </rPh>
    <phoneticPr fontId="6"/>
  </si>
  <si>
    <t>小　東書　社会　６政・国</t>
    <rPh sb="9" eb="10">
      <t>セイ</t>
    </rPh>
    <rPh sb="11" eb="12">
      <t>クニ</t>
    </rPh>
    <phoneticPr fontId="6"/>
  </si>
  <si>
    <t>歴</t>
    <rPh sb="0" eb="1">
      <t>レキ</t>
    </rPh>
    <phoneticPr fontId="6"/>
  </si>
  <si>
    <t>小　東書　社会　６歴</t>
    <rPh sb="9" eb="10">
      <t>レキ</t>
    </rPh>
    <phoneticPr fontId="6"/>
  </si>
  <si>
    <t>小　東書　地図　３－６</t>
    <phoneticPr fontId="6"/>
  </si>
  <si>
    <t>あたらしい　さんすう　１①　
さんすうの　とびら</t>
  </si>
  <si>
    <t>①</t>
    <phoneticPr fontId="6"/>
  </si>
  <si>
    <t>小　東書　算数　１①</t>
    <phoneticPr fontId="6"/>
  </si>
  <si>
    <t>あたらしい　さんすう　１②　
さんすう　だいすき！</t>
  </si>
  <si>
    <t>②</t>
    <phoneticPr fontId="6"/>
  </si>
  <si>
    <t>小　東書　算数　１②</t>
    <phoneticPr fontId="6"/>
  </si>
  <si>
    <t>新しい算数　２上　
考えるって　おもしろい！</t>
  </si>
  <si>
    <t>新しい算数　２下　
考えるって　おもしろい！</t>
  </si>
  <si>
    <t>新しい算数　３上　
考えるっておもしろい！</t>
  </si>
  <si>
    <t>新しい算数　３下　
考えるっておもしろい！</t>
  </si>
  <si>
    <t>新しい算数　４上　
考えると見方が広がる！</t>
  </si>
  <si>
    <t>新しい算数　４下　
考えると見方が広がる！</t>
  </si>
  <si>
    <t>新しい算数　５上　
考えると見方が広がる！</t>
  </si>
  <si>
    <t>新しい算数　５下　
考えると見方が広がる！</t>
  </si>
  <si>
    <t>新しい算数　６　
数学へジャンプ！</t>
  </si>
  <si>
    <t>どきどき わくわく　
あたらしい せいかつ 上</t>
  </si>
  <si>
    <t>あしたへ ジャンプ　
新しい 生活 下</t>
  </si>
  <si>
    <t>３･４</t>
    <phoneticPr fontId="6"/>
  </si>
  <si>
    <t>　</t>
    <phoneticPr fontId="6"/>
  </si>
  <si>
    <t>別冊「小　東書　英語　５・６ （P・D）」　も入力</t>
    <rPh sb="0" eb="2">
      <t>ベッサツ</t>
    </rPh>
    <rPh sb="23" eb="25">
      <t>ニュウリョク</t>
    </rPh>
    <phoneticPr fontId="6"/>
  </si>
  <si>
    <t>NEW HORIZON Elementary English Course 　　Picture Dictionary</t>
    <phoneticPr fontId="6"/>
  </si>
  <si>
    <t>別</t>
    <rPh sb="0" eb="1">
      <t>ベツ</t>
    </rPh>
    <phoneticPr fontId="6"/>
  </si>
  <si>
    <t>小　東書　英語　５・６ （P・D）</t>
    <rPh sb="0" eb="1">
      <t>ショウ</t>
    </rPh>
    <rPh sb="2" eb="4">
      <t>トウショ</t>
    </rPh>
    <rPh sb="5" eb="7">
      <t>エイゴ</t>
    </rPh>
    <phoneticPr fontId="6"/>
  </si>
  <si>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</si>
  <si>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</si>
  <si>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</si>
  <si>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</si>
  <si>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</si>
  <si>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</si>
  <si>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</si>
  <si>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</si>
  <si>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</si>
  <si>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</si>
  <si>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</si>
  <si>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</si>
  <si>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</si>
  <si>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</si>
  <si>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</si>
  <si>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</si>
  <si>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</si>
  <si>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</si>
  <si>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</si>
  <si>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</si>
  <si>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</si>
  <si>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</si>
  <si>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</si>
  <si>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</si>
  <si>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</si>
  <si>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</si>
  <si>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</si>
  <si>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</si>
  <si>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</si>
  <si>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</si>
  <si>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たのしい せいかつ 上 
なかよし</t>
  </si>
  <si>
    <t>たのしい せいかつ 下 
はっけん</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</si>
  <si>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</si>
  <si>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</si>
  <si>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</si>
  <si>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</si>
  <si>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</si>
  <si>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</si>
  <si>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</si>
  <si>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</si>
  <si>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</si>
  <si>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</si>
  <si>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</si>
  <si>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</si>
  <si>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</si>
  <si>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6"/>
  </si>
  <si>
    <t>New技術・家庭　家庭分野　くらしを創造する</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</si>
  <si>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</si>
  <si>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</si>
  <si>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</si>
  <si>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</si>
  <si>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</si>
  <si>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</si>
  <si>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</si>
  <si>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</si>
  <si>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</si>
  <si>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</si>
  <si>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</si>
  <si>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</si>
  <si>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</si>
  <si>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</si>
  <si>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</si>
  <si>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みんなとまなぶ　
しょうがっこう　こくご　一ねん　上</t>
  </si>
  <si>
    <t>みんなとまなぶ　
しょうがっこう　こくご　一ねん　下</t>
  </si>
  <si>
    <t>みんなと学ぶ　小学校　こくご　
二年　上</t>
  </si>
  <si>
    <t>みんなと学ぶ　小学校　こくご　
二年　下</t>
  </si>
  <si>
    <t>みんなと学ぶ　小学校 国語　
三年　上</t>
  </si>
  <si>
    <t>みんなと学ぶ　小学校 国語　
三年　下</t>
  </si>
  <si>
    <t>みんなと学ぶ　小学校 国語　
四年　上</t>
  </si>
  <si>
    <t>みんなと学ぶ　小学校 国語　
四年　下</t>
  </si>
  <si>
    <t>みんなと学ぶ　小学校 国語　
五年　上</t>
  </si>
  <si>
    <t>みんなと学ぶ　小学校 国語　
五年　下</t>
  </si>
  <si>
    <t>みんなと学ぶ　小学校 国語　
六年　上</t>
  </si>
  <si>
    <t>みんなと学ぶ　小学校 国語　
六年　下</t>
  </si>
  <si>
    <t>みんなとまなぶ　
しょうがっこうしょしゃ　一ねん</t>
  </si>
  <si>
    <t>みんなと学ぶ　
小学校しょしゃ　二年</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</si>
  <si>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</si>
  <si>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</si>
  <si>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</si>
  <si>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</si>
  <si>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</si>
  <si>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</si>
  <si>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</si>
  <si>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</si>
  <si>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</si>
  <si>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</si>
  <si>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</si>
  <si>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</si>
  <si>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みんなとまなぶ　
しょうがっこう　せいかつ　上</t>
  </si>
  <si>
    <t>みんなとまなぶ　
しょうがっこう　せいかつ　下</t>
  </si>
  <si>
    <t>「小　学図　道徳　１　まなび」　も入力</t>
    <rPh sb="17" eb="19">
      <t>ニュウリョク</t>
    </rPh>
    <phoneticPr fontId="6"/>
  </si>
  <si>
    <t>「小　学図　道徳　２　まなび」　も入力</t>
    <rPh sb="17" eb="19">
      <t>ニュウリョク</t>
    </rPh>
    <phoneticPr fontId="6"/>
  </si>
  <si>
    <t>「小　学図　道徳　３　まなび」　も入力</t>
    <rPh sb="17" eb="19">
      <t>ニュウリョク</t>
    </rPh>
    <phoneticPr fontId="6"/>
  </si>
  <si>
    <t>「小　学図　道徳　４　まなび」　も入力</t>
    <rPh sb="17" eb="19">
      <t>ニュウリョク</t>
    </rPh>
    <phoneticPr fontId="6"/>
  </si>
  <si>
    <t>「小　学図　道徳　５　まなび」　も入力</t>
    <rPh sb="17" eb="19">
      <t>ニュウリョク</t>
    </rPh>
    <phoneticPr fontId="6"/>
  </si>
  <si>
    <t>「小　学図　道徳　６　まなび」　も入力</t>
    <rPh sb="17" eb="19">
      <t>ニュウリョク</t>
    </rPh>
    <phoneticPr fontId="6"/>
  </si>
  <si>
    <t>803</t>
  </si>
  <si>
    <t>903</t>
  </si>
  <si>
    <t>現代の国語１</t>
  </si>
  <si>
    <t>現代の国語２</t>
  </si>
  <si>
    <t>現代の国語３</t>
  </si>
  <si>
    <t>現代の書写一・二・三</t>
  </si>
  <si>
    <t>NEW CROWN 1_x000D_</t>
  </si>
  <si>
    <t>NEW CROWN 2_x000D_</t>
  </si>
  <si>
    <t>NEW CROWN 3</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</si>
  <si>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</si>
  <si>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</si>
  <si>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</si>
  <si>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</si>
  <si>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</si>
  <si>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</si>
  <si>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</si>
  <si>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</si>
  <si>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</si>
  <si>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</si>
  <si>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</si>
  <si>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</si>
  <si>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小学社会３</t>
  </si>
  <si>
    <t>小学社会４</t>
  </si>
  <si>
    <t>小学社会５</t>
  </si>
  <si>
    <t>小学社会６</t>
  </si>
  <si>
    <t>しょうがくさんすう１</t>
  </si>
  <si>
    <t>小学算数２上_x000D_</t>
  </si>
  <si>
    <t>小学算数２下</t>
  </si>
  <si>
    <t>小学算数３上_x000D_</t>
  </si>
  <si>
    <t>小学算数３下</t>
  </si>
  <si>
    <t>小学算数４上_x000D_</t>
  </si>
  <si>
    <t>小学算数４下</t>
  </si>
  <si>
    <t>せいかつ上 
みんな なかよし</t>
  </si>
  <si>
    <t>せいかつ下 
なかよし ひろがれ</t>
  </si>
  <si>
    <t>小学音楽　
おんがくのおくりもの　１</t>
  </si>
  <si>
    <t>小学音楽　
音楽のおくりもの　２</t>
  </si>
  <si>
    <t>小学音楽　
音楽のおくりもの　３</t>
  </si>
  <si>
    <t>小学音楽　
音楽のおくりもの　４</t>
  </si>
  <si>
    <t>小学音楽　
音楽のおくりもの　５</t>
  </si>
  <si>
    <t>小学音楽　
音楽のおくりもの　６</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</si>
  <si>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</si>
  <si>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</si>
  <si>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</si>
  <si>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</si>
  <si>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</si>
  <si>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</si>
  <si>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</si>
  <si>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</si>
  <si>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</si>
  <si>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</si>
  <si>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</si>
  <si>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</si>
  <si>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</si>
  <si>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</si>
  <si>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</si>
  <si>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</si>
  <si>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</si>
  <si>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</si>
  <si>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</si>
  <si>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</si>
  <si>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</si>
  <si>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</si>
  <si>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</si>
  <si>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</si>
  <si>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</si>
  <si>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</si>
  <si>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</si>
  <si>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</si>
  <si>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</si>
  <si>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</si>
  <si>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</si>
  <si>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</si>
  <si>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</si>
  <si>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</si>
  <si>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</si>
  <si>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</si>
  <si>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</si>
  <si>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</si>
  <si>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</si>
  <si>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楽しく学ぶ　小学生の地図帳　
３・４・５・６年</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</si>
  <si>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</si>
  <si>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</si>
  <si>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</si>
  <si>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</si>
  <si>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</si>
  <si>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</si>
  <si>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</si>
  <si>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</si>
  <si>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</si>
  <si>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</si>
  <si>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</si>
  <si>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</si>
  <si>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</si>
  <si>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</si>
  <si>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</si>
  <si>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</si>
  <si>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</si>
  <si>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081</t>
  </si>
  <si>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</si>
  <si>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</si>
  <si>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</si>
  <si>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</si>
  <si>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</si>
  <si>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日々の学びに数学的な見方・考え方をはたらかせる　これからの 数学１_x000D_</t>
  </si>
  <si>
    <t>中　数研　数学　１</t>
    <phoneticPr fontId="6"/>
  </si>
  <si>
    <t>見方・考え方がはたらき，問題解決のチカラが高まる　これからの 数学１　探究ノート</t>
  </si>
  <si>
    <t>　　　「中　数研　数学　１」　も入力</t>
    <rPh sb="16" eb="18">
      <t>ニュウリョク</t>
    </rPh>
    <phoneticPr fontId="6"/>
  </si>
  <si>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</si>
  <si>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</si>
  <si>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</si>
  <si>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6"/>
  </si>
  <si>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</si>
  <si>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</si>
  <si>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</si>
  <si>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6"/>
  </si>
  <si>
    <t>わたしと せいかつ 上　
みんな　なかよし</t>
  </si>
  <si>
    <t>わたしと せいかつ 下　
ふれあい　だいすき</t>
  </si>
  <si>
    <t>ずがこうさく１・２上　
たのしいな　おもしろいな</t>
  </si>
  <si>
    <t>ずがこうさく１・２下　
たのしいな　おもしろいな</t>
  </si>
  <si>
    <t>図画工作３・４上　
ためしたよ　見つけたよ</t>
  </si>
  <si>
    <t>図画工作３・４下　
ためしたよ　見つけたよ</t>
  </si>
  <si>
    <t>図画工作５・６上　
見つめて　広げて</t>
  </si>
  <si>
    <t>図画工作５・６下　
見つめて　広げて</t>
  </si>
  <si>
    <t>小学どうとく　生きる 力　２　
どうとくノート</t>
  </si>
  <si>
    <t>小学どうとく　生きる力　３　
どうとくノート</t>
  </si>
  <si>
    <t>小学道徳　生きる力　４　
道徳ノート</t>
  </si>
  <si>
    <t>小学道徳　生きる力　５　
道徳ノート</t>
  </si>
  <si>
    <t>小学道徳　生きる力　６　
道徳ノート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</si>
  <si>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</si>
  <si>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</si>
  <si>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</si>
  <si>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</si>
  <si>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</si>
  <si>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</si>
  <si>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</si>
  <si>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</si>
  <si>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</si>
  <si>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</si>
  <si>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</si>
  <si>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</si>
  <si>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</si>
  <si>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</si>
  <si>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</si>
  <si>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</si>
  <si>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</si>
  <si>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</si>
  <si>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</si>
  <si>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</si>
  <si>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みんなでかんがえ，はなしあう　しょうがくせいのどうとく１_x000D_</t>
  </si>
  <si>
    <t>じぶんをみつめ，かんがえる　どうとくノート１</t>
  </si>
  <si>
    <t>自分を見つめ，考える　どうとくノート２</t>
  </si>
  <si>
    <t>みんなで考え，話し合う　小学生のどうとく３_x000D_</t>
  </si>
  <si>
    <t>自分を見つめ，考える　どうとくノート３</t>
  </si>
  <si>
    <t>みんなで考え，話し合う　小学生の道徳４</t>
  </si>
  <si>
    <t>自分を見つめ，考える　道徳ノート４</t>
  </si>
  <si>
    <t>みんなで考え，話し合う　小学生の道徳５_x000D_</t>
  </si>
  <si>
    <t>自分を見つめ，考える　道徳ノート５</t>
  </si>
  <si>
    <t>611</t>
  </si>
  <si>
    <t>自分を見つめ，考える　道徳ノート６</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</si>
  <si>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</si>
  <si>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</si>
  <si>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</si>
  <si>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</si>
  <si>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</si>
  <si>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</si>
  <si>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</si>
  <si>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</si>
  <si>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</si>
  <si>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</si>
  <si>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6"/>
  </si>
  <si>
    <t>　「小　東書　社会　６政・国」　も入力</t>
    <rPh sb="17" eb="19">
      <t>ニュウリョク</t>
    </rPh>
    <phoneticPr fontId="6"/>
  </si>
  <si>
    <t>　「小　東書　算数　１②」　も入力</t>
    <rPh sb="15" eb="17">
      <t>ニュウリョク</t>
    </rPh>
    <phoneticPr fontId="6"/>
  </si>
  <si>
    <t>　「小　東書　算数　１①」　も入力</t>
    <rPh sb="15" eb="17">
      <t>ニュウリョク</t>
    </rPh>
    <phoneticPr fontId="6"/>
  </si>
  <si>
    <t>５年時給与していない場合、別冊「小　東書　英語　５・６ （P・D）」　も入力</t>
    <rPh sb="1" eb="2">
      <t>ネン</t>
    </rPh>
    <rPh sb="2" eb="3">
      <t>トキ</t>
    </rPh>
    <rPh sb="3" eb="5">
      <t>キュウヨ</t>
    </rPh>
    <rPh sb="10" eb="12">
      <t>バアイ</t>
    </rPh>
    <phoneticPr fontId="6"/>
  </si>
  <si>
    <t>別冊「中　教図　技術　１－３(ハンドブック)」　も入力</t>
    <rPh sb="0" eb="2">
      <t>ベッサツ</t>
    </rPh>
    <rPh sb="25" eb="27">
      <t>ニュウリョク</t>
    </rPh>
    <phoneticPr fontId="6"/>
  </si>
  <si>
    <t>　　　「中　教図　技術　１－３」　も入力</t>
    <rPh sb="18" eb="20">
      <t>ニュウリョク</t>
    </rPh>
    <phoneticPr fontId="6"/>
  </si>
  <si>
    <t>苗字と名前の間にスペースを入れない</t>
    <rPh sb="0" eb="2">
      <t>ミョウジ</t>
    </rPh>
    <rPh sb="3" eb="5">
      <t>ナマエ</t>
    </rPh>
    <rPh sb="6" eb="7">
      <t>アイダ</t>
    </rPh>
    <rPh sb="13" eb="14">
      <t>イ</t>
    </rPh>
    <phoneticPr fontId="6"/>
  </si>
  <si>
    <t>英語</t>
    <rPh sb="0" eb="2">
      <t>エイゴ</t>
    </rPh>
    <phoneticPr fontId="6"/>
  </si>
  <si>
    <t>国語</t>
    <phoneticPr fontId="6"/>
  </si>
  <si>
    <t>中　日文　道徳　２　ノート</t>
    <rPh sb="0" eb="1">
      <t>チュウ</t>
    </rPh>
    <rPh sb="2" eb="4">
      <t>ニチブン</t>
    </rPh>
    <rPh sb="5" eb="7">
      <t>ドウトク</t>
    </rPh>
    <phoneticPr fontId="6"/>
  </si>
  <si>
    <t>中　日文　道徳　３　ノート</t>
    <rPh sb="0" eb="1">
      <t>チュウ</t>
    </rPh>
    <rPh sb="2" eb="4">
      <t>ニチブン</t>
    </rPh>
    <rPh sb="5" eb="7">
      <t>ドウトク</t>
    </rPh>
    <phoneticPr fontId="6"/>
  </si>
  <si>
    <t>ボランティア一覧</t>
    <rPh sb="6" eb="8">
      <t>イチラン</t>
    </rPh>
    <phoneticPr fontId="29"/>
  </si>
  <si>
    <t>185-0035</t>
  </si>
  <si>
    <t>042-537-6334</t>
  </si>
  <si>
    <t>444-0011</t>
  </si>
  <si>
    <t>259-1303</t>
  </si>
  <si>
    <t>0463-75-6015</t>
  </si>
  <si>
    <t>篠田　朋子</t>
  </si>
  <si>
    <t>中村　昌子</t>
  </si>
  <si>
    <t>650-0016</t>
  </si>
  <si>
    <t>00</t>
  </si>
  <si>
    <t>道徳</t>
    <phoneticPr fontId="6"/>
  </si>
  <si>
    <t>新訂　新しい道徳３</t>
    <phoneticPr fontId="6"/>
  </si>
  <si>
    <t>017</t>
    <phoneticPr fontId="6"/>
  </si>
  <si>
    <t>教出</t>
    <phoneticPr fontId="6"/>
  </si>
  <si>
    <t xml:space="preserve"> </t>
    <phoneticPr fontId="6"/>
  </si>
  <si>
    <t>歴史</t>
    <phoneticPr fontId="6"/>
  </si>
  <si>
    <t>新しい歴史教科書</t>
    <rPh sb="3" eb="5">
      <t>レキシ</t>
    </rPh>
    <phoneticPr fontId="6"/>
  </si>
  <si>
    <t>中　自由　歴史　１－３</t>
    <rPh sb="5" eb="7">
      <t>レキシ</t>
    </rPh>
    <phoneticPr fontId="6"/>
  </si>
  <si>
    <t>山本　潔</t>
  </si>
  <si>
    <t>090-4845-2751</t>
  </si>
  <si>
    <t>大泉　建一</t>
  </si>
  <si>
    <t>596-0073</t>
  </si>
  <si>
    <t>090-7718-3192</t>
  </si>
  <si>
    <t>078-362-2466</t>
  </si>
  <si>
    <t>点晴会</t>
  </si>
  <si>
    <t>東京書籍株式会社</t>
    <phoneticPr fontId="6"/>
  </si>
  <si>
    <t>中　東書　書写　１－３</t>
    <phoneticPr fontId="6"/>
  </si>
  <si>
    <t>002</t>
    <phoneticPr fontId="6"/>
  </si>
  <si>
    <t>１－６</t>
    <phoneticPr fontId="6"/>
  </si>
  <si>
    <t>東書</t>
    <phoneticPr fontId="6"/>
  </si>
  <si>
    <t>小　東書　こくご　☆</t>
    <rPh sb="0" eb="1">
      <t>ショウ</t>
    </rPh>
    <rPh sb="2" eb="4">
      <t>トウショ</t>
    </rPh>
    <phoneticPr fontId="6"/>
  </si>
  <si>
    <t>小　東書　こくご　☆☆</t>
    <rPh sb="0" eb="1">
      <t>ショウ</t>
    </rPh>
    <rPh sb="2" eb="4">
      <t>トウショ</t>
    </rPh>
    <phoneticPr fontId="6"/>
  </si>
  <si>
    <t>小　東書　こくご　☆☆☆</t>
    <rPh sb="0" eb="1">
      <t>ショウ</t>
    </rPh>
    <rPh sb="2" eb="4">
      <t>トウショ</t>
    </rPh>
    <phoneticPr fontId="6"/>
  </si>
  <si>
    <t>音楽</t>
    <phoneticPr fontId="6"/>
  </si>
  <si>
    <t>小　東書　おんがく　☆</t>
    <rPh sb="0" eb="1">
      <t>ショウ</t>
    </rPh>
    <rPh sb="2" eb="4">
      <t>トウショ</t>
    </rPh>
    <phoneticPr fontId="6"/>
  </si>
  <si>
    <t>小　東書　おんがく　☆☆</t>
    <rPh sb="0" eb="1">
      <t>ショウ</t>
    </rPh>
    <rPh sb="2" eb="4">
      <t>トウショ</t>
    </rPh>
    <phoneticPr fontId="6"/>
  </si>
  <si>
    <t>小　東書　おんがく　☆☆☆</t>
    <rPh sb="0" eb="1">
      <t>ショウ</t>
    </rPh>
    <rPh sb="2" eb="4">
      <t>トウショ</t>
    </rPh>
    <phoneticPr fontId="6"/>
  </si>
  <si>
    <t>中　東書　国語　☆☆☆☆</t>
    <rPh sb="0" eb="1">
      <t>チュウ</t>
    </rPh>
    <rPh sb="2" eb="4">
      <t>トウショ</t>
    </rPh>
    <rPh sb="5" eb="7">
      <t>コクゴ</t>
    </rPh>
    <phoneticPr fontId="6"/>
  </si>
  <si>
    <t>中　東書　国語　☆☆☆☆☆</t>
    <rPh sb="0" eb="1">
      <t>チュウ</t>
    </rPh>
    <rPh sb="2" eb="4">
      <t>トウショ</t>
    </rPh>
    <rPh sb="5" eb="7">
      <t>コクゴ</t>
    </rPh>
    <phoneticPr fontId="6"/>
  </si>
  <si>
    <t>中　東書　音楽　☆☆☆☆</t>
    <rPh sb="0" eb="1">
      <t>チュウ</t>
    </rPh>
    <rPh sb="2" eb="4">
      <t>トウショ</t>
    </rPh>
    <rPh sb="5" eb="7">
      <t>オンガク</t>
    </rPh>
    <phoneticPr fontId="6"/>
  </si>
  <si>
    <t>中　東書　音楽　☆☆☆☆☆</t>
    <rPh sb="0" eb="1">
      <t>チュウ</t>
    </rPh>
    <rPh sb="2" eb="4">
      <t>トウショ</t>
    </rPh>
    <rPh sb="5" eb="7">
      <t>オンガク</t>
    </rPh>
    <phoneticPr fontId="6"/>
  </si>
  <si>
    <t>大日本</t>
    <rPh sb="0" eb="1">
      <t>ダイ</t>
    </rPh>
    <rPh sb="1" eb="3">
      <t>ニホン</t>
    </rPh>
    <phoneticPr fontId="6"/>
  </si>
  <si>
    <t>開隆堂</t>
    <rPh sb="0" eb="3">
      <t>カイリュウドウ</t>
    </rPh>
    <phoneticPr fontId="6"/>
  </si>
  <si>
    <t>「小　学図　道徳　１　きづな」　も入力</t>
    <rPh sb="17" eb="19">
      <t>ニュウリョク</t>
    </rPh>
    <phoneticPr fontId="6"/>
  </si>
  <si>
    <t>「小　学図　道徳　２　きづな」　も入力</t>
    <rPh sb="17" eb="19">
      <t>ニュウリョク</t>
    </rPh>
    <phoneticPr fontId="6"/>
  </si>
  <si>
    <t>「小　学図　道徳　３　きづな」　も入力</t>
    <rPh sb="17" eb="19">
      <t>ニュウリョク</t>
    </rPh>
    <phoneticPr fontId="6"/>
  </si>
  <si>
    <t>「小　学図　道徳　４　きづな」　も入力</t>
    <rPh sb="17" eb="19">
      <t>ニュウリョク</t>
    </rPh>
    <phoneticPr fontId="6"/>
  </si>
  <si>
    <t>「小　学図　道徳　５　きづな」　も入力</t>
    <rPh sb="17" eb="19">
      <t>ニュウリョク</t>
    </rPh>
    <phoneticPr fontId="6"/>
  </si>
  <si>
    <t>「小　学図　道徳　６　きづな」　も入力</t>
    <rPh sb="17" eb="19">
      <t>ニュウリョク</t>
    </rPh>
    <phoneticPr fontId="6"/>
  </si>
  <si>
    <t>三省堂</t>
    <rPh sb="0" eb="3">
      <t>サンセイドウ</t>
    </rPh>
    <phoneticPr fontId="6"/>
  </si>
  <si>
    <t>中　三省　書写　１－３</t>
    <phoneticPr fontId="6"/>
  </si>
  <si>
    <t>中　教出　書写　１－３</t>
    <phoneticPr fontId="6"/>
  </si>
  <si>
    <t>中　教出　英語　１</t>
    <phoneticPr fontId="6"/>
  </si>
  <si>
    <t>小　教出　聴覚　こくご　１</t>
    <rPh sb="0" eb="1">
      <t>ショウ</t>
    </rPh>
    <rPh sb="2" eb="4">
      <t>キョウシュツ</t>
    </rPh>
    <phoneticPr fontId="6"/>
  </si>
  <si>
    <t>２</t>
    <phoneticPr fontId="6"/>
  </si>
  <si>
    <t>小　教出　聴覚　こくご　２</t>
    <rPh sb="0" eb="1">
      <t>ショウ</t>
    </rPh>
    <rPh sb="2" eb="4">
      <t>キョウシュツ</t>
    </rPh>
    <phoneticPr fontId="6"/>
  </si>
  <si>
    <t>小　教出　聴覚　こくご　３</t>
    <rPh sb="0" eb="1">
      <t>ショウ</t>
    </rPh>
    <rPh sb="2" eb="4">
      <t>キョウシュツ</t>
    </rPh>
    <phoneticPr fontId="6"/>
  </si>
  <si>
    <t>小　教出　聴覚　国語　４</t>
    <rPh sb="0" eb="1">
      <t>ショウ</t>
    </rPh>
    <rPh sb="2" eb="4">
      <t>キョウシュツ</t>
    </rPh>
    <rPh sb="8" eb="10">
      <t>コクゴ</t>
    </rPh>
    <phoneticPr fontId="6"/>
  </si>
  <si>
    <t>小　教出　聴覚　国語　５</t>
    <rPh sb="0" eb="1">
      <t>ショウ</t>
    </rPh>
    <rPh sb="2" eb="4">
      <t>キョウシュツ</t>
    </rPh>
    <rPh sb="8" eb="10">
      <t>コクゴ</t>
    </rPh>
    <phoneticPr fontId="6"/>
  </si>
  <si>
    <t>小　教出　聴覚　国語　６</t>
    <rPh sb="0" eb="1">
      <t>ショウ</t>
    </rPh>
    <rPh sb="2" eb="4">
      <t>キョウシュツ</t>
    </rPh>
    <rPh sb="8" eb="10">
      <t>コクゴ</t>
    </rPh>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</si>
  <si>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</si>
  <si>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</si>
  <si>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</si>
  <si>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小　教出　さんすう　☆</t>
    <rPh sb="0" eb="1">
      <t>ショウ</t>
    </rPh>
    <rPh sb="2" eb="4">
      <t>キョウシュツ</t>
    </rPh>
    <phoneticPr fontId="6"/>
  </si>
  <si>
    <t>小　教出　さんすう　☆☆（１）</t>
    <rPh sb="0" eb="1">
      <t>ショウ</t>
    </rPh>
    <rPh sb="2" eb="4">
      <t>キョウシュツ</t>
    </rPh>
    <phoneticPr fontId="6"/>
  </si>
  <si>
    <t>小　教出　さんすう　☆☆（２）</t>
    <rPh sb="0" eb="1">
      <t>ショウ</t>
    </rPh>
    <rPh sb="2" eb="4">
      <t>キョウシュツ</t>
    </rPh>
    <phoneticPr fontId="6"/>
  </si>
  <si>
    <t>小　教出　さんすう　☆☆☆</t>
    <rPh sb="0" eb="1">
      <t>ショウ</t>
    </rPh>
    <rPh sb="2" eb="4">
      <t>キョウシュツ</t>
    </rPh>
    <phoneticPr fontId="6"/>
  </si>
  <si>
    <t>数学</t>
    <phoneticPr fontId="6"/>
  </si>
  <si>
    <t>中　教出　数学　☆☆☆☆</t>
    <rPh sb="0" eb="1">
      <t>チュウ</t>
    </rPh>
    <rPh sb="2" eb="4">
      <t>キョウシュツ</t>
    </rPh>
    <rPh sb="5" eb="7">
      <t>スウガク</t>
    </rPh>
    <phoneticPr fontId="6"/>
  </si>
  <si>
    <t>中　教出　数学　☆☆☆☆☆</t>
    <rPh sb="0" eb="1">
      <t>チュウ</t>
    </rPh>
    <rPh sb="2" eb="4">
      <t>キョウシュツ</t>
    </rPh>
    <rPh sb="5" eb="7">
      <t>スウガク</t>
    </rPh>
    <phoneticPr fontId="6"/>
  </si>
  <si>
    <t>一般社団法人信州教育出版社</t>
    <rPh sb="0" eb="2">
      <t>イッパン</t>
    </rPh>
    <phoneticPr fontId="6"/>
  </si>
  <si>
    <t>大修館</t>
    <rPh sb="0" eb="3">
      <t>タイシュウカン</t>
    </rPh>
    <phoneticPr fontId="6"/>
  </si>
  <si>
    <t>啓林館</t>
    <rPh sb="0" eb="3">
      <t>ケイリンカン</t>
    </rPh>
    <phoneticPr fontId="6"/>
  </si>
  <si>
    <t>中　啓林　数学　１</t>
    <phoneticPr fontId="6"/>
  </si>
  <si>
    <t>別冊「中　数研　数学　１　(探究ノート)」　も入力</t>
  </si>
  <si>
    <t>中　数研　数学　１　(探究ノート)</t>
    <rPh sb="12" eb="13">
      <t>キュウ</t>
    </rPh>
    <phoneticPr fontId="6"/>
  </si>
  <si>
    <t>別冊「中　数研　数学　２　(探究ノート)」　も入力</t>
  </si>
  <si>
    <t>中　数研　数学　２　(探究ノート)</t>
    <rPh sb="11" eb="13">
      <t>タンキュウ</t>
    </rPh>
    <phoneticPr fontId="6"/>
  </si>
  <si>
    <t>中　数研　数学　３</t>
    <phoneticPr fontId="6"/>
  </si>
  <si>
    <t>別冊「中　数研　数学　３　(探究ノート)」　も入力</t>
  </si>
  <si>
    <t>中　数研　数学　３　(探究ノート)</t>
    <rPh sb="11" eb="13">
      <t>タンキュウ</t>
    </rPh>
    <phoneticPr fontId="6"/>
  </si>
  <si>
    <t>文教社</t>
    <rPh sb="0" eb="2">
      <t>ブンキョウ</t>
    </rPh>
    <rPh sb="2" eb="3">
      <t>シャ</t>
    </rPh>
    <phoneticPr fontId="6"/>
  </si>
  <si>
    <t>自由社</t>
    <rPh sb="0" eb="2">
      <t>ジユウ</t>
    </rPh>
    <rPh sb="2" eb="3">
      <t>シャ</t>
    </rPh>
    <phoneticPr fontId="6"/>
  </si>
  <si>
    <t>育鵬社</t>
    <rPh sb="0" eb="3">
      <t>イクホウシャ</t>
    </rPh>
    <phoneticPr fontId="6"/>
  </si>
  <si>
    <t>229</t>
    <phoneticPr fontId="6"/>
  </si>
  <si>
    <t>学び舎</t>
    <rPh sb="0" eb="1">
      <t>マナ</t>
    </rPh>
    <rPh sb="2" eb="3">
      <t>シャ</t>
    </rPh>
    <phoneticPr fontId="6"/>
  </si>
  <si>
    <t>中　学び　歴史　１－３</t>
    <rPh sb="2" eb="3">
      <t>マナ</t>
    </rPh>
    <phoneticPr fontId="6"/>
  </si>
  <si>
    <t>株式会社学び舎</t>
    <rPh sb="4" eb="5">
      <t>マナ</t>
    </rPh>
    <rPh sb="6" eb="7">
      <t>シャ</t>
    </rPh>
    <phoneticPr fontId="6"/>
  </si>
  <si>
    <t>232</t>
    <phoneticPr fontId="6"/>
  </si>
  <si>
    <t>あか図</t>
    <rPh sb="2" eb="3">
      <t>ズ</t>
    </rPh>
    <phoneticPr fontId="6"/>
  </si>
  <si>
    <t>小　あか　道徳　１</t>
  </si>
  <si>
    <t>あかつき教育図書株式会社</t>
    <rPh sb="4" eb="6">
      <t>キョウイク</t>
    </rPh>
    <rPh sb="6" eb="8">
      <t>トショ</t>
    </rPh>
    <rPh sb="8" eb="12">
      <t>カブシキガイシャ</t>
    </rPh>
    <phoneticPr fontId="6"/>
  </si>
  <si>
    <t>別冊「小　あか　道徳　１　ノート」　も入力</t>
    <rPh sb="0" eb="2">
      <t>ベッサツ</t>
    </rPh>
    <phoneticPr fontId="6"/>
  </si>
  <si>
    <t>小　あか　道徳　１　ノート</t>
  </si>
  <si>
    <t>　　　「小　あか　道徳　１」　も入力</t>
  </si>
  <si>
    <t>小　あか　道徳　２</t>
  </si>
  <si>
    <t>別冊「小　あか　道徳　２　ノート」　も入力</t>
    <rPh sb="0" eb="2">
      <t>ベッサツ</t>
    </rPh>
    <rPh sb="19" eb="21">
      <t>ニュウリョク</t>
    </rPh>
    <phoneticPr fontId="6"/>
  </si>
  <si>
    <t>小　あか　道徳　２　ノート</t>
  </si>
  <si>
    <t>　　　「小　あか　道徳　２」　も入力</t>
    <rPh sb="16" eb="18">
      <t>ニュウリョク</t>
    </rPh>
    <phoneticPr fontId="6"/>
  </si>
  <si>
    <t>小　あか　道徳　３</t>
  </si>
  <si>
    <t>別冊「小　あか　道徳　３　ノート」　も入力</t>
    <rPh sb="0" eb="2">
      <t>ベッサツ</t>
    </rPh>
    <rPh sb="19" eb="21">
      <t>ニュウリョク</t>
    </rPh>
    <phoneticPr fontId="6"/>
  </si>
  <si>
    <t>小　あか　道徳　３　ノート</t>
  </si>
  <si>
    <t>　　　「小　あか　道徳　３」　も入力</t>
    <rPh sb="16" eb="18">
      <t>ニュウリョク</t>
    </rPh>
    <phoneticPr fontId="6"/>
  </si>
  <si>
    <t>小　あか　道徳　４</t>
  </si>
  <si>
    <t>別冊「小　あか　道徳　４　ノート」　も入力</t>
    <rPh sb="0" eb="2">
      <t>ベッサツ</t>
    </rPh>
    <rPh sb="19" eb="21">
      <t>ニュウリョク</t>
    </rPh>
    <phoneticPr fontId="6"/>
  </si>
  <si>
    <t>小　あか　道徳　４　ノート</t>
  </si>
  <si>
    <t>　　　「小　あか　道徳　４」　も入力</t>
    <rPh sb="16" eb="18">
      <t>ニュウリョク</t>
    </rPh>
    <phoneticPr fontId="6"/>
  </si>
  <si>
    <t>小　あか　道徳　５</t>
  </si>
  <si>
    <t>別冊「小　あか　道徳　５　ノート」　も入力</t>
    <rPh sb="0" eb="2">
      <t>ベッサツ</t>
    </rPh>
    <rPh sb="19" eb="21">
      <t>ニュウリョク</t>
    </rPh>
    <phoneticPr fontId="6"/>
  </si>
  <si>
    <t>小　あか　道徳　５　ノート</t>
  </si>
  <si>
    <t>　　　「小　あか　道徳　５」　も入力</t>
    <rPh sb="16" eb="18">
      <t>ニュウリョク</t>
    </rPh>
    <phoneticPr fontId="6"/>
  </si>
  <si>
    <t>小　あか　道徳　６</t>
  </si>
  <si>
    <t>別冊「小　あか　道徳　６　ノート」　も入力</t>
    <rPh sb="0" eb="2">
      <t>ベッサツ</t>
    </rPh>
    <rPh sb="19" eb="21">
      <t>ニュウリョク</t>
    </rPh>
    <phoneticPr fontId="6"/>
  </si>
  <si>
    <t>小　あか　道徳　６　ノート</t>
  </si>
  <si>
    <t>　　　「小　あか　道徳　６」　も入力</t>
    <rPh sb="16" eb="18">
      <t>ニュウリョク</t>
    </rPh>
    <phoneticPr fontId="6"/>
  </si>
  <si>
    <t>中　あか　道徳　１</t>
    <rPh sb="0" eb="1">
      <t>チュウ</t>
    </rPh>
    <phoneticPr fontId="6"/>
  </si>
  <si>
    <t>別冊「中　あか　道徳　１　ノート」　も入力</t>
    <rPh sb="0" eb="2">
      <t>ベッサツ</t>
    </rPh>
    <rPh sb="3" eb="4">
      <t>チュウ</t>
    </rPh>
    <rPh sb="19" eb="21">
      <t>ニュウリョク</t>
    </rPh>
    <phoneticPr fontId="6"/>
  </si>
  <si>
    <t>中　あか　道徳　１　ノート</t>
    <rPh sb="0" eb="1">
      <t>チュウ</t>
    </rPh>
    <phoneticPr fontId="6"/>
  </si>
  <si>
    <t>　　　「中　あか　道徳　１」　も入力</t>
    <rPh sb="4" eb="5">
      <t>チュウ</t>
    </rPh>
    <rPh sb="16" eb="18">
      <t>ニュウリョク</t>
    </rPh>
    <phoneticPr fontId="6"/>
  </si>
  <si>
    <t>中　あか　道徳　２</t>
    <rPh sb="0" eb="1">
      <t>チュウ</t>
    </rPh>
    <phoneticPr fontId="6"/>
  </si>
  <si>
    <t>別冊「中　あか　道徳　２　ノート」　も入力</t>
    <rPh sb="0" eb="2">
      <t>ベッサツ</t>
    </rPh>
    <rPh sb="3" eb="4">
      <t>チュウ</t>
    </rPh>
    <phoneticPr fontId="6"/>
  </si>
  <si>
    <t>中　あか　道徳　２　ノート</t>
    <rPh sb="0" eb="1">
      <t>チュウ</t>
    </rPh>
    <phoneticPr fontId="6"/>
  </si>
  <si>
    <t>　　　「中　あか　道徳　２」　も入力</t>
    <rPh sb="4" eb="5">
      <t>チュウ</t>
    </rPh>
    <rPh sb="16" eb="18">
      <t>ニュウリョク</t>
    </rPh>
    <phoneticPr fontId="6"/>
  </si>
  <si>
    <t>中　あか　道徳　３</t>
    <rPh sb="0" eb="1">
      <t>チュウ</t>
    </rPh>
    <phoneticPr fontId="6"/>
  </si>
  <si>
    <t>別冊「中　あか　道徳　３　ノート」　も入力</t>
    <rPh sb="0" eb="2">
      <t>ベッサツ</t>
    </rPh>
    <rPh sb="3" eb="4">
      <t>チュウ</t>
    </rPh>
    <rPh sb="19" eb="21">
      <t>ニュウリョク</t>
    </rPh>
    <phoneticPr fontId="6"/>
  </si>
  <si>
    <t>中　あか　道徳　３　ノート</t>
    <rPh sb="0" eb="1">
      <t>チュウ</t>
    </rPh>
    <phoneticPr fontId="6"/>
  </si>
  <si>
    <t>　　　「中　あか　道徳　３」　も入力</t>
    <rPh sb="4" eb="5">
      <t>チュウ</t>
    </rPh>
    <rPh sb="16" eb="18">
      <t>ニュウリョク</t>
    </rPh>
    <phoneticPr fontId="6"/>
  </si>
  <si>
    <t>（注）１．作成の際、必ず発行者（ボランティア団体）に供給可能であることを確認し、記入してください。</t>
    <rPh sb="1" eb="2">
      <t>チュウ</t>
    </rPh>
    <rPh sb="5" eb="7">
      <t>サクセイ</t>
    </rPh>
    <rPh sb="8" eb="9">
      <t>サイ</t>
    </rPh>
    <rPh sb="10" eb="11">
      <t>カナラ</t>
    </rPh>
    <rPh sb="12" eb="15">
      <t>ハッコウシャ</t>
    </rPh>
    <rPh sb="22" eb="24">
      <t>ダンタイ</t>
    </rPh>
    <rPh sb="26" eb="28">
      <t>キョウキュウ</t>
    </rPh>
    <rPh sb="28" eb="30">
      <t>カノウ</t>
    </rPh>
    <rPh sb="36" eb="38">
      <t>カクニン</t>
    </rPh>
    <rPh sb="40" eb="42">
      <t>キニュウ</t>
    </rPh>
    <phoneticPr fontId="6"/>
  </si>
  <si>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</si>
  <si>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t>　　　４．分冊番号の欄には、拡大教科書等の分冊番号を1行ずつ記入してください。また、１分冊の場合であっても、分冊番号は記入してください。</t>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</si>
  <si>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</si>
  <si>
    <t>　　　　　(文部科学省とボランティア団体等との間において拡大教科書等の購入契約を締結した後に、契約単価を変更することは原則としてできませんので、ご留意ください。）</t>
  </si>
  <si>
    <t>　　　６．特別支援学校や特別支援学級に在籍する児童生徒の需要数は記入しないでください。また、高等学校の需要数は含めないでください。</t>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</si>
  <si>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</si>
  <si>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229</t>
  </si>
  <si>
    <t>232</t>
  </si>
  <si>
    <t>小１</t>
    <rPh sb="0" eb="1">
      <t>ショウ</t>
    </rPh>
    <phoneticPr fontId="6"/>
  </si>
  <si>
    <t>発行者番号</t>
    <rPh sb="0" eb="3">
      <t>ハッコウシャ</t>
    </rPh>
    <rPh sb="3" eb="5">
      <t>バンゴウ</t>
    </rPh>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</si>
  <si>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</si>
  <si>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</si>
  <si>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</si>
  <si>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</si>
  <si>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</si>
  <si>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</si>
  <si>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小２</t>
    <rPh sb="0" eb="1">
      <t>ショウ</t>
    </rPh>
    <phoneticPr fontId="6"/>
  </si>
  <si>
    <t>小３</t>
    <rPh sb="0" eb="1">
      <t>ショウ</t>
    </rPh>
    <phoneticPr fontId="6"/>
  </si>
  <si>
    <t>小４</t>
    <rPh sb="0" eb="1">
      <t>ショウ</t>
    </rPh>
    <phoneticPr fontId="6"/>
  </si>
  <si>
    <t>小５</t>
    <rPh sb="0" eb="1">
      <t>ショウ</t>
    </rPh>
    <phoneticPr fontId="6"/>
  </si>
  <si>
    <t>小６</t>
    <rPh sb="0" eb="1">
      <t>ショウ</t>
    </rPh>
    <phoneticPr fontId="6"/>
  </si>
  <si>
    <t>中１</t>
    <rPh sb="0" eb="1">
      <t>チュウ</t>
    </rPh>
    <phoneticPr fontId="6"/>
  </si>
  <si>
    <t>中２</t>
    <rPh sb="0" eb="1">
      <t>チュウ</t>
    </rPh>
    <phoneticPr fontId="6"/>
  </si>
  <si>
    <t>中３</t>
    <rPh sb="0" eb="1">
      <t>チュウ</t>
    </rPh>
    <phoneticPr fontId="6"/>
  </si>
  <si>
    <t>列2</t>
  </si>
  <si>
    <t>列1</t>
    <phoneticPr fontId="6"/>
  </si>
  <si>
    <t>コピペ用</t>
    <rPh sb="3" eb="4">
      <t>ヨウ</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</si>
  <si>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</si>
  <si>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</si>
  <si>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</si>
  <si>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</si>
  <si>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</si>
  <si>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</si>
  <si>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３･４</t>
  </si>
  <si>
    <t>３－６</t>
  </si>
  <si>
    <t>令和５年度　標準教科用特定図書等需要票</t>
    <rPh sb="0" eb="2">
      <t>レイワ</t>
    </rPh>
    <rPh sb="3" eb="5">
      <t>ネンド</t>
    </rPh>
    <rPh sb="18" eb="19">
      <t>ヒョウ</t>
    </rPh>
    <phoneticPr fontId="6"/>
  </si>
  <si>
    <t>特定非営利活動法人　にじの会</t>
  </si>
  <si>
    <t>加藤　三保子</t>
  </si>
  <si>
    <t>福島市西中央2丁目23-1</t>
  </si>
  <si>
    <t>024-529-7021</t>
  </si>
  <si>
    <t>社会福祉法人 日本ライトハウス情報文化センター</t>
  </si>
  <si>
    <t>奥野　真里</t>
  </si>
  <si>
    <t>大阪市西区江戸堀1-13-2</t>
  </si>
  <si>
    <t>宝塚点字友の会</t>
  </si>
  <si>
    <t>国歳　美知子</t>
  </si>
  <si>
    <t>宝塚市武庫山2-7-28</t>
  </si>
  <si>
    <t>特定非営利活動法人 愛知視覚障害者援護促進協議会</t>
  </si>
  <si>
    <t>名古屋市名東区本郷2丁目83</t>
  </si>
  <si>
    <t>ＮＰＯ法人ぽこ・あ・ぽこ</t>
  </si>
  <si>
    <t>美甘　加代子</t>
  </si>
  <si>
    <t>大阪市天王寺区上本町5-2-11　
上六新興産ビル505号</t>
  </si>
  <si>
    <t>宇治拡大写本グループ</t>
  </si>
  <si>
    <t>京都府宇治市五ヶ庄折坂18-11</t>
  </si>
  <si>
    <t>岡山拡大写本の会　　　　　　　　</t>
  </si>
  <si>
    <t>橋本　泰子</t>
  </si>
  <si>
    <t>岡山市東区目黒町500-159</t>
  </si>
  <si>
    <t>神奈川県視覚障害援助赤十字奉仕団</t>
  </si>
  <si>
    <t>大喜多　雅子</t>
  </si>
  <si>
    <t>横浜市旭区二俣川1-80-2　
神奈川県ライトセンター内</t>
  </si>
  <si>
    <t>社会福祉法人　岐阜アソシア</t>
  </si>
  <si>
    <t>竹森　宏幸</t>
  </si>
  <si>
    <t>岐阜市梅河町1-4</t>
  </si>
  <si>
    <t>山梨県拡大写本赤十字奉仕団</t>
  </si>
  <si>
    <t>川又　智恵</t>
  </si>
  <si>
    <t>甲府市宮前町2-7</t>
  </si>
  <si>
    <t>社会福祉法人　京都ライトハウス</t>
  </si>
  <si>
    <t>松田　裕美</t>
  </si>
  <si>
    <t>京都市北区紫野花ノ坊町11</t>
  </si>
  <si>
    <t>点訳ボランティアグループ連絡会</t>
  </si>
  <si>
    <t>杉　広子</t>
  </si>
  <si>
    <t>西宮市高塚町10-5</t>
  </si>
  <si>
    <t>奈良県点訳グループ　青垣会</t>
  </si>
  <si>
    <t>大杉　和子</t>
  </si>
  <si>
    <t>奈良県橿原市大久保町320-11　
奈良県視覚障害者福祉センター内</t>
  </si>
  <si>
    <t>綾瀬市拡大写本奉仕会　ほたるの会</t>
  </si>
  <si>
    <t>小田切　和枝</t>
  </si>
  <si>
    <t>神奈川県綾瀬市寺尾釜田2-15-11</t>
  </si>
  <si>
    <t>浦安拡大写本るーぺ</t>
  </si>
  <si>
    <t>島田　さよ子</t>
  </si>
  <si>
    <t>千葉県浦安市富岡4-1-2</t>
  </si>
  <si>
    <t>浦和拡大写本の会</t>
  </si>
  <si>
    <t>播磨　幸子</t>
  </si>
  <si>
    <t>さいたま市緑区原山2-33-26</t>
  </si>
  <si>
    <t>大宮拡大写本・銀のしずく</t>
  </si>
  <si>
    <t>稲葉　菊子</t>
  </si>
  <si>
    <t>埼玉県さいたま市北区日進町1-197-31</t>
  </si>
  <si>
    <t>沖縄点字図書館ボランティア拡大写本部</t>
  </si>
  <si>
    <t>仲嶺　京子</t>
  </si>
  <si>
    <t>沖縄県那覇市松尾2-15-29</t>
  </si>
  <si>
    <t>小林聖心女子学院　たんぽぽ会</t>
  </si>
  <si>
    <t>勝井　はるみ</t>
  </si>
  <si>
    <t>兵庫県川西市清和台西5-2-91</t>
  </si>
  <si>
    <t>拡大写本こくぶんじ</t>
  </si>
  <si>
    <t>深井　正康</t>
  </si>
  <si>
    <t>東京都国分寺市西町4-1けやき台団地40-401</t>
  </si>
  <si>
    <t>拡大写本　「結の会」</t>
  </si>
  <si>
    <t>難波　静司</t>
  </si>
  <si>
    <t>新潟県新発田市東新町1-6-3</t>
  </si>
  <si>
    <t>拡大写本グループ　あい</t>
  </si>
  <si>
    <t>宮石　由美子</t>
  </si>
  <si>
    <t>岡崎市欠町清水田6-3友愛の家基幹公団支援センター内</t>
  </si>
  <si>
    <t>拡大写本グループ　赤いくつ</t>
  </si>
  <si>
    <t>深味 よし江</t>
  </si>
  <si>
    <t>横浜市港北区鳥山町818</t>
  </si>
  <si>
    <t>拡大写本グループ　とんぼ</t>
  </si>
  <si>
    <t>伊藤　裕美</t>
  </si>
  <si>
    <t>川崎市麻生区栗木3-10-6</t>
  </si>
  <si>
    <t>拡大写本グループ「アイリス」</t>
  </si>
  <si>
    <t>木寺　万佐子</t>
  </si>
  <si>
    <t>大阪府池田市城南3-1-40　
池田市社会福祉協議会　池田市ボランティアセンター</t>
  </si>
  <si>
    <t>拡大写本郡山かわずの会</t>
  </si>
  <si>
    <t>小林　陽子</t>
  </si>
  <si>
    <t>福島県郡山市菜根1-14-18
チサンマンション菜根Ⅱ-202</t>
  </si>
  <si>
    <t>拡大写本サークル「つばさ」</t>
  </si>
  <si>
    <t>江本　雅代</t>
  </si>
  <si>
    <t>座間市緑ヶ丘1-2-1　
座間市社会福祉協議会内</t>
  </si>
  <si>
    <t>拡大写本ボランティアグループ「のあざみ」</t>
  </si>
  <si>
    <t>吉田　尚子</t>
  </si>
  <si>
    <t>横浜市青葉区美しが丘1-19-32</t>
  </si>
  <si>
    <t>拡大写本るーぺ・京都</t>
  </si>
  <si>
    <t>山本　よしみ</t>
  </si>
  <si>
    <t>京都市西京区大枝南福西町3-4-6</t>
  </si>
  <si>
    <t>拡大写本ルーペの会</t>
  </si>
  <si>
    <t>川崎市宮前区鷺宮3-2-1-1306</t>
  </si>
  <si>
    <t>柏市拡大写本サークル</t>
  </si>
  <si>
    <t>飯野　嘉之</t>
  </si>
  <si>
    <t>千葉県柏市柏268-1　ルミネ柏403</t>
  </si>
  <si>
    <t>金沢こだまの会　拡大写本グループ</t>
  </si>
  <si>
    <t>桑原　滋</t>
  </si>
  <si>
    <t>236-0005</t>
  </si>
  <si>
    <t>横浜市金沢区並木3-11-1-304</t>
  </si>
  <si>
    <t>岸和田拡大写本グループ「愛・アイ」</t>
  </si>
  <si>
    <t>大阪府岸和田市岸城町12-26-304</t>
  </si>
  <si>
    <t>下松エンラジスターの会</t>
  </si>
  <si>
    <t>森國　伸子</t>
  </si>
  <si>
    <t>山口県下松市生野屋1289-9</t>
  </si>
  <si>
    <t>越谷市ボランティア連絡会拡大写本グループ</t>
  </si>
  <si>
    <t>當眞　ゆたか</t>
  </si>
  <si>
    <t>埼玉県越谷市大道403</t>
  </si>
  <si>
    <t>090-1532-4264</t>
  </si>
  <si>
    <t>坂戸拡大写本の会</t>
  </si>
  <si>
    <t>秋山　清志</t>
  </si>
  <si>
    <t>埼玉県坂戸市山田町9-13</t>
  </si>
  <si>
    <t>相模原市拡大写本赤十字奉仕団　</t>
  </si>
  <si>
    <t>小川　富貴子</t>
  </si>
  <si>
    <t>252-0225</t>
  </si>
  <si>
    <t>神奈川県相模原市中央区緑が丘2-７-8</t>
  </si>
  <si>
    <t>080-1152-5340</t>
  </si>
  <si>
    <t>下丸子図書館拡大写本研究会</t>
  </si>
  <si>
    <t>西鍵　真由美</t>
  </si>
  <si>
    <t>東京都大田区南馬込1-28-3</t>
  </si>
  <si>
    <t>土筆の会</t>
  </si>
  <si>
    <t>山本　登志子</t>
  </si>
  <si>
    <t>東京都世田谷区中町3-34-14</t>
  </si>
  <si>
    <t>鶴見ブラインドメイト　「ワルツ」拡大写本グループ</t>
  </si>
  <si>
    <t>新堀　和美</t>
  </si>
  <si>
    <t>横浜市鶴見区東寺尾1-37-12</t>
  </si>
  <si>
    <t>拡大写本　豊明</t>
  </si>
  <si>
    <t>水川　富美子</t>
  </si>
  <si>
    <t>470-1131</t>
  </si>
  <si>
    <t>愛知県豊明市二村台7-36-1</t>
  </si>
  <si>
    <t>0562-92-7288</t>
  </si>
  <si>
    <t>東住吉拡大写本グループ「さわやか」</t>
  </si>
  <si>
    <t>雪本　翠</t>
  </si>
  <si>
    <t>大阪市北区天神橋4-7-2　
（株）南扇町内</t>
  </si>
  <si>
    <t>平塚点訳赤十字奉仕団　拡大図書部</t>
  </si>
  <si>
    <t>永井　博子</t>
  </si>
  <si>
    <t>平塚市浅間町2-20-904</t>
  </si>
  <si>
    <t>やまぐち拡大教材ボランティア「あいさぽ」</t>
  </si>
  <si>
    <t>森川　久美子</t>
  </si>
  <si>
    <t>山口県下関市小月杉迫1-10-27</t>
  </si>
  <si>
    <t>四街道拡大写本の会</t>
  </si>
  <si>
    <t>越島　陸雄</t>
  </si>
  <si>
    <t>千葉市稲毛区小深町90-204</t>
  </si>
  <si>
    <t>安部　小百合</t>
  </si>
  <si>
    <t>神奈川県秦野市三屋46-6</t>
  </si>
  <si>
    <t>社会福祉法人　日本ライトハウス</t>
  </si>
  <si>
    <t>木谷　栄作</t>
  </si>
  <si>
    <t>東大阪市森河内西2丁目14番34号
社会福祉法人　
日本ﾗｲﾄﾊｳｽ点字情報技術ｾﾝﾀｰ</t>
  </si>
  <si>
    <t>視覚障害者総合支援センターちば</t>
  </si>
  <si>
    <t>石渡　きよみ</t>
  </si>
  <si>
    <t>千葉県四街道市四街道1-9-3</t>
  </si>
  <si>
    <t>043-424-2501</t>
  </si>
  <si>
    <t>尾仲　智恵子</t>
  </si>
  <si>
    <t>東京都三鷹市下連雀3-32-10</t>
  </si>
  <si>
    <t>社会福祉法人　東京ヘレン・ケラー協会</t>
  </si>
  <si>
    <t>立花　雄大</t>
  </si>
  <si>
    <t>東京都新宿区大久保3－14－4 
毎日新聞社 早稲田別館内１階事務室</t>
  </si>
  <si>
    <t>社会福祉法人　視覚障害者支援総合センター</t>
  </si>
  <si>
    <t>伊藤　真弓</t>
  </si>
  <si>
    <t>社会福祉法人　日本点字図書館</t>
  </si>
  <si>
    <t>東京都新宿区高田馬場1-23-4</t>
  </si>
  <si>
    <t>桑名点訳会</t>
  </si>
  <si>
    <t>池村　豊子</t>
  </si>
  <si>
    <t>三重県桑名市高塚町2-18</t>
  </si>
  <si>
    <t>点灯虫グループ</t>
  </si>
  <si>
    <t>神戸市中央区橘通3-4-1</t>
  </si>
  <si>
    <t>社会福祉法人　名古屋ライトハウス情報文化センター</t>
  </si>
  <si>
    <t>早川　美沙樹</t>
  </si>
  <si>
    <t>愛知県名古屋市港区港陽1-1-65</t>
  </si>
  <si>
    <t>「その他特記事項」欄にはボランティア名を記入の上、
担当者、郵便番号、住所、連絡先は、それぞれの
記入欄に記入してください。</t>
  </si>
  <si>
    <t>セル内の計算式を消して、（事務）担当者名を記載してください。</t>
  </si>
  <si>
    <t>セル内の計算式を消して、郵便番号を記載してください。</t>
  </si>
  <si>
    <t>セル内の計算式を消して、住所を記入してください。</t>
  </si>
  <si>
    <t>セル内の計算式を消して、連絡先を記入してください。</t>
  </si>
  <si>
    <t>梅澤　博子</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</si>
</sst>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1"/>
      <color indexed="8"/>
      <name val="ＭＳ Ｐ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FF0000"/>
      <name val="ＭＳ Ｐゴシック"/>
      <family val="3"/>
      <charset val="128"/>
    </font>
    <font>
      <sz val="11"/>
      <color rgb="FF000000"/>
      <name val="ＭＳ Ｐゴシック"/>
      <family val="3"/>
      <charset val="128"/>
    </font>
    <font>
      <sz val="9"/>
      <color rgb="FF000000"/>
      <name val="ＭＳ Ｐゴシック"/>
      <family val="3"/>
      <charset val="128"/>
    </font>
    <font>
      <sz val="12"/>
      <color rgb="FFFF0000"/>
      <name val="HGSｺﾞｼｯｸM"/>
      <family val="3"/>
      <charset val="128"/>
    </font>
    <font>
      <b/>
      <sz val="12"/>
      <color theme="0"/>
      <name val="ＭＳ Ｐゴシック"/>
      <family val="3"/>
      <charset val="128"/>
    </font>
    <font>
      <sz val="10.5"/>
      <color theme="1"/>
      <name val="ＭＳ Ｐゴシック"/>
      <family val="3"/>
      <charset val="128"/>
    </font>
    <font>
      <sz val="12"/>
      <color theme="1"/>
      <name val="ＭＳ Ｐゴシック"/>
      <family val="3"/>
      <charset val="128"/>
    </font>
    <font>
      <sz val="14"/>
      <color indexed="9"/>
      <name val="ＭＳ Ｐ明朝"/>
      <family val="1"/>
      <charset val="128"/>
    </font>
    <font>
      <sz val="14"/>
      <color theme="1"/>
      <name val="ＭＳ Ｐゴシック"/>
      <family val="2"/>
      <charset val="128"/>
      <scheme val="minor"/>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s>
  <cellStyleXfs count="5">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cellStyleXfs>
  <cellXfs count="218">
    <xf numFmtId="0" fontId="0" fillId="0" borderId="0" xfId="0">
      <alignment vertical="center"/>
    </xf>
    <xf numFmtId="0" fontId="5" fillId="0" borderId="0" xfId="0" applyFont="1" applyAlignment="1" applyProtection="1">
      <alignment horizontal="center" vertical="center"/>
      <protection locked="0"/>
    </xf>
    <xf numFmtId="0" fontId="7" fillId="0" borderId="0" xfId="0" applyFont="1" applyProtection="1">
      <alignment vertical="center"/>
      <protection locked="0"/>
    </xf>
    <xf numFmtId="0" fontId="8" fillId="0" borderId="0" xfId="0" applyFont="1" applyBorder="1" applyAlignment="1" applyProtection="1">
      <alignment horizontal="center" vertical="center"/>
      <protection locked="0"/>
    </xf>
    <xf numFmtId="0" fontId="10" fillId="0" borderId="0" xfId="0" applyFont="1" applyAlignment="1" applyProtection="1">
      <alignment vertical="center"/>
      <protection locked="0"/>
    </xf>
    <xf numFmtId="0" fontId="12" fillId="0" borderId="0" xfId="0" applyFont="1" applyProtection="1">
      <alignment vertical="center"/>
      <protection locked="0"/>
    </xf>
    <xf numFmtId="0" fontId="15" fillId="0" borderId="0" xfId="0" applyFont="1" applyAlignment="1" applyProtection="1">
      <alignment vertical="center"/>
      <protection locked="0"/>
    </xf>
    <xf numFmtId="0" fontId="10" fillId="0" borderId="0" xfId="0" applyFont="1" applyFill="1" applyBorder="1" applyAlignment="1" applyProtection="1">
      <alignment vertical="center"/>
      <protection locked="0"/>
    </xf>
    <xf numFmtId="0" fontId="0" fillId="0" borderId="0" xfId="0" applyBorder="1" applyAlignment="1">
      <alignment horizontal="center" vertical="center"/>
    </xf>
    <xf numFmtId="0" fontId="12" fillId="0" borderId="0" xfId="0" applyFont="1" applyFill="1" applyBorder="1" applyAlignment="1" applyProtection="1">
      <alignment horizontal="center" vertical="center"/>
      <protection locked="0"/>
    </xf>
    <xf numFmtId="0" fontId="13" fillId="0" borderId="0" xfId="0" applyFont="1" applyAlignment="1" applyProtection="1">
      <alignment horizontal="right" vertical="center" shrinkToFit="1"/>
      <protection locked="0"/>
    </xf>
    <xf numFmtId="0" fontId="0" fillId="0" borderId="0" xfId="0" applyFill="1" applyBorder="1" applyAlignment="1">
      <alignment vertical="center"/>
    </xf>
    <xf numFmtId="0" fontId="0" fillId="0" borderId="0" xfId="0" applyAlignment="1">
      <alignment wrapText="1"/>
    </xf>
    <xf numFmtId="0" fontId="19" fillId="0" borderId="0" xfId="0" applyFont="1" applyFill="1" applyBorder="1" applyAlignment="1" applyProtection="1">
      <alignment vertical="center"/>
      <protection locked="0"/>
    </xf>
    <xf numFmtId="0" fontId="0" fillId="0" borderId="0" xfId="0" applyFill="1">
      <alignment vertical="center"/>
    </xf>
    <xf numFmtId="0" fontId="19" fillId="2" borderId="2" xfId="0" applyFont="1" applyFill="1" applyBorder="1" applyAlignment="1" applyProtection="1">
      <alignment vertical="center"/>
      <protection locked="0"/>
    </xf>
    <xf numFmtId="0" fontId="0" fillId="3" borderId="0" xfId="0" applyFill="1">
      <alignment vertical="center"/>
    </xf>
    <xf numFmtId="0" fontId="0" fillId="5" borderId="0" xfId="0" applyFill="1">
      <alignment vertical="center"/>
    </xf>
    <xf numFmtId="0" fontId="16" fillId="0" borderId="3" xfId="0" applyFont="1" applyBorder="1" applyAlignment="1" applyProtection="1">
      <alignment horizontal="center" vertical="center"/>
    </xf>
    <xf numFmtId="0" fontId="16" fillId="0" borderId="1" xfId="0" applyFont="1" applyBorder="1" applyAlignment="1" applyProtection="1">
      <alignment horizontal="center" vertical="center"/>
    </xf>
    <xf numFmtId="0" fontId="11" fillId="0" borderId="4" xfId="0" applyFont="1" applyBorder="1" applyAlignment="1" applyProtection="1">
      <alignment horizontal="right" vertical="top"/>
    </xf>
    <xf numFmtId="0" fontId="0" fillId="0" borderId="0" xfId="0" applyFill="1" applyBorder="1">
      <alignment vertical="center"/>
    </xf>
    <xf numFmtId="0" fontId="9" fillId="6" borderId="0" xfId="0" applyFont="1" applyFill="1" applyProtection="1">
      <alignment vertical="center"/>
      <protection locked="0"/>
    </xf>
    <xf numFmtId="0" fontId="17" fillId="6" borderId="0" xfId="0" applyFont="1" applyFill="1" applyProtection="1">
      <alignment vertical="center"/>
      <protection locked="0"/>
    </xf>
    <xf numFmtId="0" fontId="18" fillId="6"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4" fillId="7" borderId="0" xfId="0" applyFont="1" applyFill="1" applyAlignment="1">
      <alignment vertical="center" wrapText="1" shrinkToFit="1"/>
    </xf>
    <xf numFmtId="0" fontId="0" fillId="0" borderId="0" xfId="0" applyFill="1" applyAlignment="1">
      <alignment vertical="center" wrapText="1" shrinkToFit="1"/>
    </xf>
    <xf numFmtId="0" fontId="0" fillId="0" borderId="0" xfId="0" applyAlignment="1">
      <alignment vertical="center" wrapText="1" shrinkToFit="1"/>
    </xf>
    <xf numFmtId="0" fontId="35" fillId="0" borderId="5" xfId="0" applyFont="1" applyBorder="1">
      <alignment vertical="center"/>
    </xf>
    <xf numFmtId="0" fontId="36" fillId="0" borderId="0" xfId="0" applyFont="1" applyFill="1" applyAlignment="1">
      <alignment vertical="center" wrapText="1"/>
    </xf>
    <xf numFmtId="49" fontId="30" fillId="0" borderId="0" xfId="0" applyNumberFormat="1" applyFont="1">
      <alignment vertical="center"/>
    </xf>
    <xf numFmtId="38" fontId="4" fillId="0" borderId="1" xfId="1" applyFont="1" applyFill="1" applyBorder="1" applyAlignment="1">
      <alignment horizontal="center" vertical="center" wrapText="1"/>
    </xf>
    <xf numFmtId="0" fontId="0" fillId="0" borderId="0" xfId="0" applyAlignment="1">
      <alignment horizontal="center" vertical="center" shrinkToFit="1"/>
    </xf>
    <xf numFmtId="49" fontId="37" fillId="0" borderId="5" xfId="0" applyNumberFormat="1" applyFont="1" applyFill="1" applyBorder="1" applyAlignment="1">
      <alignment horizontal="center" vertical="center" wrapText="1" shrinkToFit="1"/>
    </xf>
    <xf numFmtId="0" fontId="37" fillId="0" borderId="5" xfId="0" applyNumberFormat="1" applyFont="1" applyFill="1" applyBorder="1" applyAlignment="1">
      <alignment horizontal="center" vertical="center" wrapText="1" shrinkToFit="1"/>
    </xf>
    <xf numFmtId="0" fontId="31" fillId="0" borderId="5" xfId="0" applyNumberFormat="1" applyFont="1" applyFill="1" applyBorder="1" applyAlignment="1">
      <alignment horizontal="center" vertical="center" shrinkToFit="1"/>
    </xf>
    <xf numFmtId="0" fontId="31" fillId="0" borderId="5" xfId="0" applyFont="1" applyFill="1" applyBorder="1" applyAlignment="1">
      <alignment horizontal="center" vertical="center" wrapText="1" shrinkToFit="1"/>
    </xf>
    <xf numFmtId="0" fontId="31" fillId="0" borderId="5" xfId="0" applyFont="1" applyFill="1" applyBorder="1" applyAlignment="1">
      <alignment horizontal="center" vertical="center" shrinkToFit="1"/>
    </xf>
    <xf numFmtId="0" fontId="31" fillId="0" borderId="5" xfId="0" applyFont="1" applyFill="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4" fillId="0" borderId="0" xfId="0" applyNumberFormat="1" applyFont="1">
      <alignment vertical="center"/>
    </xf>
    <xf numFmtId="0" fontId="30" fillId="0" borderId="1" xfId="0" applyFont="1" applyBorder="1" applyAlignment="1">
      <alignment horizontal="center" vertical="center"/>
    </xf>
    <xf numFmtId="49" fontId="0" fillId="0" borderId="0" xfId="0" applyNumberFormat="1" applyFill="1">
      <alignment vertical="center"/>
    </xf>
    <xf numFmtId="0" fontId="29" fillId="0" borderId="0" xfId="0" applyFont="1" applyFill="1" applyAlignment="1">
      <alignment vertical="center" shrinkToFit="1"/>
    </xf>
    <xf numFmtId="49" fontId="29" fillId="0" borderId="0" xfId="0" applyNumberFormat="1" applyFont="1" applyBorder="1">
      <alignment vertical="center"/>
    </xf>
    <xf numFmtId="49" fontId="34" fillId="0" borderId="0" xfId="0" applyNumberFormat="1" applyFont="1" applyFill="1" applyBorder="1" applyAlignment="1">
      <alignment horizontal="center" vertical="center"/>
    </xf>
    <xf numFmtId="0" fontId="41" fillId="0" borderId="0" xfId="0" applyFont="1" applyAlignment="1" applyProtection="1">
      <alignment vertical="center"/>
      <protection locked="0"/>
    </xf>
    <xf numFmtId="0" fontId="34" fillId="0" borderId="0" xfId="0" applyNumberFormat="1" applyFont="1" applyFill="1" applyBorder="1" applyAlignment="1">
      <alignment horizontal="center" vertical="center"/>
    </xf>
    <xf numFmtId="49" fontId="35" fillId="0" borderId="0" xfId="0" applyNumberFormat="1" applyFont="1" applyFill="1" applyBorder="1" applyAlignment="1">
      <alignment horizontal="center" vertical="center"/>
    </xf>
    <xf numFmtId="0" fontId="35" fillId="0" borderId="0" xfId="0" applyNumberFormat="1" applyFont="1" applyFill="1" applyBorder="1" applyAlignment="1">
      <alignment horizontal="center" vertical="center" shrinkToFit="1"/>
    </xf>
    <xf numFmtId="0" fontId="35" fillId="0" borderId="0" xfId="0" applyNumberFormat="1" applyFont="1" applyFill="1" applyBorder="1" applyAlignment="1">
      <alignment vertical="center" shrinkToFit="1"/>
    </xf>
    <xf numFmtId="0" fontId="35" fillId="0" borderId="0" xfId="0" applyFont="1" applyFill="1" applyBorder="1" applyAlignment="1">
      <alignment horizontal="center" vertical="center" shrinkToFit="1"/>
    </xf>
    <xf numFmtId="0" fontId="35" fillId="0" borderId="0" xfId="0" applyFont="1" applyFill="1" applyBorder="1" applyAlignment="1">
      <alignment vertical="center" shrinkToFit="1"/>
    </xf>
    <xf numFmtId="0" fontId="35" fillId="0" borderId="0" xfId="0" applyFont="1" applyFill="1" applyBorder="1">
      <alignment vertical="center"/>
    </xf>
    <xf numFmtId="0" fontId="31" fillId="0" borderId="1" xfId="0" applyFont="1" applyFill="1" applyBorder="1" applyAlignment="1">
      <alignment horizontal="center" vertical="center"/>
    </xf>
    <xf numFmtId="0" fontId="44" fillId="0" borderId="0" xfId="0" applyFont="1" applyFill="1" applyBorder="1" applyAlignment="1">
      <alignment horizontal="center" vertical="center" shrinkToFit="1"/>
    </xf>
    <xf numFmtId="0" fontId="4" fillId="0" borderId="0" xfId="2">
      <alignment vertical="center"/>
    </xf>
    <xf numFmtId="0" fontId="29"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7" fillId="0" borderId="7" xfId="2" applyFont="1" applyBorder="1" applyAlignment="1">
      <alignment horizontal="center" vertical="center" wrapText="1"/>
    </xf>
    <xf numFmtId="0" fontId="42" fillId="0" borderId="8" xfId="2" applyFont="1" applyBorder="1" applyAlignment="1">
      <alignment horizontal="center" vertical="center"/>
    </xf>
    <xf numFmtId="0" fontId="42" fillId="0" borderId="8" xfId="2" applyFont="1" applyBorder="1" applyAlignment="1">
      <alignment horizontal="center" vertical="center" wrapText="1"/>
    </xf>
    <xf numFmtId="0" fontId="42" fillId="0" borderId="9" xfId="2" applyFont="1" applyBorder="1" applyAlignment="1">
      <alignment horizontal="center" vertical="center" wrapText="1"/>
    </xf>
    <xf numFmtId="49" fontId="30" fillId="0" borderId="10" xfId="2" applyNumberFormat="1" applyFont="1" applyBorder="1" applyAlignment="1">
      <alignment horizontal="center" vertical="center"/>
    </xf>
    <xf numFmtId="0" fontId="4" fillId="0" borderId="4" xfId="2" applyBorder="1" applyAlignment="1">
      <alignment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49" fontId="30" fillId="0" borderId="6" xfId="2" applyNumberFormat="1" applyFont="1" applyBorder="1" applyAlignment="1">
      <alignment horizontal="center" vertical="center"/>
    </xf>
    <xf numFmtId="0" fontId="4" fillId="0" borderId="1" xfId="2" applyBorder="1" applyAlignment="1">
      <alignment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 xfId="2" applyBorder="1" applyAlignment="1">
      <alignment horizontal="center" vertical="center" wrapText="1" shrinkToFit="1"/>
    </xf>
    <xf numFmtId="0" fontId="4" fillId="0" borderId="3" xfId="2" applyBorder="1" applyAlignment="1">
      <alignment horizontal="left" vertical="center" wrapText="1" shrinkToFit="1"/>
    </xf>
    <xf numFmtId="49" fontId="30" fillId="0" borderId="12" xfId="2" applyNumberFormat="1" applyFont="1" applyBorder="1" applyAlignment="1">
      <alignment horizontal="center" vertical="center"/>
    </xf>
    <xf numFmtId="0" fontId="43" fillId="0" borderId="13" xfId="2" applyFont="1" applyBorder="1" applyAlignment="1">
      <alignment horizontal="left" vertical="center" wrapText="1" shrinkToFit="1"/>
    </xf>
    <xf numFmtId="0" fontId="43" fillId="0" borderId="13" xfId="2" applyFont="1" applyBorder="1" applyAlignment="1">
      <alignment horizontal="center" vertical="center" wrapText="1"/>
    </xf>
    <xf numFmtId="0" fontId="43" fillId="0" borderId="13" xfId="2" applyFont="1" applyBorder="1" applyAlignment="1">
      <alignment horizontal="left" vertical="center" wrapText="1"/>
    </xf>
    <xf numFmtId="0" fontId="43" fillId="0" borderId="5" xfId="2" applyFont="1" applyBorder="1" applyAlignment="1">
      <alignment horizontal="left" vertical="center" wrapText="1"/>
    </xf>
    <xf numFmtId="49" fontId="30"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1" fillId="0" borderId="0" xfId="2" applyFont="1" applyAlignment="1">
      <alignment horizontal="left" vertical="center" wrapText="1"/>
    </xf>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xf>
    <xf numFmtId="49" fontId="35" fillId="0" borderId="1" xfId="0" applyNumberFormat="1" applyFont="1" applyBorder="1" applyAlignment="1">
      <alignment horizontal="center" vertical="center"/>
    </xf>
    <xf numFmtId="0" fontId="35" fillId="0" borderId="1" xfId="0" applyFont="1" applyBorder="1" applyAlignment="1">
      <alignment horizontal="center" vertical="center" shrinkToFit="1"/>
    </xf>
    <xf numFmtId="0" fontId="39" fillId="0" borderId="1" xfId="0" applyFont="1" applyBorder="1" applyAlignment="1">
      <alignment horizontal="center" vertical="center" wrapText="1"/>
    </xf>
    <xf numFmtId="0" fontId="39" fillId="0" borderId="1" xfId="0" applyFont="1" applyBorder="1">
      <alignment vertical="center"/>
    </xf>
    <xf numFmtId="0" fontId="35" fillId="0" borderId="1" xfId="0" applyFont="1" applyBorder="1" applyAlignment="1">
      <alignment vertical="center" shrinkToFit="1"/>
    </xf>
    <xf numFmtId="0" fontId="35" fillId="0" borderId="1" xfId="0" applyFont="1" applyBorder="1">
      <alignment vertical="center"/>
    </xf>
    <xf numFmtId="0" fontId="35" fillId="0" borderId="1" xfId="0"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1" xfId="2" applyFont="1" applyBorder="1" applyAlignment="1">
      <alignment vertical="center" wrapText="1"/>
    </xf>
    <xf numFmtId="49" fontId="35" fillId="0" borderId="1" xfId="0" applyNumberFormat="1" applyFont="1" applyBorder="1" applyAlignment="1">
      <alignment horizontal="center" vertical="center" shrinkToFit="1"/>
    </xf>
    <xf numFmtId="0" fontId="38" fillId="0" borderId="1" xfId="0" applyFont="1" applyBorder="1" applyAlignment="1">
      <alignment horizontal="center" vertical="center" shrinkToFit="1"/>
    </xf>
    <xf numFmtId="49" fontId="34" fillId="0" borderId="3" xfId="0" applyNumberFormat="1" applyFont="1" applyBorder="1" applyAlignment="1">
      <alignment horizontal="center" vertical="center"/>
    </xf>
    <xf numFmtId="0" fontId="40" fillId="0" borderId="1" xfId="2" applyFont="1" applyBorder="1" applyAlignment="1">
      <alignment vertical="center" wrapText="1"/>
    </xf>
    <xf numFmtId="0" fontId="0" fillId="0" borderId="0" xfId="0" applyFont="1" applyFill="1" applyBorder="1" applyAlignment="1">
      <alignment horizontal="center" vertical="center"/>
    </xf>
    <xf numFmtId="0" fontId="0" fillId="5" borderId="0" xfId="0" applyFont="1" applyFill="1" applyBorder="1" applyAlignment="1">
      <alignment horizontal="center" vertical="center"/>
    </xf>
    <xf numFmtId="49" fontId="0" fillId="0" borderId="0" xfId="0" applyNumberFormat="1" applyFont="1" applyBorder="1" applyAlignment="1">
      <alignment horizontal="center" vertical="center"/>
    </xf>
    <xf numFmtId="0" fontId="2" fillId="0" borderId="0" xfId="4">
      <alignment vertical="center"/>
    </xf>
    <xf numFmtId="0" fontId="14" fillId="0" borderId="0" xfId="0" applyFont="1" applyAlignment="1" applyProtection="1">
      <alignment horizontal="centerContinuous" vertical="center"/>
      <protection locked="0"/>
    </xf>
    <xf numFmtId="0" fontId="0" fillId="0" borderId="0" xfId="0" applyAlignment="1">
      <alignment horizontal="centerContinuous" vertical="center"/>
    </xf>
    <xf numFmtId="0" fontId="12" fillId="2" borderId="2" xfId="0" applyFont="1" applyFill="1" applyBorder="1" applyAlignment="1" applyProtection="1">
      <alignment vertical="center"/>
      <protection locked="0"/>
    </xf>
    <xf numFmtId="0" fontId="16" fillId="8" borderId="3" xfId="0" applyFont="1" applyFill="1" applyBorder="1" applyAlignment="1" applyProtection="1">
      <alignment horizontal="center" vertical="center"/>
    </xf>
    <xf numFmtId="0" fontId="16" fillId="8" borderId="1" xfId="0" applyFont="1" applyFill="1" applyBorder="1" applyAlignment="1" applyProtection="1">
      <alignment horizontal="center" vertical="center"/>
    </xf>
    <xf numFmtId="0" fontId="11" fillId="8" borderId="4" xfId="0" applyFont="1" applyFill="1" applyBorder="1" applyAlignment="1" applyProtection="1">
      <alignment horizontal="right" vertical="top"/>
    </xf>
    <xf numFmtId="49" fontId="30" fillId="0" borderId="0" xfId="0" applyNumberFormat="1" applyFont="1" applyFill="1" applyBorder="1" applyAlignment="1">
      <alignment horizontal="center" vertical="center" wrapText="1" shrinkToFit="1"/>
    </xf>
    <xf numFmtId="0" fontId="19" fillId="0" borderId="1" xfId="0" applyFont="1" applyFill="1" applyBorder="1" applyProtection="1">
      <alignment vertical="center"/>
      <protection locked="0"/>
    </xf>
    <xf numFmtId="0" fontId="19" fillId="0" borderId="1" xfId="0"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left" vertical="center" wrapText="1"/>
    </xf>
    <xf numFmtId="0" fontId="19" fillId="2" borderId="1" xfId="0" applyNumberFormat="1" applyFont="1" applyFill="1" applyBorder="1" applyAlignment="1" applyProtection="1">
      <alignment horizontal="left" vertical="center" wrapText="1"/>
    </xf>
    <xf numFmtId="0" fontId="19" fillId="0" borderId="1" xfId="0" applyFont="1" applyFill="1" applyBorder="1" applyAlignment="1" applyProtection="1">
      <alignment horizontal="center" vertical="center"/>
      <protection locked="0"/>
    </xf>
    <xf numFmtId="177" fontId="19" fillId="2" borderId="1" xfId="0" applyNumberFormat="1" applyFont="1" applyFill="1" applyBorder="1" applyAlignment="1" applyProtection="1">
      <alignment horizontal="left" vertical="center" wrapText="1"/>
    </xf>
    <xf numFmtId="176" fontId="19" fillId="0" borderId="1" xfId="0" applyNumberFormat="1" applyFont="1" applyFill="1" applyBorder="1" applyAlignment="1" applyProtection="1">
      <alignment horizontal="right" vertical="center"/>
      <protection locked="0"/>
    </xf>
    <xf numFmtId="176" fontId="19" fillId="0" borderId="1" xfId="0" applyNumberFormat="1" applyFont="1" applyFill="1" applyBorder="1" applyAlignment="1" applyProtection="1">
      <alignment horizontal="center" vertical="center"/>
      <protection locked="0"/>
    </xf>
    <xf numFmtId="177" fontId="19" fillId="0" borderId="1" xfId="0" applyNumberFormat="1" applyFont="1" applyFill="1" applyBorder="1" applyAlignment="1" applyProtection="1">
      <alignment horizontal="right" vertical="center" wrapText="1"/>
      <protection locked="0"/>
    </xf>
    <xf numFmtId="0" fontId="19" fillId="0" borderId="1" xfId="0" applyFont="1" applyFill="1" applyBorder="1" applyAlignment="1" applyProtection="1">
      <alignment vertical="center" wrapText="1"/>
      <protection locked="0"/>
    </xf>
    <xf numFmtId="0" fontId="19" fillId="2" borderId="1" xfId="0" applyFont="1" applyFill="1" applyBorder="1" applyAlignment="1" applyProtection="1">
      <alignment vertical="center" wrapText="1"/>
      <protection locked="0"/>
    </xf>
    <xf numFmtId="0" fontId="45" fillId="6" borderId="0" xfId="0" applyFont="1" applyFill="1" applyProtection="1">
      <alignment vertical="center"/>
    </xf>
    <xf numFmtId="178" fontId="45" fillId="6" borderId="0" xfId="0" applyNumberFormat="1" applyFont="1" applyFill="1" applyBorder="1" applyAlignment="1" applyProtection="1">
      <alignment horizontal="center" vertical="center" wrapText="1"/>
    </xf>
    <xf numFmtId="0" fontId="46" fillId="0" borderId="0" xfId="4" applyFont="1">
      <alignment vertical="center"/>
    </xf>
    <xf numFmtId="49" fontId="46" fillId="0" borderId="0" xfId="4" applyNumberFormat="1" applyFont="1">
      <alignment vertical="center"/>
    </xf>
    <xf numFmtId="176" fontId="46" fillId="0" borderId="0" xfId="4" applyNumberFormat="1" applyFont="1">
      <alignment vertical="center"/>
    </xf>
    <xf numFmtId="0" fontId="1" fillId="0" borderId="0" xfId="4" applyFont="1">
      <alignment vertical="center"/>
    </xf>
    <xf numFmtId="179" fontId="0" fillId="0" borderId="0" xfId="0" applyNumberFormat="1" applyFill="1">
      <alignment vertical="center"/>
    </xf>
    <xf numFmtId="179" fontId="0" fillId="0" borderId="0" xfId="0" applyNumberFormat="1" applyFill="1" applyBorder="1">
      <alignment vertical="center"/>
    </xf>
    <xf numFmtId="179" fontId="0" fillId="3" borderId="0" xfId="0" applyNumberFormat="1" applyFill="1">
      <alignment vertical="center"/>
    </xf>
    <xf numFmtId="179" fontId="0" fillId="5" borderId="0" xfId="0" applyNumberFormat="1" applyFill="1">
      <alignment vertical="center"/>
    </xf>
    <xf numFmtId="0" fontId="11" fillId="8" borderId="13" xfId="0" applyFont="1" applyFill="1" applyBorder="1" applyAlignment="1" applyProtection="1">
      <alignment horizontal="center" vertical="center" wrapText="1"/>
    </xf>
    <xf numFmtId="0" fontId="11" fillId="8" borderId="14" xfId="0" applyFont="1" applyFill="1" applyBorder="1" applyAlignment="1" applyProtection="1">
      <alignment horizontal="center" vertical="center"/>
    </xf>
    <xf numFmtId="0" fontId="16" fillId="8" borderId="4" xfId="0" applyFont="1" applyFill="1" applyBorder="1" applyAlignment="1" applyProtection="1">
      <alignment vertical="center"/>
    </xf>
    <xf numFmtId="0" fontId="20" fillId="8" borderId="1" xfId="0" applyFont="1" applyFill="1" applyBorder="1" applyAlignment="1" applyProtection="1">
      <alignment horizontal="center" vertical="center" wrapText="1"/>
    </xf>
    <xf numFmtId="0" fontId="0" fillId="8" borderId="1" xfId="0" applyFill="1" applyBorder="1" applyAlignment="1" applyProtection="1">
      <alignment vertical="center" wrapText="1"/>
    </xf>
    <xf numFmtId="0" fontId="20" fillId="8" borderId="13" xfId="0" applyFont="1" applyFill="1" applyBorder="1" applyAlignment="1" applyProtection="1">
      <alignment horizontal="center" vertical="center" wrapText="1"/>
    </xf>
    <xf numFmtId="0" fontId="20" fillId="8" borderId="14" xfId="0" applyFont="1" applyFill="1" applyBorder="1" applyAlignment="1" applyProtection="1">
      <alignment horizontal="center" vertical="center"/>
    </xf>
    <xf numFmtId="0" fontId="20" fillId="8" borderId="4" xfId="0" applyFont="1" applyFill="1" applyBorder="1" applyAlignment="1" applyProtection="1">
      <alignment horizontal="center" vertical="center"/>
    </xf>
    <xf numFmtId="0" fontId="11" fillId="8" borderId="1" xfId="0" applyFont="1" applyFill="1" applyBorder="1" applyAlignment="1" applyProtection="1">
      <alignment horizontal="left" vertical="center" wrapText="1"/>
    </xf>
    <xf numFmtId="0" fontId="16" fillId="8" borderId="1" xfId="0" applyFont="1" applyFill="1" applyBorder="1" applyAlignment="1" applyProtection="1">
      <alignment vertical="center"/>
    </xf>
    <xf numFmtId="0" fontId="11" fillId="8" borderId="5" xfId="0" applyFont="1" applyFill="1" applyBorder="1" applyAlignment="1" applyProtection="1">
      <alignment horizontal="center" vertical="center" wrapText="1"/>
    </xf>
    <xf numFmtId="0" fontId="0" fillId="8" borderId="12" xfId="0" applyFill="1" applyBorder="1" applyAlignment="1" applyProtection="1">
      <alignment horizontal="center" vertical="center" wrapText="1"/>
    </xf>
    <xf numFmtId="0" fontId="0" fillId="8" borderId="15" xfId="0" applyFill="1" applyBorder="1" applyAlignment="1" applyProtection="1">
      <alignment horizontal="center" vertical="center" wrapText="1"/>
    </xf>
    <xf numFmtId="0" fontId="0" fillId="8" borderId="16" xfId="0" applyFill="1" applyBorder="1" applyAlignment="1" applyProtection="1">
      <alignment horizontal="center" vertical="center" wrapText="1"/>
    </xf>
    <xf numFmtId="0" fontId="11" fillId="8" borderId="13" xfId="0" applyFont="1" applyFill="1" applyBorder="1" applyAlignment="1" applyProtection="1">
      <alignment horizontal="center" vertical="center"/>
    </xf>
    <xf numFmtId="49" fontId="11" fillId="0" borderId="13" xfId="0" applyNumberFormat="1" applyFont="1" applyBorder="1" applyAlignment="1" applyProtection="1">
      <alignment horizontal="center" vertical="center" wrapText="1"/>
    </xf>
    <xf numFmtId="49" fontId="11" fillId="0" borderId="14" xfId="0" applyNumberFormat="1" applyFont="1" applyBorder="1" applyAlignment="1" applyProtection="1">
      <alignment horizontal="center" vertical="center"/>
    </xf>
    <xf numFmtId="49" fontId="11" fillId="0" borderId="4" xfId="0" applyNumberFormat="1" applyFont="1" applyBorder="1" applyAlignment="1" applyProtection="1">
      <alignment horizontal="center" vertical="center"/>
    </xf>
    <xf numFmtId="0" fontId="11" fillId="0" borderId="5" xfId="0" applyFont="1" applyBorder="1" applyAlignment="1" applyProtection="1">
      <alignment horizontal="center" vertical="center"/>
    </xf>
    <xf numFmtId="0" fontId="11" fillId="0" borderId="15" xfId="0" applyFont="1" applyBorder="1" applyAlignment="1" applyProtection="1">
      <alignment horizontal="center" vertical="center"/>
    </xf>
    <xf numFmtId="0" fontId="11" fillId="0" borderId="11" xfId="0" applyFont="1" applyBorder="1" applyAlignment="1" applyProtection="1">
      <alignment vertical="center"/>
    </xf>
    <xf numFmtId="0" fontId="11" fillId="0" borderId="13" xfId="0" applyFont="1" applyBorder="1" applyAlignment="1" applyProtection="1">
      <alignment horizontal="center" vertical="center" wrapText="1"/>
    </xf>
    <xf numFmtId="0" fontId="11" fillId="0" borderId="14" xfId="0" applyFont="1" applyBorder="1" applyAlignment="1" applyProtection="1">
      <alignment vertical="center" wrapText="1"/>
    </xf>
    <xf numFmtId="0" fontId="11" fillId="0" borderId="4" xfId="0" applyFont="1" applyBorder="1" applyAlignment="1" applyProtection="1">
      <alignment vertical="center" wrapText="1"/>
    </xf>
    <xf numFmtId="0" fontId="20" fillId="0" borderId="13" xfId="0" applyFont="1" applyBorder="1" applyAlignment="1" applyProtection="1">
      <alignment horizontal="center" vertical="center" wrapText="1"/>
    </xf>
    <xf numFmtId="0" fontId="0" fillId="0" borderId="14" xfId="0" applyBorder="1" applyAlignment="1" applyProtection="1">
      <alignment vertical="center" wrapText="1"/>
    </xf>
    <xf numFmtId="0" fontId="0" fillId="0" borderId="4" xfId="0" applyBorder="1" applyAlignment="1" applyProtection="1">
      <alignment vertical="center" wrapText="1"/>
    </xf>
    <xf numFmtId="0" fontId="20" fillId="0" borderId="14" xfId="0" applyFont="1" applyBorder="1" applyAlignment="1" applyProtection="1">
      <alignment horizontal="center" vertical="center"/>
    </xf>
    <xf numFmtId="0" fontId="20" fillId="0" borderId="4" xfId="0" applyFont="1" applyBorder="1" applyAlignment="1" applyProtection="1">
      <alignment horizontal="center" vertical="center"/>
    </xf>
    <xf numFmtId="0" fontId="26" fillId="4" borderId="18" xfId="0" applyFont="1" applyFill="1" applyBorder="1" applyAlignment="1" applyProtection="1">
      <alignment horizontal="center" vertical="center" wrapText="1"/>
      <protection locked="0"/>
    </xf>
    <xf numFmtId="0" fontId="27" fillId="4" borderId="19" xfId="0" applyFont="1" applyFill="1" applyBorder="1" applyAlignment="1">
      <alignment vertical="center" wrapText="1"/>
    </xf>
    <xf numFmtId="0" fontId="27" fillId="4" borderId="20" xfId="0" applyFont="1" applyFill="1" applyBorder="1" applyAlignment="1">
      <alignment vertical="center" wrapText="1"/>
    </xf>
    <xf numFmtId="0" fontId="27" fillId="4" borderId="21" xfId="0" applyFont="1" applyFill="1" applyBorder="1" applyAlignment="1">
      <alignment vertical="center" wrapText="1"/>
    </xf>
    <xf numFmtId="0" fontId="27" fillId="4" borderId="0" xfId="0" applyFont="1" applyFill="1" applyBorder="1" applyAlignment="1">
      <alignment vertical="center" wrapText="1"/>
    </xf>
    <xf numFmtId="0" fontId="27" fillId="4" borderId="22" xfId="0" applyFont="1" applyFill="1" applyBorder="1" applyAlignment="1">
      <alignment vertical="center" wrapText="1"/>
    </xf>
    <xf numFmtId="0" fontId="27" fillId="4" borderId="23" xfId="0" applyFont="1" applyFill="1" applyBorder="1" applyAlignment="1">
      <alignment vertical="center" wrapText="1"/>
    </xf>
    <xf numFmtId="0" fontId="27" fillId="4" borderId="24" xfId="0" applyFont="1" applyFill="1" applyBorder="1" applyAlignment="1">
      <alignment vertical="center" wrapText="1"/>
    </xf>
    <xf numFmtId="0" fontId="27" fillId="4" borderId="25" xfId="0" applyFont="1" applyFill="1" applyBorder="1" applyAlignment="1">
      <alignment vertical="center" wrapText="1"/>
    </xf>
    <xf numFmtId="0" fontId="28" fillId="0" borderId="0" xfId="0" applyFont="1" applyAlignment="1" applyProtection="1">
      <alignment wrapText="1"/>
      <protection locked="0"/>
    </xf>
    <xf numFmtId="0" fontId="10" fillId="0" borderId="0" xfId="0" applyFont="1" applyAlignment="1">
      <alignment wrapText="1"/>
    </xf>
    <xf numFmtId="0" fontId="11" fillId="2" borderId="13"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11" fillId="2" borderId="4" xfId="0" applyFont="1" applyFill="1" applyBorder="1" applyAlignment="1" applyProtection="1">
      <alignment horizontal="center" vertical="center"/>
    </xf>
    <xf numFmtId="0" fontId="24" fillId="6" borderId="1" xfId="0" applyFont="1" applyFill="1" applyBorder="1" applyAlignment="1" applyProtection="1">
      <alignment horizontal="center" vertical="center" wrapText="1"/>
    </xf>
    <xf numFmtId="0" fontId="23" fillId="6" borderId="1" xfId="0" applyFont="1" applyFill="1" applyBorder="1" applyAlignment="1" applyProtection="1">
      <alignment vertical="center"/>
    </xf>
    <xf numFmtId="0" fontId="25" fillId="6" borderId="13" xfId="0" applyFont="1" applyFill="1" applyBorder="1" applyAlignment="1" applyProtection="1">
      <alignment vertical="center" wrapText="1"/>
    </xf>
    <xf numFmtId="0" fontId="25" fillId="6" borderId="14" xfId="0" applyFont="1" applyFill="1" applyBorder="1" applyAlignment="1" applyProtection="1">
      <alignment vertical="center" wrapText="1"/>
    </xf>
    <xf numFmtId="0" fontId="25" fillId="6" borderId="4" xfId="0" applyFont="1" applyFill="1" applyBorder="1" applyAlignment="1" applyProtection="1">
      <alignment vertical="center" wrapText="1"/>
    </xf>
    <xf numFmtId="0" fontId="0" fillId="2" borderId="14" xfId="0" applyFill="1" applyBorder="1" applyAlignment="1" applyProtection="1">
      <alignment vertical="center"/>
    </xf>
    <xf numFmtId="0" fontId="0" fillId="2" borderId="4" xfId="0" applyFill="1" applyBorder="1" applyAlignment="1" applyProtection="1">
      <alignment vertical="center"/>
    </xf>
    <xf numFmtId="0" fontId="24" fillId="6" borderId="1" xfId="0" applyFont="1" applyFill="1" applyBorder="1" applyAlignment="1" applyProtection="1">
      <alignment horizontal="center" vertical="center"/>
    </xf>
    <xf numFmtId="49" fontId="25" fillId="6" borderId="13" xfId="0" applyNumberFormat="1" applyFont="1" applyFill="1" applyBorder="1" applyAlignment="1" applyProtection="1">
      <alignment horizontal="center" vertical="center" wrapText="1"/>
    </xf>
    <xf numFmtId="49" fontId="25" fillId="6" borderId="14" xfId="0" applyNumberFormat="1" applyFont="1" applyFill="1" applyBorder="1" applyAlignment="1" applyProtection="1">
      <alignment horizontal="center" vertical="center"/>
    </xf>
    <xf numFmtId="49" fontId="25" fillId="6" borderId="4" xfId="0" applyNumberFormat="1"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16" fillId="2" borderId="1" xfId="0" applyFont="1" applyFill="1" applyBorder="1" applyAlignment="1" applyProtection="1">
      <alignment vertical="center"/>
    </xf>
    <xf numFmtId="0" fontId="21"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wrapText="1"/>
    </xf>
    <xf numFmtId="0" fontId="20" fillId="0" borderId="1" xfId="0" applyFont="1" applyBorder="1" applyAlignment="1" applyProtection="1">
      <alignment horizontal="center" vertical="center" wrapText="1"/>
    </xf>
    <xf numFmtId="0" fontId="0" fillId="0" borderId="1" xfId="0" applyBorder="1" applyAlignment="1" applyProtection="1">
      <alignment vertical="center" wrapText="1"/>
    </xf>
    <xf numFmtId="0" fontId="11" fillId="0" borderId="1" xfId="0" applyFont="1" applyBorder="1" applyAlignment="1" applyProtection="1">
      <alignment horizontal="left" vertical="center" wrapText="1"/>
    </xf>
    <xf numFmtId="0" fontId="16" fillId="0" borderId="1" xfId="0" applyFont="1" applyBorder="1" applyAlignment="1" applyProtection="1">
      <alignment vertical="center"/>
    </xf>
    <xf numFmtId="0" fontId="11" fillId="2" borderId="13" xfId="0" applyFont="1" applyFill="1" applyBorder="1" applyAlignment="1" applyProtection="1">
      <alignment horizontal="center" vertical="center" wrapText="1"/>
    </xf>
    <xf numFmtId="0" fontId="0" fillId="2" borderId="14" xfId="0" applyFill="1" applyBorder="1" applyAlignment="1" applyProtection="1">
      <alignment vertical="center" wrapText="1"/>
    </xf>
    <xf numFmtId="0" fontId="0" fillId="2" borderId="4" xfId="0" applyFill="1" applyBorder="1" applyAlignment="1" applyProtection="1">
      <alignment vertical="center" wrapText="1"/>
    </xf>
    <xf numFmtId="0" fontId="0" fillId="2" borderId="14"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16" xfId="0" applyBorder="1" applyAlignment="1" applyProtection="1">
      <alignment horizontal="center" vertical="center" wrapText="1"/>
    </xf>
    <xf numFmtId="0" fontId="11" fillId="0" borderId="13" xfId="0" applyFont="1" applyBorder="1" applyAlignment="1" applyProtection="1">
      <alignment horizontal="center" vertical="center"/>
    </xf>
    <xf numFmtId="0" fontId="11" fillId="0" borderId="14" xfId="0" applyFont="1" applyBorder="1" applyAlignment="1" applyProtection="1">
      <alignment horizontal="center" vertical="center"/>
    </xf>
    <xf numFmtId="0" fontId="16" fillId="0" borderId="4" xfId="0" applyFont="1" applyBorder="1" applyAlignment="1" applyProtection="1">
      <alignment vertical="center"/>
    </xf>
    <xf numFmtId="49" fontId="33" fillId="0" borderId="17" xfId="0" applyNumberFormat="1" applyFont="1" applyBorder="1" applyAlignment="1">
      <alignment horizontal="center" vertical="center"/>
    </xf>
    <xf numFmtId="0" fontId="0" fillId="0" borderId="1" xfId="2" applyFont="1" applyBorder="1" applyAlignment="1">
      <alignment horizontal="left" vertical="center" wrapText="1" shrinkToFit="1"/>
    </xf>
  </cellXfs>
  <cellStyles count="5">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s>
  <dxfs count="245">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double">
          <color indexed="64"/>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244"/>
      <tableStyleElement type="secondRowStripe" dxfId="243"/>
    </tableStyle>
    <tableStyle name="テーブル スタイル 1 2" pivot="0" count="2" xr9:uid="{00000000-0011-0000-FFFF-FFFF01000000}">
      <tableStyleElement type="headerRow" dxfId="242"/>
      <tableStyleElement type="firstRowStripe" dxfId="241"/>
    </tableStyle>
    <tableStyle name="テーブル スタイル 1 3" pivot="0" count="2" xr9:uid="{00000000-0011-0000-FFFF-FFFF02000000}">
      <tableStyleElement type="headerRow" dxfId="240"/>
      <tableStyleElement type="firstRowStripe" dxfId="23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12</xdr:row>
      <xdr:rowOff>272143</xdr:rowOff>
    </xdr:from>
    <xdr:to>
      <xdr:col>2</xdr:col>
      <xdr:colOff>136072</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657475" y="4358368"/>
          <a:ext cx="136072" cy="200931"/>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238"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00000000}" name="ボランティア一覧" displayName="ボランティア一覧" ref="A2:F59" totalsRowShown="0" headerRowDxfId="237" headerRowBorderDxfId="236" tableBorderDxfId="235" totalsRowBorderDxfId="234" headerRowCellStyle="標準 2">
  <autoFilter ref="A2:F59" xr:uid="{00000000-0009-0000-0100-00004C000000}"/>
  <tableColumns count="6">
    <tableColumn id="1" xr3:uid="{00000000-0010-0000-0000-000001000000}" name="ボランティア_x000a_番号" dataDxfId="219" dataCellStyle="標準 2"/>
    <tableColumn id="2" xr3:uid="{00000000-0010-0000-0000-000002000000}" name="ボランティア名" dataDxfId="218" dataCellStyle="標準 2"/>
    <tableColumn id="3" xr3:uid="{00000000-0010-0000-0000-000003000000}" name="（事務）_x000a_担当者" dataDxfId="217" dataCellStyle="標準 2"/>
    <tableColumn id="4" xr3:uid="{00000000-0010-0000-0000-000004000000}" name="郵便番号" dataDxfId="216" dataCellStyle="標準 2"/>
    <tableColumn id="5" xr3:uid="{00000000-0010-0000-0000-000005000000}" name="住所" dataDxfId="215" dataCellStyle="標準 2"/>
    <tableColumn id="6" xr3:uid="{00000000-0010-0000-0000-000006000000}" name="連絡先" dataDxfId="214"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テーブル12" displayName="テーブル12" ref="A2:M476" totalsRowShown="0" headerRowDxfId="233">
  <autoFilter ref="A2:M476" xr:uid="{00000000-000C-0000-FFFF-FFFF01000000}"/>
  <tableColumns count="13">
    <tableColumn id="1" xr3:uid="{00000000-0010-0000-0100-000001000000}" name="列1" dataDxfId="232"/>
    <tableColumn id="2" xr3:uid="{00000000-0010-0000-0100-000002000000}" name="発行者番号" dataDxfId="231"/>
    <tableColumn id="3" xr3:uid="{00000000-0010-0000-0100-000003000000}" name="管理番号" dataDxfId="230"/>
    <tableColumn id="4" xr3:uid="{00000000-0010-0000-0100-000004000000}" name="学校種" dataDxfId="229"/>
    <tableColumn id="5" xr3:uid="{00000000-0010-0000-0100-000005000000}" name="使用学年" dataDxfId="228"/>
    <tableColumn id="6" xr3:uid="{00000000-0010-0000-0100-000006000000}" name="発行者略称" dataDxfId="227"/>
    <tableColumn id="7" xr3:uid="{00000000-0010-0000-0100-000007000000}" name="教科書記号" dataDxfId="226"/>
    <tableColumn id="8" xr3:uid="{00000000-0010-0000-0100-000008000000}" name="教科書番号" dataDxfId="225" dataCellStyle="標準 2"/>
    <tableColumn id="9" xr3:uid="{00000000-0010-0000-0100-000009000000}" name="書名" dataDxfId="224" dataCellStyle="標準 2"/>
    <tableColumn id="10" xr3:uid="{00000000-0010-0000-0100-00000A000000}" name="上下巻等の別" dataDxfId="223"/>
    <tableColumn id="11" xr3:uid="{00000000-0010-0000-0100-00000B000000}" name="ボランティア作成の図書名" dataDxfId="222"/>
    <tableColumn id="12" xr3:uid="{00000000-0010-0000-0100-00000C000000}" name="発行者名" dataDxfId="221"/>
    <tableColumn id="13" xr3:uid="{00000000-0010-0000-0100-00000D000000}" name="注意事項" dataDxfId="220"/>
  </tableColumns>
  <tableStyleInfo name="テーブル スタイル 1 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6"/>
  <sheetViews>
    <sheetView tabSelected="1" view="pageBreakPreview" zoomScale="55" zoomScaleNormal="55" zoomScaleSheetLayoutView="55" workbookViewId="0">
      <selection activeCell="J19" sqref="J19"/>
    </sheetView>
  </sheetViews>
  <sheetFormatPr defaultRowHeight="13.5" x14ac:dyDescent="0.15"/>
  <cols>
    <col min="1" max="1" width="24" style="111" customWidth="1"/>
    <col min="2" max="2" width="10.875" style="111" customWidth="1"/>
    <col min="3" max="3" width="15.25" style="111" customWidth="1"/>
    <col min="4" max="4" width="7.375" style="111" customWidth="1"/>
    <col min="5" max="5" width="24.125" style="111" customWidth="1"/>
    <col min="6" max="6" width="6" style="111" customWidth="1"/>
    <col min="7" max="7" width="19.875" style="111" customWidth="1"/>
    <col min="8" max="8" width="5.375" style="111" customWidth="1"/>
    <col min="9" max="9" width="6" style="111" customWidth="1"/>
    <col min="10" max="10" width="5.875" style="111" customWidth="1"/>
    <col min="11" max="11" width="36.625" style="111" customWidth="1"/>
    <col min="12" max="12" width="28.875" style="111" customWidth="1"/>
    <col min="13" max="14" width="7.125" style="111" customWidth="1"/>
    <col min="15" max="15" width="9.125" style="111" customWidth="1"/>
    <col min="16" max="16" width="24.875" style="111" customWidth="1"/>
    <col min="17" max="17" width="14.75" style="111" customWidth="1"/>
    <col min="18" max="18" width="11.875" style="111" customWidth="1"/>
    <col min="19" max="19" width="22" style="111" customWidth="1"/>
    <col min="20" max="20" width="22.5" style="111" customWidth="1"/>
    <col min="21" max="21" width="9" style="111"/>
    <col min="22" max="23" width="9.25" style="111" customWidth="1"/>
    <col min="24" max="24" width="10.875" style="111" customWidth="1"/>
    <col min="25" max="25" width="8" style="111" customWidth="1"/>
    <col min="26" max="26" width="12.75" style="111" customWidth="1"/>
    <col min="27" max="27" width="3.5" style="111" customWidth="1"/>
    <col min="28" max="29" width="9" style="111"/>
    <col min="30" max="40" width="9" style="111" hidden="1" customWidth="1"/>
    <col min="41" max="42" width="9" style="111"/>
    <col min="43" max="46" width="0" style="111" hidden="1" customWidth="1"/>
    <col min="47" max="16384" width="9" style="111"/>
  </cols>
  <sheetData>
    <row r="1" spans="1:47" ht="24.95" customHeight="1" thickTop="1" thickBot="1" x14ac:dyDescent="0.2">
      <c r="A1" s="170" t="s">
        <v>108</v>
      </c>
      <c r="B1" s="171"/>
      <c r="C1" s="171"/>
      <c r="D1" s="172"/>
      <c r="E1" s="179" t="s">
        <v>109</v>
      </c>
      <c r="F1" s="2"/>
      <c r="G1" s="1"/>
      <c r="H1" s="1"/>
      <c r="I1" s="1"/>
      <c r="J1" s="2"/>
      <c r="K1" s="2"/>
      <c r="L1" s="2"/>
      <c r="M1" s="2"/>
      <c r="N1" s="2"/>
      <c r="O1" s="2"/>
      <c r="P1" s="2"/>
      <c r="Q1" s="2"/>
      <c r="R1" s="2"/>
      <c r="S1" s="2"/>
      <c r="T1" s="2"/>
      <c r="U1" s="22"/>
      <c r="V1" s="22"/>
      <c r="W1" s="22"/>
      <c r="X1" s="22"/>
      <c r="Y1" s="22"/>
      <c r="Z1" s="22"/>
      <c r="AA1" s="22"/>
    </row>
    <row r="2" spans="1:47" ht="24.95" customHeight="1" thickBot="1" x14ac:dyDescent="0.2">
      <c r="A2" s="173"/>
      <c r="B2" s="174"/>
      <c r="C2" s="174"/>
      <c r="D2" s="175"/>
      <c r="E2" s="180"/>
      <c r="F2" s="9"/>
      <c r="G2" s="114"/>
      <c r="H2" s="9"/>
      <c r="I2" s="8"/>
      <c r="J2" s="8"/>
      <c r="K2" s="10" t="s">
        <v>385</v>
      </c>
      <c r="L2" s="15"/>
      <c r="M2" s="11"/>
      <c r="N2" s="11"/>
      <c r="O2" s="2"/>
      <c r="P2" s="3"/>
      <c r="Q2" s="3"/>
      <c r="R2" s="2"/>
      <c r="S2" s="2"/>
      <c r="T2" s="3" t="s">
        <v>327</v>
      </c>
      <c r="U2" s="22"/>
      <c r="V2" s="22"/>
      <c r="W2" s="22"/>
      <c r="X2" s="22"/>
      <c r="Y2" s="22"/>
      <c r="Z2" s="22"/>
      <c r="AA2" s="22"/>
    </row>
    <row r="3" spans="1:47" ht="24.95" customHeight="1" thickBot="1" x14ac:dyDescent="0.2">
      <c r="A3" s="176"/>
      <c r="B3" s="177"/>
      <c r="C3" s="177"/>
      <c r="D3" s="178"/>
      <c r="E3" s="12"/>
      <c r="F3" s="9"/>
      <c r="G3" s="8"/>
      <c r="H3" s="9"/>
      <c r="I3" s="8"/>
      <c r="J3" s="8"/>
      <c r="K3" s="10"/>
      <c r="L3" s="13"/>
      <c r="M3" s="11"/>
      <c r="N3" s="11"/>
      <c r="O3" s="2"/>
      <c r="P3" s="3"/>
      <c r="Q3" s="3"/>
      <c r="R3" s="2"/>
      <c r="S3" s="2"/>
      <c r="T3" s="2"/>
      <c r="U3" s="22"/>
      <c r="V3" s="22"/>
      <c r="W3" s="22"/>
      <c r="X3" s="22"/>
      <c r="Y3" s="22"/>
      <c r="Z3" s="22"/>
      <c r="AA3" s="22"/>
    </row>
    <row r="4" spans="1:47" ht="43.5" customHeight="1" thickTop="1" x14ac:dyDescent="0.15">
      <c r="A4" s="112" t="s">
        <v>1610</v>
      </c>
      <c r="B4" s="113"/>
      <c r="C4" s="113"/>
      <c r="D4" s="113"/>
      <c r="E4" s="113"/>
      <c r="F4" s="113"/>
      <c r="G4" s="113"/>
      <c r="H4" s="113"/>
      <c r="I4" s="113"/>
      <c r="J4" s="113"/>
      <c r="K4" s="113"/>
      <c r="L4" s="113"/>
      <c r="M4" s="113"/>
      <c r="N4" s="113"/>
      <c r="O4" s="113"/>
      <c r="P4" s="113"/>
      <c r="Q4" s="113"/>
      <c r="R4" s="113"/>
      <c r="S4" s="113"/>
      <c r="T4" s="113"/>
      <c r="U4" s="22"/>
      <c r="V4" s="22"/>
      <c r="W4" s="22"/>
      <c r="X4" s="22"/>
      <c r="Y4" s="22"/>
      <c r="Z4" s="22"/>
      <c r="AA4" s="22"/>
    </row>
    <row r="5" spans="1:47" ht="24.95" customHeight="1" x14ac:dyDescent="0.15">
      <c r="A5" s="5" t="s">
        <v>1574</v>
      </c>
      <c r="B5" s="2"/>
      <c r="C5" s="2"/>
      <c r="D5" s="2"/>
      <c r="E5" s="6"/>
      <c r="F5" s="4"/>
      <c r="G5" s="4"/>
      <c r="H5" s="4"/>
      <c r="I5" s="4"/>
      <c r="J5" s="4"/>
      <c r="K5" s="4"/>
      <c r="L5" s="4"/>
      <c r="M5" s="4"/>
      <c r="N5" s="4"/>
      <c r="O5" s="4"/>
      <c r="P5" s="4"/>
      <c r="Q5" s="4"/>
      <c r="R5" s="4"/>
      <c r="S5" s="4"/>
      <c r="T5" s="4"/>
      <c r="U5" s="22"/>
      <c r="V5" s="22"/>
      <c r="W5" s="22"/>
      <c r="X5" s="22"/>
      <c r="Y5" s="22"/>
      <c r="Z5" s="22"/>
      <c r="AA5" s="22"/>
    </row>
    <row r="6" spans="1:47" ht="24.95" customHeight="1" x14ac:dyDescent="0.15">
      <c r="A6" s="5" t="s">
        <v>472</v>
      </c>
      <c r="B6" s="2"/>
      <c r="C6" s="2"/>
      <c r="D6" s="2"/>
      <c r="E6" s="6"/>
      <c r="F6" s="4"/>
      <c r="G6" s="4"/>
      <c r="H6" s="4"/>
      <c r="I6" s="4"/>
      <c r="J6" s="4"/>
      <c r="K6" s="4"/>
      <c r="L6" s="4"/>
      <c r="M6" s="4"/>
      <c r="N6" s="4"/>
      <c r="O6" s="4"/>
      <c r="P6" s="4"/>
      <c r="Q6" s="4"/>
      <c r="R6" s="4"/>
      <c r="S6" s="4"/>
      <c r="T6" s="4"/>
      <c r="U6" s="22"/>
      <c r="V6" s="22"/>
      <c r="W6" s="22"/>
      <c r="X6" s="22"/>
      <c r="Y6" s="22"/>
      <c r="Z6" s="22"/>
      <c r="AA6" s="22"/>
    </row>
    <row r="7" spans="1:47" ht="24.95" customHeight="1" x14ac:dyDescent="0.15">
      <c r="A7" s="5" t="s">
        <v>1575</v>
      </c>
      <c r="B7" s="2"/>
      <c r="C7" s="2"/>
      <c r="D7" s="2"/>
      <c r="E7" s="6"/>
      <c r="F7" s="4"/>
      <c r="G7" s="4"/>
      <c r="H7" s="4"/>
      <c r="I7" s="4"/>
      <c r="J7" s="4"/>
      <c r="K7" s="4"/>
      <c r="L7" s="4"/>
      <c r="M7" s="4"/>
      <c r="N7" s="4"/>
      <c r="O7" s="4"/>
      <c r="P7" s="4"/>
      <c r="Q7" s="4"/>
      <c r="R7" s="4"/>
      <c r="S7" s="4"/>
      <c r="T7" s="4"/>
      <c r="U7" s="22"/>
      <c r="V7" s="22"/>
      <c r="W7" s="22"/>
      <c r="X7" s="22"/>
      <c r="Y7" s="22"/>
      <c r="Z7" s="22"/>
      <c r="AA7" s="22"/>
    </row>
    <row r="8" spans="1:47" ht="24.95" customHeight="1" x14ac:dyDescent="0.15">
      <c r="A8" s="5" t="s">
        <v>1576</v>
      </c>
      <c r="B8" s="2"/>
      <c r="C8" s="2"/>
      <c r="D8" s="2"/>
      <c r="E8" s="6"/>
      <c r="F8" s="4"/>
      <c r="G8" s="4"/>
      <c r="H8" s="4"/>
      <c r="I8" s="4"/>
      <c r="J8" s="4"/>
      <c r="K8" s="4"/>
      <c r="L8" s="4"/>
      <c r="M8" s="4"/>
      <c r="N8" s="4"/>
      <c r="O8" s="4"/>
      <c r="P8" s="4"/>
      <c r="Q8" s="4"/>
      <c r="R8" s="4"/>
      <c r="S8" s="4"/>
      <c r="T8" s="4"/>
      <c r="U8" s="23" t="s">
        <v>381</v>
      </c>
      <c r="V8" s="23"/>
      <c r="W8" s="23"/>
      <c r="X8" s="22"/>
      <c r="Y8" s="22"/>
      <c r="Z8" s="22"/>
      <c r="AA8" s="22"/>
    </row>
    <row r="9" spans="1:47" ht="24.95" customHeight="1" x14ac:dyDescent="0.15">
      <c r="A9" s="5" t="s">
        <v>1577</v>
      </c>
      <c r="B9" s="2"/>
      <c r="C9" s="2"/>
      <c r="D9" s="2"/>
      <c r="E9" s="6"/>
      <c r="F9" s="4"/>
      <c r="G9" s="4"/>
      <c r="H9" s="4"/>
      <c r="I9" s="4"/>
      <c r="J9" s="4"/>
      <c r="K9" s="4"/>
      <c r="L9" s="4"/>
      <c r="M9" s="4"/>
      <c r="N9" s="4"/>
      <c r="O9" s="4"/>
      <c r="P9" s="4"/>
      <c r="Q9" s="4"/>
      <c r="R9" s="4"/>
      <c r="S9" s="4"/>
      <c r="T9" s="4"/>
      <c r="U9" s="23"/>
      <c r="V9" s="23"/>
      <c r="W9" s="23"/>
      <c r="X9" s="22"/>
      <c r="Y9" s="22"/>
      <c r="Z9" s="22"/>
      <c r="AA9" s="22"/>
    </row>
    <row r="10" spans="1:47" ht="24.95" customHeight="1" x14ac:dyDescent="0.15">
      <c r="A10" s="5" t="s">
        <v>1578</v>
      </c>
      <c r="B10" s="2"/>
      <c r="C10" s="2"/>
      <c r="D10" s="2"/>
      <c r="E10" s="6"/>
      <c r="F10" s="4"/>
      <c r="G10" s="4"/>
      <c r="H10" s="4"/>
      <c r="I10" s="4"/>
      <c r="J10" s="4"/>
      <c r="K10" s="4"/>
      <c r="L10" s="4"/>
      <c r="M10" s="4"/>
      <c r="N10" s="4"/>
      <c r="O10" s="4"/>
      <c r="P10" s="4"/>
      <c r="Q10" s="4"/>
      <c r="R10" s="4"/>
      <c r="S10" s="4"/>
      <c r="T10" s="4"/>
      <c r="U10" s="23" t="s">
        <v>379</v>
      </c>
      <c r="V10" s="23"/>
      <c r="W10" s="23"/>
      <c r="X10" s="22"/>
      <c r="Y10" s="22"/>
      <c r="Z10" s="22"/>
      <c r="AA10" s="22"/>
    </row>
    <row r="11" spans="1:47" ht="24.95" customHeight="1" x14ac:dyDescent="0.15">
      <c r="A11" s="5" t="s">
        <v>1579</v>
      </c>
      <c r="B11" s="2"/>
      <c r="C11" s="2"/>
      <c r="D11" s="2"/>
      <c r="E11" s="6"/>
      <c r="F11" s="4"/>
      <c r="G11" s="4"/>
      <c r="H11" s="4"/>
      <c r="I11" s="4"/>
      <c r="J11" s="4"/>
      <c r="K11" s="4"/>
      <c r="L11" s="4"/>
      <c r="M11" s="4"/>
      <c r="N11" s="4"/>
      <c r="O11" s="4"/>
      <c r="P11" s="4"/>
      <c r="Q11" s="4"/>
      <c r="R11" s="4"/>
      <c r="S11" s="4"/>
      <c r="T11" s="4"/>
      <c r="U11" s="23" t="s">
        <v>380</v>
      </c>
      <c r="V11" s="24"/>
      <c r="W11" s="24"/>
      <c r="X11" s="22"/>
      <c r="Y11" s="22"/>
      <c r="Z11" s="22"/>
      <c r="AA11" s="22"/>
    </row>
    <row r="12" spans="1:47" ht="24.95" customHeight="1" x14ac:dyDescent="0.15">
      <c r="A12" s="5" t="s">
        <v>1580</v>
      </c>
      <c r="B12" s="2"/>
      <c r="C12" s="2"/>
      <c r="D12" s="2"/>
      <c r="E12" s="6"/>
      <c r="F12" s="4"/>
      <c r="G12" s="4"/>
      <c r="H12" s="4"/>
      <c r="I12" s="4"/>
      <c r="J12" s="4"/>
      <c r="K12" s="4"/>
      <c r="L12" s="4"/>
      <c r="M12" s="7"/>
      <c r="N12" s="7"/>
      <c r="O12" s="7"/>
      <c r="P12" s="4"/>
      <c r="Q12" s="4"/>
      <c r="R12" s="4"/>
      <c r="S12" s="4"/>
      <c r="T12" s="4"/>
      <c r="U12" s="22"/>
      <c r="V12" s="22"/>
      <c r="W12" s="22"/>
      <c r="X12" s="22"/>
      <c r="Y12" s="22"/>
      <c r="Z12" s="22"/>
      <c r="AA12" s="22"/>
    </row>
    <row r="13" spans="1:47" ht="24.95" customHeight="1" x14ac:dyDescent="0.15">
      <c r="A13" s="5"/>
      <c r="B13" s="2"/>
      <c r="C13" s="49" t="s">
        <v>1442</v>
      </c>
      <c r="D13" s="2"/>
      <c r="E13" s="6"/>
      <c r="F13" s="4"/>
      <c r="G13" s="4"/>
      <c r="H13" s="4"/>
      <c r="I13" s="4"/>
      <c r="J13" s="4"/>
      <c r="K13" s="4"/>
      <c r="L13" s="4"/>
      <c r="M13" s="7"/>
      <c r="N13" s="7"/>
      <c r="O13" s="7"/>
      <c r="P13" s="4"/>
      <c r="Q13" s="4"/>
      <c r="R13" s="4"/>
      <c r="S13" s="4"/>
      <c r="T13" s="4"/>
      <c r="U13" s="22"/>
      <c r="V13" s="22"/>
      <c r="W13" s="22"/>
      <c r="X13" s="22"/>
      <c r="Y13" s="22"/>
      <c r="Z13" s="22"/>
      <c r="AA13" s="22"/>
      <c r="AC13" s="136" t="s">
        <v>1601</v>
      </c>
    </row>
    <row r="14" spans="1:47" x14ac:dyDescent="0.15">
      <c r="A14" s="156" t="s">
        <v>466</v>
      </c>
      <c r="B14" s="159" t="s">
        <v>505</v>
      </c>
      <c r="C14" s="162" t="s">
        <v>504</v>
      </c>
      <c r="D14" s="165" t="s">
        <v>113</v>
      </c>
      <c r="E14" s="181" t="s">
        <v>386</v>
      </c>
      <c r="F14" s="165" t="s">
        <v>509</v>
      </c>
      <c r="G14" s="198" t="s">
        <v>512</v>
      </c>
      <c r="H14" s="200" t="s">
        <v>470</v>
      </c>
      <c r="I14" s="165" t="s">
        <v>510</v>
      </c>
      <c r="J14" s="202" t="s">
        <v>506</v>
      </c>
      <c r="K14" s="204" t="s">
        <v>511</v>
      </c>
      <c r="L14" s="204" t="s">
        <v>471</v>
      </c>
      <c r="M14" s="209" t="s">
        <v>501</v>
      </c>
      <c r="N14" s="210"/>
      <c r="O14" s="213" t="s">
        <v>502</v>
      </c>
      <c r="P14" s="162" t="s">
        <v>503</v>
      </c>
      <c r="Q14" s="195" t="s">
        <v>384</v>
      </c>
      <c r="R14" s="195" t="s">
        <v>382</v>
      </c>
      <c r="S14" s="195" t="s">
        <v>383</v>
      </c>
      <c r="T14" s="181" t="s">
        <v>378</v>
      </c>
      <c r="U14" s="184" t="s">
        <v>329</v>
      </c>
      <c r="V14" s="184" t="s">
        <v>331</v>
      </c>
      <c r="W14" s="184" t="s">
        <v>330</v>
      </c>
      <c r="X14" s="192" t="s">
        <v>466</v>
      </c>
      <c r="Y14" s="184" t="s">
        <v>324</v>
      </c>
      <c r="Z14" s="184" t="s">
        <v>325</v>
      </c>
      <c r="AA14" s="186" t="s">
        <v>632</v>
      </c>
      <c r="AC14" s="156" t="s">
        <v>466</v>
      </c>
      <c r="AD14" s="159" t="s">
        <v>505</v>
      </c>
      <c r="AE14" s="162" t="s">
        <v>504</v>
      </c>
      <c r="AF14" s="165" t="s">
        <v>113</v>
      </c>
      <c r="AG14" s="146" t="s">
        <v>509</v>
      </c>
      <c r="AH14" s="144" t="s">
        <v>470</v>
      </c>
      <c r="AI14" s="146" t="s">
        <v>510</v>
      </c>
      <c r="AJ14" s="149" t="s">
        <v>506</v>
      </c>
      <c r="AK14" s="151" t="s">
        <v>501</v>
      </c>
      <c r="AL14" s="152"/>
      <c r="AM14" s="155" t="s">
        <v>502</v>
      </c>
      <c r="AN14" s="141" t="s">
        <v>503</v>
      </c>
    </row>
    <row r="15" spans="1:47" x14ac:dyDescent="0.15">
      <c r="A15" s="157"/>
      <c r="B15" s="160"/>
      <c r="C15" s="163"/>
      <c r="D15" s="166"/>
      <c r="E15" s="182"/>
      <c r="F15" s="168"/>
      <c r="G15" s="199"/>
      <c r="H15" s="201"/>
      <c r="I15" s="168"/>
      <c r="J15" s="202"/>
      <c r="K15" s="205"/>
      <c r="L15" s="207"/>
      <c r="M15" s="211"/>
      <c r="N15" s="212"/>
      <c r="O15" s="214"/>
      <c r="P15" s="214"/>
      <c r="Q15" s="196"/>
      <c r="R15" s="196"/>
      <c r="S15" s="196"/>
      <c r="T15" s="189"/>
      <c r="U15" s="191"/>
      <c r="V15" s="191"/>
      <c r="W15" s="184"/>
      <c r="X15" s="193"/>
      <c r="Y15" s="184"/>
      <c r="Z15" s="184"/>
      <c r="AA15" s="187"/>
      <c r="AC15" s="157"/>
      <c r="AD15" s="160"/>
      <c r="AE15" s="163"/>
      <c r="AF15" s="166"/>
      <c r="AG15" s="147"/>
      <c r="AH15" s="145"/>
      <c r="AI15" s="147"/>
      <c r="AJ15" s="149"/>
      <c r="AK15" s="153"/>
      <c r="AL15" s="154"/>
      <c r="AM15" s="142"/>
      <c r="AN15" s="142"/>
    </row>
    <row r="16" spans="1:47" x14ac:dyDescent="0.15">
      <c r="A16" s="158"/>
      <c r="B16" s="161"/>
      <c r="C16" s="164"/>
      <c r="D16" s="167"/>
      <c r="E16" s="183"/>
      <c r="F16" s="169"/>
      <c r="G16" s="199"/>
      <c r="H16" s="201"/>
      <c r="I16" s="169"/>
      <c r="J16" s="203"/>
      <c r="K16" s="206"/>
      <c r="L16" s="208"/>
      <c r="M16" s="18" t="s">
        <v>418</v>
      </c>
      <c r="N16" s="19" t="s">
        <v>419</v>
      </c>
      <c r="O16" s="20" t="s">
        <v>326</v>
      </c>
      <c r="P16" s="215"/>
      <c r="Q16" s="197"/>
      <c r="R16" s="197"/>
      <c r="S16" s="197"/>
      <c r="T16" s="190"/>
      <c r="U16" s="185"/>
      <c r="V16" s="185"/>
      <c r="W16" s="185"/>
      <c r="X16" s="194"/>
      <c r="Y16" s="185"/>
      <c r="Z16" s="185"/>
      <c r="AA16" s="188"/>
      <c r="AC16" s="158"/>
      <c r="AD16" s="161"/>
      <c r="AE16" s="164"/>
      <c r="AF16" s="167"/>
      <c r="AG16" s="148"/>
      <c r="AH16" s="145"/>
      <c r="AI16" s="148"/>
      <c r="AJ16" s="150"/>
      <c r="AK16" s="115" t="s">
        <v>418</v>
      </c>
      <c r="AL16" s="116" t="s">
        <v>419</v>
      </c>
      <c r="AM16" s="117" t="s">
        <v>326</v>
      </c>
      <c r="AN16" s="143"/>
      <c r="AP16" s="136" t="s">
        <v>1602</v>
      </c>
      <c r="AQ16" s="136" t="s">
        <v>1603</v>
      </c>
      <c r="AR16" s="136" t="s">
        <v>1604</v>
      </c>
      <c r="AS16" s="136" t="s">
        <v>1605</v>
      </c>
      <c r="AT16" s="136" t="s">
        <v>1606</v>
      </c>
      <c r="AU16" s="136" t="s">
        <v>1607</v>
      </c>
    </row>
    <row r="17" spans="1:47" ht="79.5" customHeight="1" x14ac:dyDescent="0.15">
      <c r="A17" s="119"/>
      <c r="B17" s="120"/>
      <c r="C17" s="119"/>
      <c r="D17" s="121"/>
      <c r="E17" s="122" t="str">
        <f>IF(D17="","",VLOOKUP(D17,ボランティア一覧!$A:$B,2,0))</f>
        <v/>
      </c>
      <c r="F17" s="121"/>
      <c r="G17" s="123" t="str">
        <f>IF(F17="","",VLOOKUP(F17,ボランティア図書マスタ!$B:$L,11,0))</f>
        <v/>
      </c>
      <c r="H17" s="124"/>
      <c r="I17" s="121"/>
      <c r="J17" s="124"/>
      <c r="K17" s="122" t="str">
        <f t="shared" ref="K17:K100" si="0">IF(I17="","",CONCATENATE(H17,"　",Z17,"　","－"&amp;AA17))</f>
        <v/>
      </c>
      <c r="L17" s="125" t="str">
        <f>IF(Y17="","",VLOOKUP(Y17,ボランティア図書マスタ!$A$3:$M$567,13,0))</f>
        <v/>
      </c>
      <c r="M17" s="126"/>
      <c r="N17" s="127"/>
      <c r="O17" s="128"/>
      <c r="P17" s="129"/>
      <c r="Q17" s="130" t="str">
        <f>IF(D17="","",VLOOKUP(D17,ボランティア一覧!$A$3:$F$68,3,0))</f>
        <v/>
      </c>
      <c r="R17" s="130" t="str">
        <f>IF(D17="","",VLOOKUP(D17,ボランティア一覧!$A$3:$F$68,4,0))</f>
        <v/>
      </c>
      <c r="S17" s="130" t="str">
        <f>IF(D17="","",VLOOKUP(D17,ボランティア一覧!$A$3:$F$68,5,0))</f>
        <v/>
      </c>
      <c r="T17" s="130" t="str">
        <f>IF(D17="","",VLOOKUP(D17,ボランティア一覧!$A$3:$F$68,6,0))</f>
        <v/>
      </c>
      <c r="U17" s="131" t="str">
        <f>IF(F17=0," ",$G$2)</f>
        <v xml:space="preserve"> </v>
      </c>
      <c r="V17" s="131" t="str">
        <f>IF(F17=0,"　",$L$2)</f>
        <v>　</v>
      </c>
      <c r="W17" s="131" t="str">
        <f>IF($A17=0," ",VLOOKUP(U17,入力規則用シート!B:C,2,0))</f>
        <v xml:space="preserve"> </v>
      </c>
      <c r="X17" s="131">
        <f t="shared" ref="X17:X80" si="1">A17</f>
        <v>0</v>
      </c>
      <c r="Y17" s="131" t="str">
        <f>IF(F17&amp;I17="","",CONCATENATE(F17,I17))</f>
        <v/>
      </c>
      <c r="Z17" s="131" t="str">
        <f>IF(Y17="","",VLOOKUP(Y17,ボランティア図書マスタ!$A$3:$K$567,11,0))</f>
        <v/>
      </c>
      <c r="AA17" s="132" t="str">
        <f>DBCS(J17)</f>
        <v/>
      </c>
      <c r="AB17" s="133"/>
      <c r="AC17" s="133">
        <f>A17</f>
        <v>0</v>
      </c>
      <c r="AD17" s="133">
        <f>B17</f>
        <v>0</v>
      </c>
      <c r="AE17" s="133">
        <f>C17</f>
        <v>0</v>
      </c>
      <c r="AF17" s="133">
        <f>D17</f>
        <v>0</v>
      </c>
      <c r="AG17" s="134">
        <f>F17</f>
        <v>0</v>
      </c>
      <c r="AH17" s="133">
        <f>H17</f>
        <v>0</v>
      </c>
      <c r="AI17" s="133">
        <f t="shared" ref="AI17:AI100" si="2">I17</f>
        <v>0</v>
      </c>
      <c r="AJ17" s="133">
        <f t="shared" ref="AJ17:AJ100" si="3">J17</f>
        <v>0</v>
      </c>
      <c r="AK17" s="135">
        <f>M17</f>
        <v>0</v>
      </c>
      <c r="AL17" s="135">
        <f>N17</f>
        <v>0</v>
      </c>
      <c r="AM17" s="135">
        <f t="shared" ref="AM17:AM100" si="4">O17</f>
        <v>0</v>
      </c>
      <c r="AN17" s="135">
        <f t="shared" ref="AN17:AN100" si="5">P17</f>
        <v>0</v>
      </c>
      <c r="AP17" s="111" t="e">
        <f>VLOOKUP($Y17,ボランティア図書マスタ!$A:$T,15,0)</f>
        <v>#N/A</v>
      </c>
      <c r="AQ17" s="111" t="e">
        <f>VLOOKUP($Y17,ボランティア図書マスタ!$A:$T,16,0)</f>
        <v>#N/A</v>
      </c>
      <c r="AR17" s="111" t="e">
        <f>VLOOKUP($Y17,ボランティア図書マスタ!$A:$T,17,0)</f>
        <v>#N/A</v>
      </c>
      <c r="AS17" s="111" t="e">
        <f>VLOOKUP($Y17,ボランティア図書マスタ!$A:$T,18,0)</f>
        <v>#N/A</v>
      </c>
      <c r="AT17" s="111" t="e">
        <f>VLOOKUP($Y17,ボランティア図書マスタ!$A:$T,19,0)</f>
        <v>#N/A</v>
      </c>
      <c r="AU17" s="111" t="e">
        <f>VLOOKUP($Y17,ボランティア図書マスタ!$A:$T,20,0)</f>
        <v>#N/A</v>
      </c>
    </row>
    <row r="18" spans="1:47" ht="80.099999999999994" customHeight="1" x14ac:dyDescent="0.15">
      <c r="A18" s="119"/>
      <c r="B18" s="120"/>
      <c r="C18" s="119"/>
      <c r="D18" s="121"/>
      <c r="E18" s="122" t="str">
        <f>IF(D18="","",VLOOKUP(D18,ボランティア一覧!$A:$B,2,0))</f>
        <v/>
      </c>
      <c r="F18" s="121"/>
      <c r="G18" s="123" t="str">
        <f>IF(F18="","",VLOOKUP(F18,ボランティア図書マスタ!$B:$L,11,0))</f>
        <v/>
      </c>
      <c r="H18" s="124"/>
      <c r="I18" s="121"/>
      <c r="J18" s="124"/>
      <c r="K18" s="122" t="str">
        <f t="shared" si="0"/>
        <v/>
      </c>
      <c r="L18" s="125" t="str">
        <f>IF(Y18="","",VLOOKUP(Y18,ボランティア図書マスタ!$A$3:$M$567,13,0))</f>
        <v/>
      </c>
      <c r="M18" s="126"/>
      <c r="N18" s="127"/>
      <c r="O18" s="128"/>
      <c r="P18" s="129"/>
      <c r="Q18" s="130" t="str">
        <f>IF(D18="","",VLOOKUP(D18,ボランティア一覧!$A$3:$F$68,3,0))</f>
        <v/>
      </c>
      <c r="R18" s="130" t="str">
        <f>IF(D18="","",VLOOKUP(D18,ボランティア一覧!$A$3:$F$68,4,0))</f>
        <v/>
      </c>
      <c r="S18" s="130" t="str">
        <f>IF(D18="","",VLOOKUP(D18,ボランティア一覧!$A$3:$F$68,5,0))</f>
        <v/>
      </c>
      <c r="T18" s="130" t="str">
        <f>IF(D18="","",VLOOKUP(D18,ボランティア一覧!$A$3:$F$68,6,0))</f>
        <v/>
      </c>
      <c r="U18" s="131" t="str">
        <f t="shared" ref="U18:U26" si="6">IF(F18=0," ",$G$2)</f>
        <v xml:space="preserve"> </v>
      </c>
      <c r="V18" s="131" t="str">
        <f t="shared" ref="V18:V26" si="7">IF(F18=0,"　",$L$2)</f>
        <v>　</v>
      </c>
      <c r="W18" s="131" t="str">
        <f>IF($A18=0," ",VLOOKUP(U18,入力規則用シート!B:C,2,0))</f>
        <v xml:space="preserve"> </v>
      </c>
      <c r="X18" s="131">
        <f t="shared" si="1"/>
        <v>0</v>
      </c>
      <c r="Y18" s="131" t="str">
        <f t="shared" ref="Y18:Y26" si="8">IF(F18&amp;I18="","",CONCATENATE(F18,I18))</f>
        <v/>
      </c>
      <c r="Z18" s="131" t="str">
        <f>IF(Y18="","",VLOOKUP(Y18,ボランティア図書マスタ!$A$3:$K$567,11,0))</f>
        <v/>
      </c>
      <c r="AA18" s="132" t="str">
        <f t="shared" ref="AA18:AA26" si="9">DBCS(J18)</f>
        <v/>
      </c>
      <c r="AB18" s="133"/>
      <c r="AC18" s="133">
        <f t="shared" ref="AC18:AC26" si="10">A18</f>
        <v>0</v>
      </c>
      <c r="AD18" s="133">
        <f t="shared" ref="AD18:AD26" si="11">B18</f>
        <v>0</v>
      </c>
      <c r="AE18" s="133">
        <f t="shared" ref="AE18:AE26" si="12">C18</f>
        <v>0</v>
      </c>
      <c r="AF18" s="133">
        <f t="shared" ref="AF18:AF26" si="13">D18</f>
        <v>0</v>
      </c>
      <c r="AG18" s="134">
        <f t="shared" ref="AG18:AG26" si="14">F18</f>
        <v>0</v>
      </c>
      <c r="AH18" s="133">
        <f t="shared" ref="AH18:AH26" si="15">H18</f>
        <v>0</v>
      </c>
      <c r="AI18" s="133">
        <f t="shared" si="2"/>
        <v>0</v>
      </c>
      <c r="AJ18" s="133">
        <f t="shared" si="3"/>
        <v>0</v>
      </c>
      <c r="AK18" s="135">
        <f t="shared" ref="AK18:AK26" si="16">M18</f>
        <v>0</v>
      </c>
      <c r="AL18" s="135">
        <f t="shared" ref="AL18:AL26" si="17">N18</f>
        <v>0</v>
      </c>
      <c r="AM18" s="135">
        <f t="shared" si="4"/>
        <v>0</v>
      </c>
      <c r="AN18" s="135">
        <f t="shared" si="5"/>
        <v>0</v>
      </c>
      <c r="AP18" s="111" t="e">
        <f>VLOOKUP($Y18,ボランティア図書マスタ!$A:$T,15,0)</f>
        <v>#N/A</v>
      </c>
      <c r="AQ18" s="111" t="e">
        <f>VLOOKUP($Y18,ボランティア図書マスタ!$A:$T,16,0)</f>
        <v>#N/A</v>
      </c>
      <c r="AR18" s="111" t="e">
        <f>VLOOKUP($Y18,ボランティア図書マスタ!$A:$T,17,0)</f>
        <v>#N/A</v>
      </c>
      <c r="AS18" s="111" t="e">
        <f>VLOOKUP($Y18,ボランティア図書マスタ!$A:$T,18,0)</f>
        <v>#N/A</v>
      </c>
      <c r="AT18" s="111" t="e">
        <f>VLOOKUP($Y18,ボランティア図書マスタ!$A:$T,19,0)</f>
        <v>#N/A</v>
      </c>
      <c r="AU18" s="111" t="e">
        <f>VLOOKUP($Y18,ボランティア図書マスタ!$A:$T,20,0)</f>
        <v>#N/A</v>
      </c>
    </row>
    <row r="19" spans="1:47" ht="80.099999999999994" customHeight="1" x14ac:dyDescent="0.15">
      <c r="A19" s="119"/>
      <c r="B19" s="120"/>
      <c r="C19" s="119"/>
      <c r="D19" s="121"/>
      <c r="E19" s="122" t="str">
        <f>IF(D19="","",VLOOKUP(D19,ボランティア一覧!$A:$B,2,0))</f>
        <v/>
      </c>
      <c r="F19" s="121"/>
      <c r="G19" s="123" t="str">
        <f>IF(F19="","",VLOOKUP(F19,ボランティア図書マスタ!$B:$L,11,0))</f>
        <v/>
      </c>
      <c r="H19" s="124"/>
      <c r="I19" s="121"/>
      <c r="J19" s="124"/>
      <c r="K19" s="122" t="str">
        <f t="shared" si="0"/>
        <v/>
      </c>
      <c r="L19" s="125" t="str">
        <f>IF(Y19="","",VLOOKUP(Y19,ボランティア図書マスタ!$A$3:$M$567,13,0))</f>
        <v/>
      </c>
      <c r="M19" s="126"/>
      <c r="N19" s="127"/>
      <c r="O19" s="128"/>
      <c r="P19" s="129"/>
      <c r="Q19" s="130" t="str">
        <f>IF(D19="","",VLOOKUP(D19,ボランティア一覧!$A$3:$F$68,3,0))</f>
        <v/>
      </c>
      <c r="R19" s="130" t="str">
        <f>IF(D19="","",VLOOKUP(D19,ボランティア一覧!$A$3:$F$68,4,0))</f>
        <v/>
      </c>
      <c r="S19" s="130" t="str">
        <f>IF(D19="","",VLOOKUP(D19,ボランティア一覧!$A$3:$F$68,5,0))</f>
        <v/>
      </c>
      <c r="T19" s="130" t="str">
        <f>IF(D19="","",VLOOKUP(D19,ボランティア一覧!$A$3:$F$68,6,0))</f>
        <v/>
      </c>
      <c r="U19" s="131" t="str">
        <f t="shared" si="6"/>
        <v xml:space="preserve"> </v>
      </c>
      <c r="V19" s="131" t="str">
        <f t="shared" si="7"/>
        <v>　</v>
      </c>
      <c r="W19" s="131" t="str">
        <f>IF($A19=0," ",VLOOKUP(U19,入力規則用シート!B:C,2,0))</f>
        <v xml:space="preserve"> </v>
      </c>
      <c r="X19" s="131">
        <f t="shared" si="1"/>
        <v>0</v>
      </c>
      <c r="Y19" s="131" t="str">
        <f t="shared" si="8"/>
        <v/>
      </c>
      <c r="Z19" s="131" t="str">
        <f>IF(Y19="","",VLOOKUP(Y19,ボランティア図書マスタ!$A$3:$K$567,11,0))</f>
        <v/>
      </c>
      <c r="AA19" s="132" t="str">
        <f t="shared" si="9"/>
        <v/>
      </c>
      <c r="AB19" s="133"/>
      <c r="AC19" s="133">
        <f t="shared" si="10"/>
        <v>0</v>
      </c>
      <c r="AD19" s="133">
        <f t="shared" si="11"/>
        <v>0</v>
      </c>
      <c r="AE19" s="133">
        <f t="shared" si="12"/>
        <v>0</v>
      </c>
      <c r="AF19" s="133">
        <f t="shared" si="13"/>
        <v>0</v>
      </c>
      <c r="AG19" s="134">
        <f t="shared" si="14"/>
        <v>0</v>
      </c>
      <c r="AH19" s="133">
        <f t="shared" si="15"/>
        <v>0</v>
      </c>
      <c r="AI19" s="133">
        <f t="shared" si="2"/>
        <v>0</v>
      </c>
      <c r="AJ19" s="133">
        <f t="shared" si="3"/>
        <v>0</v>
      </c>
      <c r="AK19" s="135">
        <f t="shared" si="16"/>
        <v>0</v>
      </c>
      <c r="AL19" s="135">
        <f t="shared" si="17"/>
        <v>0</v>
      </c>
      <c r="AM19" s="135">
        <f t="shared" si="4"/>
        <v>0</v>
      </c>
      <c r="AN19" s="135">
        <f t="shared" si="5"/>
        <v>0</v>
      </c>
      <c r="AP19" s="111" t="e">
        <f>VLOOKUP($Y19,ボランティア図書マスタ!$A:$T,15,0)</f>
        <v>#N/A</v>
      </c>
      <c r="AQ19" s="111" t="e">
        <f>VLOOKUP($Y19,ボランティア図書マスタ!$A:$T,16,0)</f>
        <v>#N/A</v>
      </c>
      <c r="AR19" s="111" t="e">
        <f>VLOOKUP($Y19,ボランティア図書マスタ!$A:$T,17,0)</f>
        <v>#N/A</v>
      </c>
      <c r="AS19" s="111" t="e">
        <f>VLOOKUP($Y19,ボランティア図書マスタ!$A:$T,18,0)</f>
        <v>#N/A</v>
      </c>
      <c r="AT19" s="111" t="e">
        <f>VLOOKUP($Y19,ボランティア図書マスタ!$A:$T,19,0)</f>
        <v>#N/A</v>
      </c>
      <c r="AU19" s="111" t="e">
        <f>VLOOKUP($Y19,ボランティア図書マスタ!$A:$T,20,0)</f>
        <v>#N/A</v>
      </c>
    </row>
    <row r="20" spans="1:47" ht="80.099999999999994" customHeight="1" x14ac:dyDescent="0.15">
      <c r="A20" s="119"/>
      <c r="B20" s="120"/>
      <c r="C20" s="119"/>
      <c r="D20" s="121"/>
      <c r="E20" s="122" t="str">
        <f>IF(D20="","",VLOOKUP(D20,ボランティア一覧!$A:$B,2,0))</f>
        <v/>
      </c>
      <c r="F20" s="121"/>
      <c r="G20" s="123" t="str">
        <f>IF(F20="","",VLOOKUP(F20,ボランティア図書マスタ!$B:$L,11,0))</f>
        <v/>
      </c>
      <c r="H20" s="124"/>
      <c r="I20" s="121"/>
      <c r="J20" s="124"/>
      <c r="K20" s="122" t="str">
        <f t="shared" si="0"/>
        <v/>
      </c>
      <c r="L20" s="125" t="str">
        <f>IF(Y20="","",VLOOKUP(Y20,ボランティア図書マスタ!$A$3:$M$567,13,0))</f>
        <v/>
      </c>
      <c r="M20" s="126"/>
      <c r="N20" s="127"/>
      <c r="O20" s="128"/>
      <c r="P20" s="129"/>
      <c r="Q20" s="130" t="str">
        <f>IF(D20="","",VLOOKUP(D20,ボランティア一覧!$A$3:$F$68,3,0))</f>
        <v/>
      </c>
      <c r="R20" s="130" t="str">
        <f>IF(D20="","",VLOOKUP(D20,ボランティア一覧!$A$3:$F$68,4,0))</f>
        <v/>
      </c>
      <c r="S20" s="130" t="str">
        <f>IF(D20="","",VLOOKUP(D20,ボランティア一覧!$A$3:$F$68,5,0))</f>
        <v/>
      </c>
      <c r="T20" s="130" t="str">
        <f>IF(D20="","",VLOOKUP(D20,ボランティア一覧!$A$3:$F$68,6,0))</f>
        <v/>
      </c>
      <c r="U20" s="131" t="str">
        <f t="shared" si="6"/>
        <v xml:space="preserve"> </v>
      </c>
      <c r="V20" s="131" t="str">
        <f t="shared" si="7"/>
        <v>　</v>
      </c>
      <c r="W20" s="131" t="str">
        <f>IF($A20=0," ",VLOOKUP(U20,入力規則用シート!B:C,2,0))</f>
        <v xml:space="preserve"> </v>
      </c>
      <c r="X20" s="131">
        <f t="shared" si="1"/>
        <v>0</v>
      </c>
      <c r="Y20" s="131" t="str">
        <f t="shared" si="8"/>
        <v/>
      </c>
      <c r="Z20" s="131" t="str">
        <f>IF(Y20="","",VLOOKUP(Y20,ボランティア図書マスタ!$A$3:$K$567,11,0))</f>
        <v/>
      </c>
      <c r="AA20" s="132" t="str">
        <f t="shared" si="9"/>
        <v/>
      </c>
      <c r="AB20" s="133"/>
      <c r="AC20" s="133">
        <f t="shared" si="10"/>
        <v>0</v>
      </c>
      <c r="AD20" s="133">
        <f t="shared" si="11"/>
        <v>0</v>
      </c>
      <c r="AE20" s="133">
        <f t="shared" si="12"/>
        <v>0</v>
      </c>
      <c r="AF20" s="133">
        <f t="shared" si="13"/>
        <v>0</v>
      </c>
      <c r="AG20" s="134">
        <f t="shared" si="14"/>
        <v>0</v>
      </c>
      <c r="AH20" s="133">
        <f t="shared" si="15"/>
        <v>0</v>
      </c>
      <c r="AI20" s="133">
        <f t="shared" si="2"/>
        <v>0</v>
      </c>
      <c r="AJ20" s="133">
        <f t="shared" si="3"/>
        <v>0</v>
      </c>
      <c r="AK20" s="135">
        <f t="shared" si="16"/>
        <v>0</v>
      </c>
      <c r="AL20" s="135">
        <f t="shared" si="17"/>
        <v>0</v>
      </c>
      <c r="AM20" s="135">
        <f t="shared" si="4"/>
        <v>0</v>
      </c>
      <c r="AN20" s="135">
        <f t="shared" si="5"/>
        <v>0</v>
      </c>
      <c r="AP20" s="111" t="e">
        <f>VLOOKUP($Y20,ボランティア図書マスタ!$A:$T,15,0)</f>
        <v>#N/A</v>
      </c>
      <c r="AQ20" s="111" t="e">
        <f>VLOOKUP($Y20,ボランティア図書マスタ!$A:$T,16,0)</f>
        <v>#N/A</v>
      </c>
      <c r="AR20" s="111" t="e">
        <f>VLOOKUP($Y20,ボランティア図書マスタ!$A:$T,17,0)</f>
        <v>#N/A</v>
      </c>
      <c r="AS20" s="111" t="e">
        <f>VLOOKUP($Y20,ボランティア図書マスタ!$A:$T,18,0)</f>
        <v>#N/A</v>
      </c>
      <c r="AT20" s="111" t="e">
        <f>VLOOKUP($Y20,ボランティア図書マスタ!$A:$T,19,0)</f>
        <v>#N/A</v>
      </c>
      <c r="AU20" s="111" t="e">
        <f>VLOOKUP($Y20,ボランティア図書マスタ!$A:$T,20,0)</f>
        <v>#N/A</v>
      </c>
    </row>
    <row r="21" spans="1:47" ht="80.099999999999994" customHeight="1" x14ac:dyDescent="0.15">
      <c r="A21" s="119"/>
      <c r="B21" s="120"/>
      <c r="C21" s="119"/>
      <c r="D21" s="121"/>
      <c r="E21" s="122" t="str">
        <f>IF(D21="","",VLOOKUP(D21,ボランティア一覧!$A:$B,2,0))</f>
        <v/>
      </c>
      <c r="F21" s="121"/>
      <c r="G21" s="123" t="str">
        <f>IF(F21="","",VLOOKUP(F21,ボランティア図書マスタ!$B:$L,11,0))</f>
        <v/>
      </c>
      <c r="H21" s="124"/>
      <c r="I21" s="121"/>
      <c r="J21" s="124"/>
      <c r="K21" s="122" t="str">
        <f t="shared" si="0"/>
        <v/>
      </c>
      <c r="L21" s="125" t="str">
        <f>IF(Y21="","",VLOOKUP(Y21,ボランティア図書マスタ!$A$3:$M$567,13,0))</f>
        <v/>
      </c>
      <c r="M21" s="126"/>
      <c r="N21" s="127"/>
      <c r="O21" s="128"/>
      <c r="P21" s="129"/>
      <c r="Q21" s="130" t="str">
        <f>IF(D21="","",VLOOKUP(D21,ボランティア一覧!$A$3:$F$68,3,0))</f>
        <v/>
      </c>
      <c r="R21" s="130" t="str">
        <f>IF(D21="","",VLOOKUP(D21,ボランティア一覧!$A$3:$F$68,4,0))</f>
        <v/>
      </c>
      <c r="S21" s="130" t="str">
        <f>IF(D21="","",VLOOKUP(D21,ボランティア一覧!$A$3:$F$68,5,0))</f>
        <v/>
      </c>
      <c r="T21" s="130" t="str">
        <f>IF(D21="","",VLOOKUP(D21,ボランティア一覧!$A$3:$F$68,6,0))</f>
        <v/>
      </c>
      <c r="U21" s="131" t="str">
        <f t="shared" si="6"/>
        <v xml:space="preserve"> </v>
      </c>
      <c r="V21" s="131" t="str">
        <f t="shared" si="7"/>
        <v>　</v>
      </c>
      <c r="W21" s="131" t="str">
        <f>IF($A21=0," ",VLOOKUP(U21,入力規則用シート!B:C,2,0))</f>
        <v xml:space="preserve"> </v>
      </c>
      <c r="X21" s="131">
        <f t="shared" si="1"/>
        <v>0</v>
      </c>
      <c r="Y21" s="131" t="str">
        <f t="shared" si="8"/>
        <v/>
      </c>
      <c r="Z21" s="131" t="str">
        <f>IF(Y21="","",VLOOKUP(Y21,ボランティア図書マスタ!$A$3:$K$567,11,0))</f>
        <v/>
      </c>
      <c r="AA21" s="132" t="str">
        <f t="shared" si="9"/>
        <v/>
      </c>
      <c r="AB21" s="133"/>
      <c r="AC21" s="133">
        <f t="shared" si="10"/>
        <v>0</v>
      </c>
      <c r="AD21" s="133">
        <f t="shared" si="11"/>
        <v>0</v>
      </c>
      <c r="AE21" s="133">
        <f t="shared" si="12"/>
        <v>0</v>
      </c>
      <c r="AF21" s="133">
        <f t="shared" si="13"/>
        <v>0</v>
      </c>
      <c r="AG21" s="134">
        <f t="shared" si="14"/>
        <v>0</v>
      </c>
      <c r="AH21" s="133">
        <f t="shared" si="15"/>
        <v>0</v>
      </c>
      <c r="AI21" s="133">
        <f t="shared" si="2"/>
        <v>0</v>
      </c>
      <c r="AJ21" s="133">
        <f t="shared" si="3"/>
        <v>0</v>
      </c>
      <c r="AK21" s="135">
        <f t="shared" si="16"/>
        <v>0</v>
      </c>
      <c r="AL21" s="135">
        <f t="shared" si="17"/>
        <v>0</v>
      </c>
      <c r="AM21" s="135">
        <f t="shared" si="4"/>
        <v>0</v>
      </c>
      <c r="AN21" s="135">
        <f t="shared" si="5"/>
        <v>0</v>
      </c>
      <c r="AP21" s="111" t="e">
        <f>VLOOKUP($Y21,ボランティア図書マスタ!$A:$T,15,0)</f>
        <v>#N/A</v>
      </c>
      <c r="AQ21" s="111" t="e">
        <f>VLOOKUP($Y21,ボランティア図書マスタ!$A:$T,16,0)</f>
        <v>#N/A</v>
      </c>
      <c r="AR21" s="111" t="e">
        <f>VLOOKUP($Y21,ボランティア図書マスタ!$A:$T,17,0)</f>
        <v>#N/A</v>
      </c>
      <c r="AS21" s="111" t="e">
        <f>VLOOKUP($Y21,ボランティア図書マスタ!$A:$T,18,0)</f>
        <v>#N/A</v>
      </c>
      <c r="AT21" s="111" t="e">
        <f>VLOOKUP($Y21,ボランティア図書マスタ!$A:$T,19,0)</f>
        <v>#N/A</v>
      </c>
      <c r="AU21" s="111" t="e">
        <f>VLOOKUP($Y21,ボランティア図書マスタ!$A:$T,20,0)</f>
        <v>#N/A</v>
      </c>
    </row>
    <row r="22" spans="1:47" ht="80.099999999999994" customHeight="1" x14ac:dyDescent="0.15">
      <c r="A22" s="119"/>
      <c r="B22" s="120"/>
      <c r="C22" s="119"/>
      <c r="D22" s="121"/>
      <c r="E22" s="122" t="str">
        <f>IF(D22="","",VLOOKUP(D22,ボランティア一覧!$A:$B,2,0))</f>
        <v/>
      </c>
      <c r="F22" s="121"/>
      <c r="G22" s="123" t="str">
        <f>IF(F22="","",VLOOKUP(F22,ボランティア図書マスタ!$B:$L,11,0))</f>
        <v/>
      </c>
      <c r="H22" s="124"/>
      <c r="I22" s="121"/>
      <c r="J22" s="124"/>
      <c r="K22" s="122" t="str">
        <f t="shared" si="0"/>
        <v/>
      </c>
      <c r="L22" s="125" t="str">
        <f>IF(Y22="","",VLOOKUP(Y22,ボランティア図書マスタ!$A$3:$M$567,13,0))</f>
        <v/>
      </c>
      <c r="M22" s="126"/>
      <c r="N22" s="127"/>
      <c r="O22" s="128"/>
      <c r="P22" s="129"/>
      <c r="Q22" s="130" t="str">
        <f>IF(D22="","",VLOOKUP(D22,ボランティア一覧!$A$3:$F$68,3,0))</f>
        <v/>
      </c>
      <c r="R22" s="130" t="str">
        <f>IF(D22="","",VLOOKUP(D22,ボランティア一覧!$A$3:$F$68,4,0))</f>
        <v/>
      </c>
      <c r="S22" s="130" t="str">
        <f>IF(D22="","",VLOOKUP(D22,ボランティア一覧!$A$3:$F$68,5,0))</f>
        <v/>
      </c>
      <c r="T22" s="130" t="str">
        <f>IF(D22="","",VLOOKUP(D22,ボランティア一覧!$A$3:$F$68,6,0))</f>
        <v/>
      </c>
      <c r="U22" s="131" t="str">
        <f t="shared" si="6"/>
        <v xml:space="preserve"> </v>
      </c>
      <c r="V22" s="131" t="str">
        <f t="shared" si="7"/>
        <v>　</v>
      </c>
      <c r="W22" s="131" t="str">
        <f>IF($A22=0," ",VLOOKUP(U22,入力規則用シート!B:C,2,0))</f>
        <v xml:space="preserve"> </v>
      </c>
      <c r="X22" s="131">
        <f t="shared" si="1"/>
        <v>0</v>
      </c>
      <c r="Y22" s="131" t="str">
        <f t="shared" si="8"/>
        <v/>
      </c>
      <c r="Z22" s="131" t="str">
        <f>IF(Y22="","",VLOOKUP(Y22,ボランティア図書マスタ!$A$3:$K$567,11,0))</f>
        <v/>
      </c>
      <c r="AA22" s="132" t="str">
        <f t="shared" si="9"/>
        <v/>
      </c>
      <c r="AB22" s="133"/>
      <c r="AC22" s="133">
        <f t="shared" si="10"/>
        <v>0</v>
      </c>
      <c r="AD22" s="133">
        <f t="shared" si="11"/>
        <v>0</v>
      </c>
      <c r="AE22" s="133">
        <f t="shared" si="12"/>
        <v>0</v>
      </c>
      <c r="AF22" s="133">
        <f t="shared" si="13"/>
        <v>0</v>
      </c>
      <c r="AG22" s="134">
        <f t="shared" si="14"/>
        <v>0</v>
      </c>
      <c r="AH22" s="133">
        <f t="shared" si="15"/>
        <v>0</v>
      </c>
      <c r="AI22" s="133">
        <f t="shared" si="2"/>
        <v>0</v>
      </c>
      <c r="AJ22" s="133">
        <f t="shared" si="3"/>
        <v>0</v>
      </c>
      <c r="AK22" s="135">
        <f t="shared" si="16"/>
        <v>0</v>
      </c>
      <c r="AL22" s="135">
        <f t="shared" si="17"/>
        <v>0</v>
      </c>
      <c r="AM22" s="135">
        <f t="shared" si="4"/>
        <v>0</v>
      </c>
      <c r="AN22" s="135">
        <f t="shared" si="5"/>
        <v>0</v>
      </c>
      <c r="AP22" s="111" t="e">
        <f>VLOOKUP($Y22,ボランティア図書マスタ!$A:$T,15,0)</f>
        <v>#N/A</v>
      </c>
      <c r="AQ22" s="111" t="e">
        <f>VLOOKUP($Y22,ボランティア図書マスタ!$A:$T,16,0)</f>
        <v>#N/A</v>
      </c>
      <c r="AR22" s="111" t="e">
        <f>VLOOKUP($Y22,ボランティア図書マスタ!$A:$T,17,0)</f>
        <v>#N/A</v>
      </c>
      <c r="AS22" s="111" t="e">
        <f>VLOOKUP($Y22,ボランティア図書マスタ!$A:$T,18,0)</f>
        <v>#N/A</v>
      </c>
      <c r="AT22" s="111" t="e">
        <f>VLOOKUP($Y22,ボランティア図書マスタ!$A:$T,19,0)</f>
        <v>#N/A</v>
      </c>
      <c r="AU22" s="111" t="e">
        <f>VLOOKUP($Y22,ボランティア図書マスタ!$A:$T,20,0)</f>
        <v>#N/A</v>
      </c>
    </row>
    <row r="23" spans="1:47" ht="80.099999999999994" customHeight="1" x14ac:dyDescent="0.15">
      <c r="A23" s="119"/>
      <c r="B23" s="120"/>
      <c r="C23" s="119"/>
      <c r="D23" s="121"/>
      <c r="E23" s="122" t="str">
        <f>IF(D23="","",VLOOKUP(D23,ボランティア一覧!$A:$B,2,0))</f>
        <v/>
      </c>
      <c r="F23" s="121"/>
      <c r="G23" s="123" t="str">
        <f>IF(F23="","",VLOOKUP(F23,ボランティア図書マスタ!$B:$L,11,0))</f>
        <v/>
      </c>
      <c r="H23" s="124"/>
      <c r="I23" s="121"/>
      <c r="J23" s="124"/>
      <c r="K23" s="122" t="str">
        <f t="shared" si="0"/>
        <v/>
      </c>
      <c r="L23" s="125" t="str">
        <f>IF(Y23="","",VLOOKUP(Y23,ボランティア図書マスタ!$A$3:$M$567,13,0))</f>
        <v/>
      </c>
      <c r="M23" s="126"/>
      <c r="N23" s="127"/>
      <c r="O23" s="128"/>
      <c r="P23" s="129"/>
      <c r="Q23" s="130" t="str">
        <f>IF(D23="","",VLOOKUP(D23,ボランティア一覧!$A$3:$F$68,3,0))</f>
        <v/>
      </c>
      <c r="R23" s="130" t="str">
        <f>IF(D23="","",VLOOKUP(D23,ボランティア一覧!$A$3:$F$68,4,0))</f>
        <v/>
      </c>
      <c r="S23" s="130" t="str">
        <f>IF(D23="","",VLOOKUP(D23,ボランティア一覧!$A$3:$F$68,5,0))</f>
        <v/>
      </c>
      <c r="T23" s="130" t="str">
        <f>IF(D23="","",VLOOKUP(D23,ボランティア一覧!$A$3:$F$68,6,0))</f>
        <v/>
      </c>
      <c r="U23" s="131" t="str">
        <f t="shared" si="6"/>
        <v xml:space="preserve"> </v>
      </c>
      <c r="V23" s="131" t="str">
        <f t="shared" si="7"/>
        <v>　</v>
      </c>
      <c r="W23" s="131" t="str">
        <f>IF($A23=0," ",VLOOKUP(U23,入力規則用シート!B:C,2,0))</f>
        <v xml:space="preserve"> </v>
      </c>
      <c r="X23" s="131">
        <f t="shared" si="1"/>
        <v>0</v>
      </c>
      <c r="Y23" s="131" t="str">
        <f t="shared" si="8"/>
        <v/>
      </c>
      <c r="Z23" s="131" t="str">
        <f>IF(Y23="","",VLOOKUP(Y23,ボランティア図書マスタ!$A$3:$K$567,11,0))</f>
        <v/>
      </c>
      <c r="AA23" s="132" t="str">
        <f t="shared" si="9"/>
        <v/>
      </c>
      <c r="AB23" s="133"/>
      <c r="AC23" s="133">
        <f t="shared" si="10"/>
        <v>0</v>
      </c>
      <c r="AD23" s="133">
        <f t="shared" si="11"/>
        <v>0</v>
      </c>
      <c r="AE23" s="133">
        <f t="shared" si="12"/>
        <v>0</v>
      </c>
      <c r="AF23" s="133">
        <f t="shared" si="13"/>
        <v>0</v>
      </c>
      <c r="AG23" s="134">
        <f t="shared" si="14"/>
        <v>0</v>
      </c>
      <c r="AH23" s="133">
        <f t="shared" si="15"/>
        <v>0</v>
      </c>
      <c r="AI23" s="133">
        <f t="shared" si="2"/>
        <v>0</v>
      </c>
      <c r="AJ23" s="133">
        <f t="shared" si="3"/>
        <v>0</v>
      </c>
      <c r="AK23" s="135">
        <f t="shared" si="16"/>
        <v>0</v>
      </c>
      <c r="AL23" s="135">
        <f t="shared" si="17"/>
        <v>0</v>
      </c>
      <c r="AM23" s="135">
        <f t="shared" si="4"/>
        <v>0</v>
      </c>
      <c r="AN23" s="135">
        <f t="shared" si="5"/>
        <v>0</v>
      </c>
      <c r="AP23" s="111" t="e">
        <f>VLOOKUP($Y23,ボランティア図書マスタ!$A:$T,15,0)</f>
        <v>#N/A</v>
      </c>
      <c r="AQ23" s="111" t="e">
        <f>VLOOKUP($Y23,ボランティア図書マスタ!$A:$T,16,0)</f>
        <v>#N/A</v>
      </c>
      <c r="AR23" s="111" t="e">
        <f>VLOOKUP($Y23,ボランティア図書マスタ!$A:$T,17,0)</f>
        <v>#N/A</v>
      </c>
      <c r="AS23" s="111" t="e">
        <f>VLOOKUP($Y23,ボランティア図書マスタ!$A:$T,18,0)</f>
        <v>#N/A</v>
      </c>
      <c r="AT23" s="111" t="e">
        <f>VLOOKUP($Y23,ボランティア図書マスタ!$A:$T,19,0)</f>
        <v>#N/A</v>
      </c>
      <c r="AU23" s="111" t="e">
        <f>VLOOKUP($Y23,ボランティア図書マスタ!$A:$T,20,0)</f>
        <v>#N/A</v>
      </c>
    </row>
    <row r="24" spans="1:47" ht="80.099999999999994" customHeight="1" x14ac:dyDescent="0.15">
      <c r="A24" s="119"/>
      <c r="B24" s="120"/>
      <c r="C24" s="119"/>
      <c r="D24" s="121"/>
      <c r="E24" s="122" t="str">
        <f>IF(D24="","",VLOOKUP(D24,ボランティア一覧!$A:$B,2,0))</f>
        <v/>
      </c>
      <c r="F24" s="121"/>
      <c r="G24" s="123" t="str">
        <f>IF(F24="","",VLOOKUP(F24,ボランティア図書マスタ!$B:$L,11,0))</f>
        <v/>
      </c>
      <c r="H24" s="124"/>
      <c r="I24" s="121"/>
      <c r="J24" s="124"/>
      <c r="K24" s="122" t="str">
        <f t="shared" si="0"/>
        <v/>
      </c>
      <c r="L24" s="125" t="str">
        <f>IF(Y24="","",VLOOKUP(Y24,ボランティア図書マスタ!$A$3:$M$567,13,0))</f>
        <v/>
      </c>
      <c r="M24" s="126"/>
      <c r="N24" s="127"/>
      <c r="O24" s="128"/>
      <c r="P24" s="129"/>
      <c r="Q24" s="130" t="str">
        <f>IF(D24="","",VLOOKUP(D24,ボランティア一覧!$A$3:$F$68,3,0))</f>
        <v/>
      </c>
      <c r="R24" s="130" t="str">
        <f>IF(D24="","",VLOOKUP(D24,ボランティア一覧!$A$3:$F$68,4,0))</f>
        <v/>
      </c>
      <c r="S24" s="130" t="str">
        <f>IF(D24="","",VLOOKUP(D24,ボランティア一覧!$A$3:$F$68,5,0))</f>
        <v/>
      </c>
      <c r="T24" s="130" t="str">
        <f>IF(D24="","",VLOOKUP(D24,ボランティア一覧!$A$3:$F$68,6,0))</f>
        <v/>
      </c>
      <c r="U24" s="131" t="str">
        <f t="shared" si="6"/>
        <v xml:space="preserve"> </v>
      </c>
      <c r="V24" s="131" t="str">
        <f t="shared" si="7"/>
        <v>　</v>
      </c>
      <c r="W24" s="131" t="str">
        <f>IF($A24=0," ",VLOOKUP(U24,入力規則用シート!B:C,2,0))</f>
        <v xml:space="preserve"> </v>
      </c>
      <c r="X24" s="131">
        <f t="shared" si="1"/>
        <v>0</v>
      </c>
      <c r="Y24" s="131" t="str">
        <f t="shared" si="8"/>
        <v/>
      </c>
      <c r="Z24" s="131" t="str">
        <f>IF(Y24="","",VLOOKUP(Y24,ボランティア図書マスタ!$A$3:$K$567,11,0))</f>
        <v/>
      </c>
      <c r="AA24" s="132" t="str">
        <f t="shared" si="9"/>
        <v/>
      </c>
      <c r="AB24" s="133"/>
      <c r="AC24" s="133">
        <f t="shared" si="10"/>
        <v>0</v>
      </c>
      <c r="AD24" s="133">
        <f t="shared" si="11"/>
        <v>0</v>
      </c>
      <c r="AE24" s="133">
        <f t="shared" si="12"/>
        <v>0</v>
      </c>
      <c r="AF24" s="133">
        <f t="shared" si="13"/>
        <v>0</v>
      </c>
      <c r="AG24" s="134">
        <f t="shared" si="14"/>
        <v>0</v>
      </c>
      <c r="AH24" s="133">
        <f t="shared" si="15"/>
        <v>0</v>
      </c>
      <c r="AI24" s="133">
        <f t="shared" si="2"/>
        <v>0</v>
      </c>
      <c r="AJ24" s="133">
        <f t="shared" si="3"/>
        <v>0</v>
      </c>
      <c r="AK24" s="135">
        <f t="shared" si="16"/>
        <v>0</v>
      </c>
      <c r="AL24" s="135">
        <f t="shared" si="17"/>
        <v>0</v>
      </c>
      <c r="AM24" s="135">
        <f t="shared" si="4"/>
        <v>0</v>
      </c>
      <c r="AN24" s="135">
        <f t="shared" si="5"/>
        <v>0</v>
      </c>
      <c r="AP24" s="111" t="e">
        <f>VLOOKUP($Y24,ボランティア図書マスタ!$A:$T,15,0)</f>
        <v>#N/A</v>
      </c>
      <c r="AQ24" s="111" t="e">
        <f>VLOOKUP($Y24,ボランティア図書マスタ!$A:$T,16,0)</f>
        <v>#N/A</v>
      </c>
      <c r="AR24" s="111" t="e">
        <f>VLOOKUP($Y24,ボランティア図書マスタ!$A:$T,17,0)</f>
        <v>#N/A</v>
      </c>
      <c r="AS24" s="111" t="e">
        <f>VLOOKUP($Y24,ボランティア図書マスタ!$A:$T,18,0)</f>
        <v>#N/A</v>
      </c>
      <c r="AT24" s="111" t="e">
        <f>VLOOKUP($Y24,ボランティア図書マスタ!$A:$T,19,0)</f>
        <v>#N/A</v>
      </c>
      <c r="AU24" s="111" t="e">
        <f>VLOOKUP($Y24,ボランティア図書マスタ!$A:$T,20,0)</f>
        <v>#N/A</v>
      </c>
    </row>
    <row r="25" spans="1:47" ht="80.099999999999994" customHeight="1" x14ac:dyDescent="0.15">
      <c r="A25" s="119"/>
      <c r="B25" s="120"/>
      <c r="C25" s="119"/>
      <c r="D25" s="121"/>
      <c r="E25" s="122" t="str">
        <f>IF(D25="","",VLOOKUP(D25,ボランティア一覧!$A:$B,2,0))</f>
        <v/>
      </c>
      <c r="F25" s="121"/>
      <c r="G25" s="123" t="str">
        <f>IF(F25="","",VLOOKUP(F25,ボランティア図書マスタ!$B:$L,11,0))</f>
        <v/>
      </c>
      <c r="H25" s="124"/>
      <c r="I25" s="121"/>
      <c r="J25" s="124"/>
      <c r="K25" s="122" t="str">
        <f t="shared" si="0"/>
        <v/>
      </c>
      <c r="L25" s="125" t="str">
        <f>IF(Y25="","",VLOOKUP(Y25,ボランティア図書マスタ!$A$3:$M$567,13,0))</f>
        <v/>
      </c>
      <c r="M25" s="126"/>
      <c r="N25" s="127"/>
      <c r="O25" s="128"/>
      <c r="P25" s="129"/>
      <c r="Q25" s="130" t="str">
        <f>IF(D25="","",VLOOKUP(D25,ボランティア一覧!$A$3:$F$68,3,0))</f>
        <v/>
      </c>
      <c r="R25" s="130" t="str">
        <f>IF(D25="","",VLOOKUP(D25,ボランティア一覧!$A$3:$F$68,4,0))</f>
        <v/>
      </c>
      <c r="S25" s="130" t="str">
        <f>IF(D25="","",VLOOKUP(D25,ボランティア一覧!$A$3:$F$68,5,0))</f>
        <v/>
      </c>
      <c r="T25" s="130" t="str">
        <f>IF(D25="","",VLOOKUP(D25,ボランティア一覧!$A$3:$F$68,6,0))</f>
        <v/>
      </c>
      <c r="U25" s="131" t="str">
        <f t="shared" si="6"/>
        <v xml:space="preserve"> </v>
      </c>
      <c r="V25" s="131" t="str">
        <f t="shared" si="7"/>
        <v>　</v>
      </c>
      <c r="W25" s="131" t="str">
        <f>IF($A25=0," ",VLOOKUP(U25,入力規則用シート!B:C,2,0))</f>
        <v xml:space="preserve"> </v>
      </c>
      <c r="X25" s="131">
        <f t="shared" si="1"/>
        <v>0</v>
      </c>
      <c r="Y25" s="131" t="str">
        <f t="shared" si="8"/>
        <v/>
      </c>
      <c r="Z25" s="131" t="str">
        <f>IF(Y25="","",VLOOKUP(Y25,ボランティア図書マスタ!$A$3:$K$567,11,0))</f>
        <v/>
      </c>
      <c r="AA25" s="132" t="str">
        <f t="shared" si="9"/>
        <v/>
      </c>
      <c r="AB25" s="133"/>
      <c r="AC25" s="133">
        <f t="shared" si="10"/>
        <v>0</v>
      </c>
      <c r="AD25" s="133">
        <f t="shared" si="11"/>
        <v>0</v>
      </c>
      <c r="AE25" s="133">
        <f t="shared" si="12"/>
        <v>0</v>
      </c>
      <c r="AF25" s="133">
        <f t="shared" si="13"/>
        <v>0</v>
      </c>
      <c r="AG25" s="134">
        <f t="shared" si="14"/>
        <v>0</v>
      </c>
      <c r="AH25" s="133">
        <f t="shared" si="15"/>
        <v>0</v>
      </c>
      <c r="AI25" s="133">
        <f t="shared" si="2"/>
        <v>0</v>
      </c>
      <c r="AJ25" s="133">
        <f t="shared" si="3"/>
        <v>0</v>
      </c>
      <c r="AK25" s="135">
        <f t="shared" si="16"/>
        <v>0</v>
      </c>
      <c r="AL25" s="135">
        <f t="shared" si="17"/>
        <v>0</v>
      </c>
      <c r="AM25" s="135">
        <f t="shared" si="4"/>
        <v>0</v>
      </c>
      <c r="AN25" s="135">
        <f t="shared" si="5"/>
        <v>0</v>
      </c>
      <c r="AP25" s="111" t="e">
        <f>VLOOKUP($Y25,ボランティア図書マスタ!$A:$T,15,0)</f>
        <v>#N/A</v>
      </c>
      <c r="AQ25" s="111" t="e">
        <f>VLOOKUP($Y25,ボランティア図書マスタ!$A:$T,16,0)</f>
        <v>#N/A</v>
      </c>
      <c r="AR25" s="111" t="e">
        <f>VLOOKUP($Y25,ボランティア図書マスタ!$A:$T,17,0)</f>
        <v>#N/A</v>
      </c>
      <c r="AS25" s="111" t="e">
        <f>VLOOKUP($Y25,ボランティア図書マスタ!$A:$T,18,0)</f>
        <v>#N/A</v>
      </c>
      <c r="AT25" s="111" t="e">
        <f>VLOOKUP($Y25,ボランティア図書マスタ!$A:$T,19,0)</f>
        <v>#N/A</v>
      </c>
      <c r="AU25" s="111" t="e">
        <f>VLOOKUP($Y25,ボランティア図書マスタ!$A:$T,20,0)</f>
        <v>#N/A</v>
      </c>
    </row>
    <row r="26" spans="1:47" ht="80.099999999999994" customHeight="1" x14ac:dyDescent="0.15">
      <c r="A26" s="119"/>
      <c r="B26" s="120"/>
      <c r="C26" s="119"/>
      <c r="D26" s="121"/>
      <c r="E26" s="122" t="str">
        <f>IF(D26="","",VLOOKUP(D26,ボランティア一覧!$A:$B,2,0))</f>
        <v/>
      </c>
      <c r="F26" s="121"/>
      <c r="G26" s="123" t="str">
        <f>IF(F26="","",VLOOKUP(F26,ボランティア図書マスタ!$B:$L,11,0))</f>
        <v/>
      </c>
      <c r="H26" s="124"/>
      <c r="I26" s="121"/>
      <c r="J26" s="124"/>
      <c r="K26" s="122" t="str">
        <f t="shared" si="0"/>
        <v/>
      </c>
      <c r="L26" s="125" t="str">
        <f>IF(Y26="","",VLOOKUP(Y26,ボランティア図書マスタ!$A$3:$M$567,13,0))</f>
        <v/>
      </c>
      <c r="M26" s="126"/>
      <c r="N26" s="127"/>
      <c r="O26" s="128"/>
      <c r="P26" s="129"/>
      <c r="Q26" s="130" t="str">
        <f>IF(D26="","",VLOOKUP(D26,ボランティア一覧!$A$3:$F$68,3,0))</f>
        <v/>
      </c>
      <c r="R26" s="130" t="str">
        <f>IF(D26="","",VLOOKUP(D26,ボランティア一覧!$A$3:$F$68,4,0))</f>
        <v/>
      </c>
      <c r="S26" s="130" t="str">
        <f>IF(D26="","",VLOOKUP(D26,ボランティア一覧!$A$3:$F$68,5,0))</f>
        <v/>
      </c>
      <c r="T26" s="130" t="str">
        <f>IF(D26="","",VLOOKUP(D26,ボランティア一覧!$A$3:$F$68,6,0))</f>
        <v/>
      </c>
      <c r="U26" s="131" t="str">
        <f t="shared" si="6"/>
        <v xml:space="preserve"> </v>
      </c>
      <c r="V26" s="131" t="str">
        <f t="shared" si="7"/>
        <v>　</v>
      </c>
      <c r="W26" s="131" t="str">
        <f>IF($A26=0," ",VLOOKUP(U26,入力規則用シート!B:C,2,0))</f>
        <v xml:space="preserve"> </v>
      </c>
      <c r="X26" s="131">
        <f t="shared" si="1"/>
        <v>0</v>
      </c>
      <c r="Y26" s="131" t="str">
        <f t="shared" si="8"/>
        <v/>
      </c>
      <c r="Z26" s="131" t="str">
        <f>IF(Y26="","",VLOOKUP(Y26,ボランティア図書マスタ!$A$3:$K$567,11,0))</f>
        <v/>
      </c>
      <c r="AA26" s="132" t="str">
        <f t="shared" si="9"/>
        <v/>
      </c>
      <c r="AB26" s="133"/>
      <c r="AC26" s="133">
        <f t="shared" si="10"/>
        <v>0</v>
      </c>
      <c r="AD26" s="133">
        <f t="shared" si="11"/>
        <v>0</v>
      </c>
      <c r="AE26" s="133">
        <f t="shared" si="12"/>
        <v>0</v>
      </c>
      <c r="AF26" s="133">
        <f t="shared" si="13"/>
        <v>0</v>
      </c>
      <c r="AG26" s="134">
        <f t="shared" si="14"/>
        <v>0</v>
      </c>
      <c r="AH26" s="133">
        <f t="shared" si="15"/>
        <v>0</v>
      </c>
      <c r="AI26" s="133">
        <f t="shared" si="2"/>
        <v>0</v>
      </c>
      <c r="AJ26" s="133">
        <f t="shared" si="3"/>
        <v>0</v>
      </c>
      <c r="AK26" s="135">
        <f t="shared" si="16"/>
        <v>0</v>
      </c>
      <c r="AL26" s="135">
        <f t="shared" si="17"/>
        <v>0</v>
      </c>
      <c r="AM26" s="135">
        <f t="shared" si="4"/>
        <v>0</v>
      </c>
      <c r="AN26" s="135">
        <f t="shared" si="5"/>
        <v>0</v>
      </c>
      <c r="AP26" s="111" t="e">
        <f>VLOOKUP($Y26,ボランティア図書マスタ!$A:$T,15,0)</f>
        <v>#N/A</v>
      </c>
      <c r="AQ26" s="111" t="e">
        <f>VLOOKUP($Y26,ボランティア図書マスタ!$A:$T,16,0)</f>
        <v>#N/A</v>
      </c>
      <c r="AR26" s="111" t="e">
        <f>VLOOKUP($Y26,ボランティア図書マスタ!$A:$T,17,0)</f>
        <v>#N/A</v>
      </c>
      <c r="AS26" s="111" t="e">
        <f>VLOOKUP($Y26,ボランティア図書マスタ!$A:$T,18,0)</f>
        <v>#N/A</v>
      </c>
      <c r="AT26" s="111" t="e">
        <f>VLOOKUP($Y26,ボランティア図書マスタ!$A:$T,19,0)</f>
        <v>#N/A</v>
      </c>
      <c r="AU26" s="111" t="e">
        <f>VLOOKUP($Y26,ボランティア図書マスタ!$A:$T,20,0)</f>
        <v>#N/A</v>
      </c>
    </row>
    <row r="27" spans="1:47" ht="80.099999999999994" customHeight="1" x14ac:dyDescent="0.15">
      <c r="A27" s="119"/>
      <c r="B27" s="120"/>
      <c r="C27" s="119"/>
      <c r="D27" s="121"/>
      <c r="E27" s="122" t="str">
        <f>IF(D27="","",VLOOKUP(D27,ボランティア一覧!$A:$B,2,0))</f>
        <v/>
      </c>
      <c r="F27" s="121"/>
      <c r="G27" s="123" t="str">
        <f>IF(F27="","",VLOOKUP(F27,ボランティア図書マスタ!$B:$L,11,0))</f>
        <v/>
      </c>
      <c r="H27" s="124"/>
      <c r="I27" s="121"/>
      <c r="J27" s="124"/>
      <c r="K27" s="122" t="str">
        <f t="shared" si="0"/>
        <v/>
      </c>
      <c r="L27" s="125" t="str">
        <f>IF(Y27="","",VLOOKUP(Y27,ボランティア図書マスタ!$A$3:$M$567,13,0))</f>
        <v/>
      </c>
      <c r="M27" s="126"/>
      <c r="N27" s="127"/>
      <c r="O27" s="128"/>
      <c r="P27" s="129"/>
      <c r="Q27" s="130" t="str">
        <f>IF(D27="","",VLOOKUP(D27,ボランティア一覧!$A$3:$F$68,3,0))</f>
        <v/>
      </c>
      <c r="R27" s="130" t="str">
        <f>IF(D27="","",VLOOKUP(D27,ボランティア一覧!$A$3:$F$68,4,0))</f>
        <v/>
      </c>
      <c r="S27" s="130" t="str">
        <f>IF(D27="","",VLOOKUP(D27,ボランティア一覧!$A$3:$F$68,5,0))</f>
        <v/>
      </c>
      <c r="T27" s="130" t="str">
        <f>IF(D27="","",VLOOKUP(D27,ボランティア一覧!$A$3:$F$68,6,0))</f>
        <v/>
      </c>
      <c r="U27" s="131" t="str">
        <f>IF(F27=0," ",$G$2)</f>
        <v xml:space="preserve"> </v>
      </c>
      <c r="V27" s="131" t="str">
        <f>IF(F27=0,"　",$L$2)</f>
        <v>　</v>
      </c>
      <c r="W27" s="131" t="str">
        <f>IF($A27=0," ",VLOOKUP(U27,入力規則用シート!B:C,2,0))</f>
        <v xml:space="preserve"> </v>
      </c>
      <c r="X27" s="131">
        <f t="shared" si="1"/>
        <v>0</v>
      </c>
      <c r="Y27" s="131" t="str">
        <f>IF(F27&amp;I27="","",CONCATENATE(F27,I27))</f>
        <v/>
      </c>
      <c r="Z27" s="131" t="str">
        <f>IF(Y27="","",VLOOKUP(Y27,ボランティア図書マスタ!$A$3:$K$567,11,0))</f>
        <v/>
      </c>
      <c r="AA27" s="132" t="str">
        <f>DBCS(J27)</f>
        <v/>
      </c>
      <c r="AB27" s="133"/>
      <c r="AC27" s="133">
        <f>A27</f>
        <v>0</v>
      </c>
      <c r="AD27" s="133">
        <f>B27</f>
        <v>0</v>
      </c>
      <c r="AE27" s="133">
        <f>C27</f>
        <v>0</v>
      </c>
      <c r="AF27" s="133">
        <f>D27</f>
        <v>0</v>
      </c>
      <c r="AG27" s="134">
        <f>F27</f>
        <v>0</v>
      </c>
      <c r="AH27" s="133">
        <f>H27</f>
        <v>0</v>
      </c>
      <c r="AI27" s="133">
        <f t="shared" si="2"/>
        <v>0</v>
      </c>
      <c r="AJ27" s="133">
        <f t="shared" si="3"/>
        <v>0</v>
      </c>
      <c r="AK27" s="135">
        <f>M27</f>
        <v>0</v>
      </c>
      <c r="AL27" s="135">
        <f>N27</f>
        <v>0</v>
      </c>
      <c r="AM27" s="135">
        <f t="shared" si="4"/>
        <v>0</v>
      </c>
      <c r="AN27" s="135">
        <f t="shared" si="5"/>
        <v>0</v>
      </c>
      <c r="AP27" s="111" t="e">
        <f>VLOOKUP($Y27,ボランティア図書マスタ!$A:$T,15,0)</f>
        <v>#N/A</v>
      </c>
      <c r="AQ27" s="111" t="e">
        <f>VLOOKUP($Y27,ボランティア図書マスタ!$A:$T,16,0)</f>
        <v>#N/A</v>
      </c>
      <c r="AR27" s="111" t="e">
        <f>VLOOKUP($Y27,ボランティア図書マスタ!$A:$T,17,0)</f>
        <v>#N/A</v>
      </c>
      <c r="AS27" s="111" t="e">
        <f>VLOOKUP($Y27,ボランティア図書マスタ!$A:$T,18,0)</f>
        <v>#N/A</v>
      </c>
      <c r="AT27" s="111" t="e">
        <f>VLOOKUP($Y27,ボランティア図書マスタ!$A:$T,19,0)</f>
        <v>#N/A</v>
      </c>
      <c r="AU27" s="111" t="e">
        <f>VLOOKUP($Y27,ボランティア図書マスタ!$A:$T,20,0)</f>
        <v>#N/A</v>
      </c>
    </row>
    <row r="28" spans="1:47" ht="80.099999999999994" customHeight="1" x14ac:dyDescent="0.15">
      <c r="A28" s="119"/>
      <c r="B28" s="120"/>
      <c r="C28" s="119"/>
      <c r="D28" s="121"/>
      <c r="E28" s="122" t="str">
        <f>IF(D28="","",VLOOKUP(D28,ボランティア一覧!$A:$B,2,0))</f>
        <v/>
      </c>
      <c r="F28" s="121"/>
      <c r="G28" s="123" t="str">
        <f>IF(F28="","",VLOOKUP(F28,ボランティア図書マスタ!$B:$L,11,0))</f>
        <v/>
      </c>
      <c r="H28" s="124"/>
      <c r="I28" s="121"/>
      <c r="J28" s="124"/>
      <c r="K28" s="122" t="str">
        <f t="shared" si="0"/>
        <v/>
      </c>
      <c r="L28" s="125" t="str">
        <f>IF(Y28="","",VLOOKUP(Y28,ボランティア図書マスタ!$A$3:$M$567,13,0))</f>
        <v/>
      </c>
      <c r="M28" s="126"/>
      <c r="N28" s="127"/>
      <c r="O28" s="128"/>
      <c r="P28" s="129"/>
      <c r="Q28" s="130" t="str">
        <f>IF(D28="","",VLOOKUP(D28,ボランティア一覧!$A$3:$F$68,3,0))</f>
        <v/>
      </c>
      <c r="R28" s="130" t="str">
        <f>IF(D28="","",VLOOKUP(D28,ボランティア一覧!$A$3:$F$68,4,0))</f>
        <v/>
      </c>
      <c r="S28" s="130" t="str">
        <f>IF(D28="","",VLOOKUP(D28,ボランティア一覧!$A$3:$F$68,5,0))</f>
        <v/>
      </c>
      <c r="T28" s="130" t="str">
        <f>IF(D28="","",VLOOKUP(D28,ボランティア一覧!$A$3:$F$68,6,0))</f>
        <v/>
      </c>
      <c r="U28" s="131" t="str">
        <f t="shared" ref="U28:U36" si="18">IF(F28=0," ",$G$2)</f>
        <v xml:space="preserve"> </v>
      </c>
      <c r="V28" s="131" t="str">
        <f t="shared" ref="V28:V36" si="19">IF(F28=0,"　",$L$2)</f>
        <v>　</v>
      </c>
      <c r="W28" s="131" t="str">
        <f>IF($A28=0," ",VLOOKUP(U28,入力規則用シート!B:C,2,0))</f>
        <v xml:space="preserve"> </v>
      </c>
      <c r="X28" s="131">
        <f t="shared" si="1"/>
        <v>0</v>
      </c>
      <c r="Y28" s="131" t="str">
        <f t="shared" ref="Y28:Y36" si="20">IF(F28&amp;I28="","",CONCATENATE(F28,I28))</f>
        <v/>
      </c>
      <c r="Z28" s="131" t="str">
        <f>IF(Y28="","",VLOOKUP(Y28,ボランティア図書マスタ!$A$3:$K$567,11,0))</f>
        <v/>
      </c>
      <c r="AA28" s="132" t="str">
        <f t="shared" ref="AA28:AA36" si="21">DBCS(J28)</f>
        <v/>
      </c>
      <c r="AB28" s="133"/>
      <c r="AC28" s="133">
        <f t="shared" ref="AC28:AC36" si="22">A28</f>
        <v>0</v>
      </c>
      <c r="AD28" s="133">
        <f t="shared" ref="AD28:AD36" si="23">B28</f>
        <v>0</v>
      </c>
      <c r="AE28" s="133">
        <f t="shared" ref="AE28:AE36" si="24">C28</f>
        <v>0</v>
      </c>
      <c r="AF28" s="133">
        <f t="shared" ref="AF28:AF36" si="25">D28</f>
        <v>0</v>
      </c>
      <c r="AG28" s="134">
        <f t="shared" ref="AG28:AG36" si="26">F28</f>
        <v>0</v>
      </c>
      <c r="AH28" s="133">
        <f t="shared" ref="AH28:AH36" si="27">H28</f>
        <v>0</v>
      </c>
      <c r="AI28" s="133">
        <f t="shared" si="2"/>
        <v>0</v>
      </c>
      <c r="AJ28" s="133">
        <f t="shared" si="3"/>
        <v>0</v>
      </c>
      <c r="AK28" s="135">
        <f t="shared" ref="AK28:AK36" si="28">M28</f>
        <v>0</v>
      </c>
      <c r="AL28" s="135">
        <f t="shared" ref="AL28:AL36" si="29">N28</f>
        <v>0</v>
      </c>
      <c r="AM28" s="135">
        <f t="shared" si="4"/>
        <v>0</v>
      </c>
      <c r="AN28" s="135">
        <f t="shared" si="5"/>
        <v>0</v>
      </c>
      <c r="AP28" s="111" t="e">
        <f>VLOOKUP($Y28,ボランティア図書マスタ!$A:$T,15,0)</f>
        <v>#N/A</v>
      </c>
      <c r="AQ28" s="111" t="e">
        <f>VLOOKUP($Y28,ボランティア図書マスタ!$A:$T,16,0)</f>
        <v>#N/A</v>
      </c>
      <c r="AR28" s="111" t="e">
        <f>VLOOKUP($Y28,ボランティア図書マスタ!$A:$T,17,0)</f>
        <v>#N/A</v>
      </c>
      <c r="AS28" s="111" t="e">
        <f>VLOOKUP($Y28,ボランティア図書マスタ!$A:$T,18,0)</f>
        <v>#N/A</v>
      </c>
      <c r="AT28" s="111" t="e">
        <f>VLOOKUP($Y28,ボランティア図書マスタ!$A:$T,19,0)</f>
        <v>#N/A</v>
      </c>
      <c r="AU28" s="111" t="e">
        <f>VLOOKUP($Y28,ボランティア図書マスタ!$A:$T,20,0)</f>
        <v>#N/A</v>
      </c>
    </row>
    <row r="29" spans="1:47" ht="80.099999999999994" customHeight="1" x14ac:dyDescent="0.15">
      <c r="A29" s="119"/>
      <c r="B29" s="120"/>
      <c r="C29" s="119"/>
      <c r="D29" s="121"/>
      <c r="E29" s="122" t="str">
        <f>IF(D29="","",VLOOKUP(D29,ボランティア一覧!$A:$B,2,0))</f>
        <v/>
      </c>
      <c r="F29" s="121"/>
      <c r="G29" s="123" t="str">
        <f>IF(F29="","",VLOOKUP(F29,ボランティア図書マスタ!$B:$L,11,0))</f>
        <v/>
      </c>
      <c r="H29" s="124"/>
      <c r="I29" s="121"/>
      <c r="J29" s="124"/>
      <c r="K29" s="122" t="str">
        <f t="shared" si="0"/>
        <v/>
      </c>
      <c r="L29" s="125" t="str">
        <f>IF(Y29="","",VLOOKUP(Y29,ボランティア図書マスタ!$A$3:$M$567,13,0))</f>
        <v/>
      </c>
      <c r="M29" s="126"/>
      <c r="N29" s="127"/>
      <c r="O29" s="128"/>
      <c r="P29" s="129"/>
      <c r="Q29" s="130" t="str">
        <f>IF(D29="","",VLOOKUP(D29,ボランティア一覧!$A$3:$F$68,3,0))</f>
        <v/>
      </c>
      <c r="R29" s="130" t="str">
        <f>IF(D29="","",VLOOKUP(D29,ボランティア一覧!$A$3:$F$68,4,0))</f>
        <v/>
      </c>
      <c r="S29" s="130" t="str">
        <f>IF(D29="","",VLOOKUP(D29,ボランティア一覧!$A$3:$F$68,5,0))</f>
        <v/>
      </c>
      <c r="T29" s="130" t="str">
        <f>IF(D29="","",VLOOKUP(D29,ボランティア一覧!$A$3:$F$68,6,0))</f>
        <v/>
      </c>
      <c r="U29" s="131" t="str">
        <f t="shared" si="18"/>
        <v xml:space="preserve"> </v>
      </c>
      <c r="V29" s="131" t="str">
        <f t="shared" si="19"/>
        <v>　</v>
      </c>
      <c r="W29" s="131" t="str">
        <f>IF($A29=0," ",VLOOKUP(U29,入力規則用シート!B:C,2,0))</f>
        <v xml:space="preserve"> </v>
      </c>
      <c r="X29" s="131">
        <f t="shared" si="1"/>
        <v>0</v>
      </c>
      <c r="Y29" s="131" t="str">
        <f t="shared" si="20"/>
        <v/>
      </c>
      <c r="Z29" s="131" t="str">
        <f>IF(Y29="","",VLOOKUP(Y29,ボランティア図書マスタ!$A$3:$K$567,11,0))</f>
        <v/>
      </c>
      <c r="AA29" s="132" t="str">
        <f t="shared" si="21"/>
        <v/>
      </c>
      <c r="AB29" s="133"/>
      <c r="AC29" s="133">
        <f t="shared" si="22"/>
        <v>0</v>
      </c>
      <c r="AD29" s="133">
        <f t="shared" si="23"/>
        <v>0</v>
      </c>
      <c r="AE29" s="133">
        <f t="shared" si="24"/>
        <v>0</v>
      </c>
      <c r="AF29" s="133">
        <f t="shared" si="25"/>
        <v>0</v>
      </c>
      <c r="AG29" s="134">
        <f t="shared" si="26"/>
        <v>0</v>
      </c>
      <c r="AH29" s="133">
        <f t="shared" si="27"/>
        <v>0</v>
      </c>
      <c r="AI29" s="133">
        <f t="shared" si="2"/>
        <v>0</v>
      </c>
      <c r="AJ29" s="133">
        <f t="shared" si="3"/>
        <v>0</v>
      </c>
      <c r="AK29" s="135">
        <f t="shared" si="28"/>
        <v>0</v>
      </c>
      <c r="AL29" s="135">
        <f t="shared" si="29"/>
        <v>0</v>
      </c>
      <c r="AM29" s="135">
        <f t="shared" si="4"/>
        <v>0</v>
      </c>
      <c r="AN29" s="135">
        <f t="shared" si="5"/>
        <v>0</v>
      </c>
      <c r="AP29" s="111" t="e">
        <f>VLOOKUP($Y29,ボランティア図書マスタ!$A:$T,15,0)</f>
        <v>#N/A</v>
      </c>
      <c r="AQ29" s="111" t="e">
        <f>VLOOKUP($Y29,ボランティア図書マスタ!$A:$T,16,0)</f>
        <v>#N/A</v>
      </c>
      <c r="AR29" s="111" t="e">
        <f>VLOOKUP($Y29,ボランティア図書マスタ!$A:$T,17,0)</f>
        <v>#N/A</v>
      </c>
      <c r="AS29" s="111" t="e">
        <f>VLOOKUP($Y29,ボランティア図書マスタ!$A:$T,18,0)</f>
        <v>#N/A</v>
      </c>
      <c r="AT29" s="111" t="e">
        <f>VLOOKUP($Y29,ボランティア図書マスタ!$A:$T,19,0)</f>
        <v>#N/A</v>
      </c>
      <c r="AU29" s="111" t="e">
        <f>VLOOKUP($Y29,ボランティア図書マスタ!$A:$T,20,0)</f>
        <v>#N/A</v>
      </c>
    </row>
    <row r="30" spans="1:47" ht="80.099999999999994" customHeight="1" x14ac:dyDescent="0.15">
      <c r="A30" s="119"/>
      <c r="B30" s="120"/>
      <c r="C30" s="119"/>
      <c r="D30" s="121"/>
      <c r="E30" s="122" t="str">
        <f>IF(D30="","",VLOOKUP(D30,ボランティア一覧!$A:$B,2,0))</f>
        <v/>
      </c>
      <c r="F30" s="121"/>
      <c r="G30" s="123" t="str">
        <f>IF(F30="","",VLOOKUP(F30,ボランティア図書マスタ!$B:$L,11,0))</f>
        <v/>
      </c>
      <c r="H30" s="124"/>
      <c r="I30" s="121"/>
      <c r="J30" s="124"/>
      <c r="K30" s="122" t="str">
        <f t="shared" si="0"/>
        <v/>
      </c>
      <c r="L30" s="125" t="str">
        <f>IF(Y30="","",VLOOKUP(Y30,ボランティア図書マスタ!$A$3:$M$567,13,0))</f>
        <v/>
      </c>
      <c r="M30" s="126"/>
      <c r="N30" s="127"/>
      <c r="O30" s="128"/>
      <c r="P30" s="129"/>
      <c r="Q30" s="130" t="str">
        <f>IF(D30="","",VLOOKUP(D30,ボランティア一覧!$A$3:$F$68,3,0))</f>
        <v/>
      </c>
      <c r="R30" s="130" t="str">
        <f>IF(D30="","",VLOOKUP(D30,ボランティア一覧!$A$3:$F$68,4,0))</f>
        <v/>
      </c>
      <c r="S30" s="130" t="str">
        <f>IF(D30="","",VLOOKUP(D30,ボランティア一覧!$A$3:$F$68,5,0))</f>
        <v/>
      </c>
      <c r="T30" s="130" t="str">
        <f>IF(D30="","",VLOOKUP(D30,ボランティア一覧!$A$3:$F$68,6,0))</f>
        <v/>
      </c>
      <c r="U30" s="131" t="str">
        <f t="shared" si="18"/>
        <v xml:space="preserve"> </v>
      </c>
      <c r="V30" s="131" t="str">
        <f t="shared" si="19"/>
        <v>　</v>
      </c>
      <c r="W30" s="131" t="str">
        <f>IF($A30=0," ",VLOOKUP(U30,入力規則用シート!B:C,2,0))</f>
        <v xml:space="preserve"> </v>
      </c>
      <c r="X30" s="131">
        <f t="shared" si="1"/>
        <v>0</v>
      </c>
      <c r="Y30" s="131" t="str">
        <f t="shared" si="20"/>
        <v/>
      </c>
      <c r="Z30" s="131" t="str">
        <f>IF(Y30="","",VLOOKUP(Y30,ボランティア図書マスタ!$A$3:$K$567,11,0))</f>
        <v/>
      </c>
      <c r="AA30" s="132" t="str">
        <f t="shared" si="21"/>
        <v/>
      </c>
      <c r="AB30" s="133"/>
      <c r="AC30" s="133">
        <f t="shared" si="22"/>
        <v>0</v>
      </c>
      <c r="AD30" s="133">
        <f t="shared" si="23"/>
        <v>0</v>
      </c>
      <c r="AE30" s="133">
        <f t="shared" si="24"/>
        <v>0</v>
      </c>
      <c r="AF30" s="133">
        <f t="shared" si="25"/>
        <v>0</v>
      </c>
      <c r="AG30" s="134">
        <f t="shared" si="26"/>
        <v>0</v>
      </c>
      <c r="AH30" s="133">
        <f t="shared" si="27"/>
        <v>0</v>
      </c>
      <c r="AI30" s="133">
        <f t="shared" si="2"/>
        <v>0</v>
      </c>
      <c r="AJ30" s="133">
        <f t="shared" si="3"/>
        <v>0</v>
      </c>
      <c r="AK30" s="135">
        <f t="shared" si="28"/>
        <v>0</v>
      </c>
      <c r="AL30" s="135">
        <f t="shared" si="29"/>
        <v>0</v>
      </c>
      <c r="AM30" s="135">
        <f t="shared" si="4"/>
        <v>0</v>
      </c>
      <c r="AN30" s="135">
        <f t="shared" si="5"/>
        <v>0</v>
      </c>
      <c r="AP30" s="111" t="e">
        <f>VLOOKUP($Y30,ボランティア図書マスタ!$A:$T,15,0)</f>
        <v>#N/A</v>
      </c>
      <c r="AQ30" s="111" t="e">
        <f>VLOOKUP($Y30,ボランティア図書マスタ!$A:$T,16,0)</f>
        <v>#N/A</v>
      </c>
      <c r="AR30" s="111" t="e">
        <f>VLOOKUP($Y30,ボランティア図書マスタ!$A:$T,17,0)</f>
        <v>#N/A</v>
      </c>
      <c r="AS30" s="111" t="e">
        <f>VLOOKUP($Y30,ボランティア図書マスタ!$A:$T,18,0)</f>
        <v>#N/A</v>
      </c>
      <c r="AT30" s="111" t="e">
        <f>VLOOKUP($Y30,ボランティア図書マスタ!$A:$T,19,0)</f>
        <v>#N/A</v>
      </c>
      <c r="AU30" s="111" t="e">
        <f>VLOOKUP($Y30,ボランティア図書マスタ!$A:$T,20,0)</f>
        <v>#N/A</v>
      </c>
    </row>
    <row r="31" spans="1:47" ht="80.099999999999994" customHeight="1" x14ac:dyDescent="0.15">
      <c r="A31" s="119"/>
      <c r="B31" s="120"/>
      <c r="C31" s="119"/>
      <c r="D31" s="121"/>
      <c r="E31" s="122" t="str">
        <f>IF(D31="","",VLOOKUP(D31,ボランティア一覧!$A:$B,2,0))</f>
        <v/>
      </c>
      <c r="F31" s="121"/>
      <c r="G31" s="123" t="str">
        <f>IF(F31="","",VLOOKUP(F31,ボランティア図書マスタ!$B:$L,11,0))</f>
        <v/>
      </c>
      <c r="H31" s="124"/>
      <c r="I31" s="121"/>
      <c r="J31" s="124"/>
      <c r="K31" s="122" t="str">
        <f t="shared" si="0"/>
        <v/>
      </c>
      <c r="L31" s="125" t="str">
        <f>IF(Y31="","",VLOOKUP(Y31,ボランティア図書マスタ!$A$3:$M$567,13,0))</f>
        <v/>
      </c>
      <c r="M31" s="126"/>
      <c r="N31" s="127"/>
      <c r="O31" s="128"/>
      <c r="P31" s="129"/>
      <c r="Q31" s="130" t="str">
        <f>IF(D31="","",VLOOKUP(D31,ボランティア一覧!$A$3:$F$68,3,0))</f>
        <v/>
      </c>
      <c r="R31" s="130" t="str">
        <f>IF(D31="","",VLOOKUP(D31,ボランティア一覧!$A$3:$F$68,4,0))</f>
        <v/>
      </c>
      <c r="S31" s="130" t="str">
        <f>IF(D31="","",VLOOKUP(D31,ボランティア一覧!$A$3:$F$68,5,0))</f>
        <v/>
      </c>
      <c r="T31" s="130" t="str">
        <f>IF(D31="","",VLOOKUP(D31,ボランティア一覧!$A$3:$F$68,6,0))</f>
        <v/>
      </c>
      <c r="U31" s="131" t="str">
        <f t="shared" si="18"/>
        <v xml:space="preserve"> </v>
      </c>
      <c r="V31" s="131" t="str">
        <f t="shared" si="19"/>
        <v>　</v>
      </c>
      <c r="W31" s="131" t="str">
        <f>IF($A31=0," ",VLOOKUP(U31,入力規則用シート!B:C,2,0))</f>
        <v xml:space="preserve"> </v>
      </c>
      <c r="X31" s="131">
        <f t="shared" si="1"/>
        <v>0</v>
      </c>
      <c r="Y31" s="131" t="str">
        <f t="shared" si="20"/>
        <v/>
      </c>
      <c r="Z31" s="131" t="str">
        <f>IF(Y31="","",VLOOKUP(Y31,ボランティア図書マスタ!$A$3:$K$567,11,0))</f>
        <v/>
      </c>
      <c r="AA31" s="132" t="str">
        <f t="shared" si="21"/>
        <v/>
      </c>
      <c r="AB31" s="133"/>
      <c r="AC31" s="133">
        <f t="shared" si="22"/>
        <v>0</v>
      </c>
      <c r="AD31" s="133">
        <f t="shared" si="23"/>
        <v>0</v>
      </c>
      <c r="AE31" s="133">
        <f t="shared" si="24"/>
        <v>0</v>
      </c>
      <c r="AF31" s="133">
        <f t="shared" si="25"/>
        <v>0</v>
      </c>
      <c r="AG31" s="134">
        <f t="shared" si="26"/>
        <v>0</v>
      </c>
      <c r="AH31" s="133">
        <f t="shared" si="27"/>
        <v>0</v>
      </c>
      <c r="AI31" s="133">
        <f t="shared" si="2"/>
        <v>0</v>
      </c>
      <c r="AJ31" s="133">
        <f t="shared" si="3"/>
        <v>0</v>
      </c>
      <c r="AK31" s="135">
        <f t="shared" si="28"/>
        <v>0</v>
      </c>
      <c r="AL31" s="135">
        <f t="shared" si="29"/>
        <v>0</v>
      </c>
      <c r="AM31" s="135">
        <f t="shared" si="4"/>
        <v>0</v>
      </c>
      <c r="AN31" s="135">
        <f t="shared" si="5"/>
        <v>0</v>
      </c>
      <c r="AP31" s="111" t="e">
        <f>VLOOKUP($Y31,ボランティア図書マスタ!$A:$T,15,0)</f>
        <v>#N/A</v>
      </c>
      <c r="AQ31" s="111" t="e">
        <f>VLOOKUP($Y31,ボランティア図書マスタ!$A:$T,16,0)</f>
        <v>#N/A</v>
      </c>
      <c r="AR31" s="111" t="e">
        <f>VLOOKUP($Y31,ボランティア図書マスタ!$A:$T,17,0)</f>
        <v>#N/A</v>
      </c>
      <c r="AS31" s="111" t="e">
        <f>VLOOKUP($Y31,ボランティア図書マスタ!$A:$T,18,0)</f>
        <v>#N/A</v>
      </c>
      <c r="AT31" s="111" t="e">
        <f>VLOOKUP($Y31,ボランティア図書マスタ!$A:$T,19,0)</f>
        <v>#N/A</v>
      </c>
      <c r="AU31" s="111" t="e">
        <f>VLOOKUP($Y31,ボランティア図書マスタ!$A:$T,20,0)</f>
        <v>#N/A</v>
      </c>
    </row>
    <row r="32" spans="1:47" ht="80.099999999999994" customHeight="1" x14ac:dyDescent="0.15">
      <c r="A32" s="119"/>
      <c r="B32" s="120"/>
      <c r="C32" s="119"/>
      <c r="D32" s="121"/>
      <c r="E32" s="122" t="str">
        <f>IF(D32="","",VLOOKUP(D32,ボランティア一覧!$A:$B,2,0))</f>
        <v/>
      </c>
      <c r="F32" s="121"/>
      <c r="G32" s="123" t="str">
        <f>IF(F32="","",VLOOKUP(F32,ボランティア図書マスタ!$B:$L,11,0))</f>
        <v/>
      </c>
      <c r="H32" s="124"/>
      <c r="I32" s="121"/>
      <c r="J32" s="124"/>
      <c r="K32" s="122" t="str">
        <f t="shared" si="0"/>
        <v/>
      </c>
      <c r="L32" s="125" t="str">
        <f>IF(Y32="","",VLOOKUP(Y32,ボランティア図書マスタ!$A$3:$M$567,13,0))</f>
        <v/>
      </c>
      <c r="M32" s="126"/>
      <c r="N32" s="127"/>
      <c r="O32" s="128"/>
      <c r="P32" s="129"/>
      <c r="Q32" s="130" t="str">
        <f>IF(D32="","",VLOOKUP(D32,ボランティア一覧!$A$3:$F$68,3,0))</f>
        <v/>
      </c>
      <c r="R32" s="130" t="str">
        <f>IF(D32="","",VLOOKUP(D32,ボランティア一覧!$A$3:$F$68,4,0))</f>
        <v/>
      </c>
      <c r="S32" s="130" t="str">
        <f>IF(D32="","",VLOOKUP(D32,ボランティア一覧!$A$3:$F$68,5,0))</f>
        <v/>
      </c>
      <c r="T32" s="130" t="str">
        <f>IF(D32="","",VLOOKUP(D32,ボランティア一覧!$A$3:$F$68,6,0))</f>
        <v/>
      </c>
      <c r="U32" s="131" t="str">
        <f t="shared" si="18"/>
        <v xml:space="preserve"> </v>
      </c>
      <c r="V32" s="131" t="str">
        <f t="shared" si="19"/>
        <v>　</v>
      </c>
      <c r="W32" s="131" t="str">
        <f>IF($A32=0," ",VLOOKUP(U32,入力規則用シート!B:C,2,0))</f>
        <v xml:space="preserve"> </v>
      </c>
      <c r="X32" s="131">
        <f t="shared" si="1"/>
        <v>0</v>
      </c>
      <c r="Y32" s="131" t="str">
        <f t="shared" si="20"/>
        <v/>
      </c>
      <c r="Z32" s="131" t="str">
        <f>IF(Y32="","",VLOOKUP(Y32,ボランティア図書マスタ!$A$3:$K$567,11,0))</f>
        <v/>
      </c>
      <c r="AA32" s="132" t="str">
        <f t="shared" si="21"/>
        <v/>
      </c>
      <c r="AB32" s="133"/>
      <c r="AC32" s="133">
        <f t="shared" si="22"/>
        <v>0</v>
      </c>
      <c r="AD32" s="133">
        <f t="shared" si="23"/>
        <v>0</v>
      </c>
      <c r="AE32" s="133">
        <f t="shared" si="24"/>
        <v>0</v>
      </c>
      <c r="AF32" s="133">
        <f t="shared" si="25"/>
        <v>0</v>
      </c>
      <c r="AG32" s="134">
        <f t="shared" si="26"/>
        <v>0</v>
      </c>
      <c r="AH32" s="133">
        <f t="shared" si="27"/>
        <v>0</v>
      </c>
      <c r="AI32" s="133">
        <f t="shared" si="2"/>
        <v>0</v>
      </c>
      <c r="AJ32" s="133">
        <f t="shared" si="3"/>
        <v>0</v>
      </c>
      <c r="AK32" s="135">
        <f t="shared" si="28"/>
        <v>0</v>
      </c>
      <c r="AL32" s="135">
        <f t="shared" si="29"/>
        <v>0</v>
      </c>
      <c r="AM32" s="135">
        <f t="shared" si="4"/>
        <v>0</v>
      </c>
      <c r="AN32" s="135">
        <f t="shared" si="5"/>
        <v>0</v>
      </c>
      <c r="AP32" s="111" t="e">
        <f>VLOOKUP($Y32,ボランティア図書マスタ!$A:$T,15,0)</f>
        <v>#N/A</v>
      </c>
      <c r="AQ32" s="111" t="e">
        <f>VLOOKUP($Y32,ボランティア図書マスタ!$A:$T,16,0)</f>
        <v>#N/A</v>
      </c>
      <c r="AR32" s="111" t="e">
        <f>VLOOKUP($Y32,ボランティア図書マスタ!$A:$T,17,0)</f>
        <v>#N/A</v>
      </c>
      <c r="AS32" s="111" t="e">
        <f>VLOOKUP($Y32,ボランティア図書マスタ!$A:$T,18,0)</f>
        <v>#N/A</v>
      </c>
      <c r="AT32" s="111" t="e">
        <f>VLOOKUP($Y32,ボランティア図書マスタ!$A:$T,19,0)</f>
        <v>#N/A</v>
      </c>
      <c r="AU32" s="111" t="e">
        <f>VLOOKUP($Y32,ボランティア図書マスタ!$A:$T,20,0)</f>
        <v>#N/A</v>
      </c>
    </row>
    <row r="33" spans="1:47" ht="80.099999999999994" customHeight="1" x14ac:dyDescent="0.15">
      <c r="A33" s="119"/>
      <c r="B33" s="120"/>
      <c r="C33" s="119"/>
      <c r="D33" s="121"/>
      <c r="E33" s="122" t="str">
        <f>IF(D33="","",VLOOKUP(D33,ボランティア一覧!$A:$B,2,0))</f>
        <v/>
      </c>
      <c r="F33" s="121"/>
      <c r="G33" s="123" t="str">
        <f>IF(F33="","",VLOOKUP(F33,ボランティア図書マスタ!$B:$L,11,0))</f>
        <v/>
      </c>
      <c r="H33" s="124"/>
      <c r="I33" s="121"/>
      <c r="J33" s="124"/>
      <c r="K33" s="122" t="str">
        <f t="shared" si="0"/>
        <v/>
      </c>
      <c r="L33" s="125" t="str">
        <f>IF(Y33="","",VLOOKUP(Y33,ボランティア図書マスタ!$A$3:$M$567,13,0))</f>
        <v/>
      </c>
      <c r="M33" s="126"/>
      <c r="N33" s="127"/>
      <c r="O33" s="128"/>
      <c r="P33" s="129"/>
      <c r="Q33" s="130" t="str">
        <f>IF(D33="","",VLOOKUP(D33,ボランティア一覧!$A$3:$F$68,3,0))</f>
        <v/>
      </c>
      <c r="R33" s="130" t="str">
        <f>IF(D33="","",VLOOKUP(D33,ボランティア一覧!$A$3:$F$68,4,0))</f>
        <v/>
      </c>
      <c r="S33" s="130" t="str">
        <f>IF(D33="","",VLOOKUP(D33,ボランティア一覧!$A$3:$F$68,5,0))</f>
        <v/>
      </c>
      <c r="T33" s="130" t="str">
        <f>IF(D33="","",VLOOKUP(D33,ボランティア一覧!$A$3:$F$68,6,0))</f>
        <v/>
      </c>
      <c r="U33" s="131" t="str">
        <f t="shared" si="18"/>
        <v xml:space="preserve"> </v>
      </c>
      <c r="V33" s="131" t="str">
        <f t="shared" si="19"/>
        <v>　</v>
      </c>
      <c r="W33" s="131" t="str">
        <f>IF($A33=0," ",VLOOKUP(U33,入力規則用シート!B:C,2,0))</f>
        <v xml:space="preserve"> </v>
      </c>
      <c r="X33" s="131">
        <f t="shared" si="1"/>
        <v>0</v>
      </c>
      <c r="Y33" s="131" t="str">
        <f t="shared" si="20"/>
        <v/>
      </c>
      <c r="Z33" s="131" t="str">
        <f>IF(Y33="","",VLOOKUP(Y33,ボランティア図書マスタ!$A$3:$K$567,11,0))</f>
        <v/>
      </c>
      <c r="AA33" s="132" t="str">
        <f t="shared" si="21"/>
        <v/>
      </c>
      <c r="AB33" s="133"/>
      <c r="AC33" s="133">
        <f t="shared" si="22"/>
        <v>0</v>
      </c>
      <c r="AD33" s="133">
        <f t="shared" si="23"/>
        <v>0</v>
      </c>
      <c r="AE33" s="133">
        <f t="shared" si="24"/>
        <v>0</v>
      </c>
      <c r="AF33" s="133">
        <f t="shared" si="25"/>
        <v>0</v>
      </c>
      <c r="AG33" s="134">
        <f t="shared" si="26"/>
        <v>0</v>
      </c>
      <c r="AH33" s="133">
        <f t="shared" si="27"/>
        <v>0</v>
      </c>
      <c r="AI33" s="133">
        <f t="shared" si="2"/>
        <v>0</v>
      </c>
      <c r="AJ33" s="133">
        <f t="shared" si="3"/>
        <v>0</v>
      </c>
      <c r="AK33" s="135">
        <f t="shared" si="28"/>
        <v>0</v>
      </c>
      <c r="AL33" s="135">
        <f t="shared" si="29"/>
        <v>0</v>
      </c>
      <c r="AM33" s="135">
        <f t="shared" si="4"/>
        <v>0</v>
      </c>
      <c r="AN33" s="135">
        <f t="shared" si="5"/>
        <v>0</v>
      </c>
      <c r="AP33" s="111" t="e">
        <f>VLOOKUP($Y33,ボランティア図書マスタ!$A:$T,15,0)</f>
        <v>#N/A</v>
      </c>
      <c r="AQ33" s="111" t="e">
        <f>VLOOKUP($Y33,ボランティア図書マスタ!$A:$T,16,0)</f>
        <v>#N/A</v>
      </c>
      <c r="AR33" s="111" t="e">
        <f>VLOOKUP($Y33,ボランティア図書マスタ!$A:$T,17,0)</f>
        <v>#N/A</v>
      </c>
      <c r="AS33" s="111" t="e">
        <f>VLOOKUP($Y33,ボランティア図書マスタ!$A:$T,18,0)</f>
        <v>#N/A</v>
      </c>
      <c r="AT33" s="111" t="e">
        <f>VLOOKUP($Y33,ボランティア図書マスタ!$A:$T,19,0)</f>
        <v>#N/A</v>
      </c>
      <c r="AU33" s="111" t="e">
        <f>VLOOKUP($Y33,ボランティア図書マスタ!$A:$T,20,0)</f>
        <v>#N/A</v>
      </c>
    </row>
    <row r="34" spans="1:47" ht="80.099999999999994" customHeight="1" x14ac:dyDescent="0.15">
      <c r="A34" s="119"/>
      <c r="B34" s="120"/>
      <c r="C34" s="119"/>
      <c r="D34" s="121"/>
      <c r="E34" s="122" t="str">
        <f>IF(D34="","",VLOOKUP(D34,ボランティア一覧!$A:$B,2,0))</f>
        <v/>
      </c>
      <c r="F34" s="121"/>
      <c r="G34" s="123" t="str">
        <f>IF(F34="","",VLOOKUP(F34,ボランティア図書マスタ!$B:$L,11,0))</f>
        <v/>
      </c>
      <c r="H34" s="124"/>
      <c r="I34" s="121"/>
      <c r="J34" s="124"/>
      <c r="K34" s="122" t="str">
        <f t="shared" si="0"/>
        <v/>
      </c>
      <c r="L34" s="125" t="str">
        <f>IF(Y34="","",VLOOKUP(Y34,ボランティア図書マスタ!$A$3:$M$567,13,0))</f>
        <v/>
      </c>
      <c r="M34" s="126"/>
      <c r="N34" s="127"/>
      <c r="O34" s="128"/>
      <c r="P34" s="129"/>
      <c r="Q34" s="130" t="str">
        <f>IF(D34="","",VLOOKUP(D34,ボランティア一覧!$A$3:$F$68,3,0))</f>
        <v/>
      </c>
      <c r="R34" s="130" t="str">
        <f>IF(D34="","",VLOOKUP(D34,ボランティア一覧!$A$3:$F$68,4,0))</f>
        <v/>
      </c>
      <c r="S34" s="130" t="str">
        <f>IF(D34="","",VLOOKUP(D34,ボランティア一覧!$A$3:$F$68,5,0))</f>
        <v/>
      </c>
      <c r="T34" s="130" t="str">
        <f>IF(D34="","",VLOOKUP(D34,ボランティア一覧!$A$3:$F$68,6,0))</f>
        <v/>
      </c>
      <c r="U34" s="131" t="str">
        <f t="shared" si="18"/>
        <v xml:space="preserve"> </v>
      </c>
      <c r="V34" s="131" t="str">
        <f t="shared" si="19"/>
        <v>　</v>
      </c>
      <c r="W34" s="131" t="str">
        <f>IF($A34=0," ",VLOOKUP(U34,入力規則用シート!B:C,2,0))</f>
        <v xml:space="preserve"> </v>
      </c>
      <c r="X34" s="131">
        <f t="shared" si="1"/>
        <v>0</v>
      </c>
      <c r="Y34" s="131" t="str">
        <f t="shared" si="20"/>
        <v/>
      </c>
      <c r="Z34" s="131" t="str">
        <f>IF(Y34="","",VLOOKUP(Y34,ボランティア図書マスタ!$A$3:$K$567,11,0))</f>
        <v/>
      </c>
      <c r="AA34" s="132" t="str">
        <f t="shared" si="21"/>
        <v/>
      </c>
      <c r="AB34" s="133"/>
      <c r="AC34" s="133">
        <f t="shared" si="22"/>
        <v>0</v>
      </c>
      <c r="AD34" s="133">
        <f t="shared" si="23"/>
        <v>0</v>
      </c>
      <c r="AE34" s="133">
        <f t="shared" si="24"/>
        <v>0</v>
      </c>
      <c r="AF34" s="133">
        <f t="shared" si="25"/>
        <v>0</v>
      </c>
      <c r="AG34" s="134">
        <f t="shared" si="26"/>
        <v>0</v>
      </c>
      <c r="AH34" s="133">
        <f t="shared" si="27"/>
        <v>0</v>
      </c>
      <c r="AI34" s="133">
        <f t="shared" si="2"/>
        <v>0</v>
      </c>
      <c r="AJ34" s="133">
        <f t="shared" si="3"/>
        <v>0</v>
      </c>
      <c r="AK34" s="135">
        <f t="shared" si="28"/>
        <v>0</v>
      </c>
      <c r="AL34" s="135">
        <f t="shared" si="29"/>
        <v>0</v>
      </c>
      <c r="AM34" s="135">
        <f t="shared" si="4"/>
        <v>0</v>
      </c>
      <c r="AN34" s="135">
        <f t="shared" si="5"/>
        <v>0</v>
      </c>
      <c r="AP34" s="111" t="e">
        <f>VLOOKUP($Y34,ボランティア図書マスタ!$A:$T,15,0)</f>
        <v>#N/A</v>
      </c>
      <c r="AQ34" s="111" t="e">
        <f>VLOOKUP($Y34,ボランティア図書マスタ!$A:$T,16,0)</f>
        <v>#N/A</v>
      </c>
      <c r="AR34" s="111" t="e">
        <f>VLOOKUP($Y34,ボランティア図書マスタ!$A:$T,17,0)</f>
        <v>#N/A</v>
      </c>
      <c r="AS34" s="111" t="e">
        <f>VLOOKUP($Y34,ボランティア図書マスタ!$A:$T,18,0)</f>
        <v>#N/A</v>
      </c>
      <c r="AT34" s="111" t="e">
        <f>VLOOKUP($Y34,ボランティア図書マスタ!$A:$T,19,0)</f>
        <v>#N/A</v>
      </c>
      <c r="AU34" s="111" t="e">
        <f>VLOOKUP($Y34,ボランティア図書マスタ!$A:$T,20,0)</f>
        <v>#N/A</v>
      </c>
    </row>
    <row r="35" spans="1:47" ht="80.099999999999994" customHeight="1" x14ac:dyDescent="0.15">
      <c r="A35" s="119"/>
      <c r="B35" s="120"/>
      <c r="C35" s="119"/>
      <c r="D35" s="121"/>
      <c r="E35" s="122" t="str">
        <f>IF(D35="","",VLOOKUP(D35,ボランティア一覧!$A:$B,2,0))</f>
        <v/>
      </c>
      <c r="F35" s="121"/>
      <c r="G35" s="123" t="str">
        <f>IF(F35="","",VLOOKUP(F35,ボランティア図書マスタ!$B:$L,11,0))</f>
        <v/>
      </c>
      <c r="H35" s="124"/>
      <c r="I35" s="121"/>
      <c r="J35" s="124"/>
      <c r="K35" s="122" t="str">
        <f t="shared" si="0"/>
        <v/>
      </c>
      <c r="L35" s="125" t="str">
        <f>IF(Y35="","",VLOOKUP(Y35,ボランティア図書マスタ!$A$3:$M$567,13,0))</f>
        <v/>
      </c>
      <c r="M35" s="126"/>
      <c r="N35" s="127"/>
      <c r="O35" s="128"/>
      <c r="P35" s="129"/>
      <c r="Q35" s="130" t="str">
        <f>IF(D35="","",VLOOKUP(D35,ボランティア一覧!$A$3:$F$68,3,0))</f>
        <v/>
      </c>
      <c r="R35" s="130" t="str">
        <f>IF(D35="","",VLOOKUP(D35,ボランティア一覧!$A$3:$F$68,4,0))</f>
        <v/>
      </c>
      <c r="S35" s="130" t="str">
        <f>IF(D35="","",VLOOKUP(D35,ボランティア一覧!$A$3:$F$68,5,0))</f>
        <v/>
      </c>
      <c r="T35" s="130" t="str">
        <f>IF(D35="","",VLOOKUP(D35,ボランティア一覧!$A$3:$F$68,6,0))</f>
        <v/>
      </c>
      <c r="U35" s="131" t="str">
        <f t="shared" si="18"/>
        <v xml:space="preserve"> </v>
      </c>
      <c r="V35" s="131" t="str">
        <f t="shared" si="19"/>
        <v>　</v>
      </c>
      <c r="W35" s="131" t="str">
        <f>IF($A35=0," ",VLOOKUP(U35,入力規則用シート!B:C,2,0))</f>
        <v xml:space="preserve"> </v>
      </c>
      <c r="X35" s="131">
        <f t="shared" si="1"/>
        <v>0</v>
      </c>
      <c r="Y35" s="131" t="str">
        <f t="shared" si="20"/>
        <v/>
      </c>
      <c r="Z35" s="131" t="str">
        <f>IF(Y35="","",VLOOKUP(Y35,ボランティア図書マスタ!$A$3:$K$567,11,0))</f>
        <v/>
      </c>
      <c r="AA35" s="132" t="str">
        <f t="shared" si="21"/>
        <v/>
      </c>
      <c r="AB35" s="133"/>
      <c r="AC35" s="133">
        <f t="shared" si="22"/>
        <v>0</v>
      </c>
      <c r="AD35" s="133">
        <f t="shared" si="23"/>
        <v>0</v>
      </c>
      <c r="AE35" s="133">
        <f t="shared" si="24"/>
        <v>0</v>
      </c>
      <c r="AF35" s="133">
        <f t="shared" si="25"/>
        <v>0</v>
      </c>
      <c r="AG35" s="134">
        <f t="shared" si="26"/>
        <v>0</v>
      </c>
      <c r="AH35" s="133">
        <f t="shared" si="27"/>
        <v>0</v>
      </c>
      <c r="AI35" s="133">
        <f t="shared" si="2"/>
        <v>0</v>
      </c>
      <c r="AJ35" s="133">
        <f t="shared" si="3"/>
        <v>0</v>
      </c>
      <c r="AK35" s="135">
        <f t="shared" si="28"/>
        <v>0</v>
      </c>
      <c r="AL35" s="135">
        <f t="shared" si="29"/>
        <v>0</v>
      </c>
      <c r="AM35" s="135">
        <f t="shared" si="4"/>
        <v>0</v>
      </c>
      <c r="AN35" s="135">
        <f t="shared" si="5"/>
        <v>0</v>
      </c>
      <c r="AP35" s="111" t="e">
        <f>VLOOKUP($Y35,ボランティア図書マスタ!$A:$T,15,0)</f>
        <v>#N/A</v>
      </c>
      <c r="AQ35" s="111" t="e">
        <f>VLOOKUP($Y35,ボランティア図書マスタ!$A:$T,16,0)</f>
        <v>#N/A</v>
      </c>
      <c r="AR35" s="111" t="e">
        <f>VLOOKUP($Y35,ボランティア図書マスタ!$A:$T,17,0)</f>
        <v>#N/A</v>
      </c>
      <c r="AS35" s="111" t="e">
        <f>VLOOKUP($Y35,ボランティア図書マスタ!$A:$T,18,0)</f>
        <v>#N/A</v>
      </c>
      <c r="AT35" s="111" t="e">
        <f>VLOOKUP($Y35,ボランティア図書マスタ!$A:$T,19,0)</f>
        <v>#N/A</v>
      </c>
      <c r="AU35" s="111" t="e">
        <f>VLOOKUP($Y35,ボランティア図書マスタ!$A:$T,20,0)</f>
        <v>#N/A</v>
      </c>
    </row>
    <row r="36" spans="1:47" ht="80.099999999999994" customHeight="1" x14ac:dyDescent="0.15">
      <c r="A36" s="119"/>
      <c r="B36" s="120"/>
      <c r="C36" s="119"/>
      <c r="D36" s="121"/>
      <c r="E36" s="122" t="str">
        <f>IF(D36="","",VLOOKUP(D36,ボランティア一覧!$A:$B,2,0))</f>
        <v/>
      </c>
      <c r="F36" s="121"/>
      <c r="G36" s="123" t="str">
        <f>IF(F36="","",VLOOKUP(F36,ボランティア図書マスタ!$B:$L,11,0))</f>
        <v/>
      </c>
      <c r="H36" s="124"/>
      <c r="I36" s="121"/>
      <c r="J36" s="124"/>
      <c r="K36" s="122" t="str">
        <f t="shared" si="0"/>
        <v/>
      </c>
      <c r="L36" s="125" t="str">
        <f>IF(Y36="","",VLOOKUP(Y36,ボランティア図書マスタ!$A$3:$M$567,13,0))</f>
        <v/>
      </c>
      <c r="M36" s="126"/>
      <c r="N36" s="127"/>
      <c r="O36" s="128"/>
      <c r="P36" s="129"/>
      <c r="Q36" s="130" t="str">
        <f>IF(D36="","",VLOOKUP(D36,ボランティア一覧!$A$3:$F$68,3,0))</f>
        <v/>
      </c>
      <c r="R36" s="130" t="str">
        <f>IF(D36="","",VLOOKUP(D36,ボランティア一覧!$A$3:$F$68,4,0))</f>
        <v/>
      </c>
      <c r="S36" s="130" t="str">
        <f>IF(D36="","",VLOOKUP(D36,ボランティア一覧!$A$3:$F$68,5,0))</f>
        <v/>
      </c>
      <c r="T36" s="130" t="str">
        <f>IF(D36="","",VLOOKUP(D36,ボランティア一覧!$A$3:$F$68,6,0))</f>
        <v/>
      </c>
      <c r="U36" s="131" t="str">
        <f t="shared" si="18"/>
        <v xml:space="preserve"> </v>
      </c>
      <c r="V36" s="131" t="str">
        <f t="shared" si="19"/>
        <v>　</v>
      </c>
      <c r="W36" s="131" t="str">
        <f>IF($A36=0," ",VLOOKUP(U36,入力規則用シート!B:C,2,0))</f>
        <v xml:space="preserve"> </v>
      </c>
      <c r="X36" s="131">
        <f t="shared" si="1"/>
        <v>0</v>
      </c>
      <c r="Y36" s="131" t="str">
        <f t="shared" si="20"/>
        <v/>
      </c>
      <c r="Z36" s="131" t="str">
        <f>IF(Y36="","",VLOOKUP(Y36,ボランティア図書マスタ!$A$3:$K$567,11,0))</f>
        <v/>
      </c>
      <c r="AA36" s="132" t="str">
        <f t="shared" si="21"/>
        <v/>
      </c>
      <c r="AB36" s="133"/>
      <c r="AC36" s="133">
        <f t="shared" si="22"/>
        <v>0</v>
      </c>
      <c r="AD36" s="133">
        <f t="shared" si="23"/>
        <v>0</v>
      </c>
      <c r="AE36" s="133">
        <f t="shared" si="24"/>
        <v>0</v>
      </c>
      <c r="AF36" s="133">
        <f t="shared" si="25"/>
        <v>0</v>
      </c>
      <c r="AG36" s="134">
        <f t="shared" si="26"/>
        <v>0</v>
      </c>
      <c r="AH36" s="133">
        <f t="shared" si="27"/>
        <v>0</v>
      </c>
      <c r="AI36" s="133">
        <f t="shared" si="2"/>
        <v>0</v>
      </c>
      <c r="AJ36" s="133">
        <f t="shared" si="3"/>
        <v>0</v>
      </c>
      <c r="AK36" s="135">
        <f t="shared" si="28"/>
        <v>0</v>
      </c>
      <c r="AL36" s="135">
        <f t="shared" si="29"/>
        <v>0</v>
      </c>
      <c r="AM36" s="135">
        <f t="shared" si="4"/>
        <v>0</v>
      </c>
      <c r="AN36" s="135">
        <f t="shared" si="5"/>
        <v>0</v>
      </c>
      <c r="AP36" s="111" t="e">
        <f>VLOOKUP($Y36,ボランティア図書マスタ!$A:$T,15,0)</f>
        <v>#N/A</v>
      </c>
      <c r="AQ36" s="111" t="e">
        <f>VLOOKUP($Y36,ボランティア図書マスタ!$A:$T,16,0)</f>
        <v>#N/A</v>
      </c>
      <c r="AR36" s="111" t="e">
        <f>VLOOKUP($Y36,ボランティア図書マスタ!$A:$T,17,0)</f>
        <v>#N/A</v>
      </c>
      <c r="AS36" s="111" t="e">
        <f>VLOOKUP($Y36,ボランティア図書マスタ!$A:$T,18,0)</f>
        <v>#N/A</v>
      </c>
      <c r="AT36" s="111" t="e">
        <f>VLOOKUP($Y36,ボランティア図書マスタ!$A:$T,19,0)</f>
        <v>#N/A</v>
      </c>
      <c r="AU36" s="111" t="e">
        <f>VLOOKUP($Y36,ボランティア図書マスタ!$A:$T,20,0)</f>
        <v>#N/A</v>
      </c>
    </row>
    <row r="37" spans="1:47" ht="79.5" customHeight="1" x14ac:dyDescent="0.15">
      <c r="A37" s="119"/>
      <c r="B37" s="120"/>
      <c r="C37" s="119"/>
      <c r="D37" s="121"/>
      <c r="E37" s="122" t="str">
        <f>IF(D37="","",VLOOKUP(D37,ボランティア一覧!$A:$B,2,0))</f>
        <v/>
      </c>
      <c r="F37" s="121"/>
      <c r="G37" s="123" t="str">
        <f>IF(F37="","",VLOOKUP(F37,ボランティア図書マスタ!$B:$L,11,0))</f>
        <v/>
      </c>
      <c r="H37" s="124"/>
      <c r="I37" s="121"/>
      <c r="J37" s="124"/>
      <c r="K37" s="122" t="str">
        <f t="shared" ref="K37:K56" si="30">IF(I37="","",CONCATENATE(H37,"　",Z37,"　","－"&amp;AA37))</f>
        <v/>
      </c>
      <c r="L37" s="125" t="str">
        <f>IF(Y37="","",VLOOKUP(Y37,ボランティア図書マスタ!$A$3:$M$567,13,0))</f>
        <v/>
      </c>
      <c r="M37" s="126"/>
      <c r="N37" s="127"/>
      <c r="O37" s="128"/>
      <c r="P37" s="129"/>
      <c r="Q37" s="130" t="str">
        <f>IF(D37="","",VLOOKUP(D37,ボランティア一覧!$A$3:$F$68,3,0))</f>
        <v/>
      </c>
      <c r="R37" s="130" t="str">
        <f>IF(D37="","",VLOOKUP(D37,ボランティア一覧!$A$3:$F$68,4,0))</f>
        <v/>
      </c>
      <c r="S37" s="130" t="str">
        <f>IF(D37="","",VLOOKUP(D37,ボランティア一覧!$A$3:$F$68,5,0))</f>
        <v/>
      </c>
      <c r="T37" s="130" t="str">
        <f>IF(D37="","",VLOOKUP(D37,ボランティア一覧!$A$3:$F$68,6,0))</f>
        <v/>
      </c>
      <c r="U37" s="131" t="str">
        <f>IF(F37=0," ",$G$2)</f>
        <v xml:space="preserve"> </v>
      </c>
      <c r="V37" s="131" t="str">
        <f>IF(F37=0,"　",$L$2)</f>
        <v>　</v>
      </c>
      <c r="W37" s="131" t="str">
        <f>IF($A37=0," ",VLOOKUP(U37,入力規則用シート!B:C,2,0))</f>
        <v xml:space="preserve"> </v>
      </c>
      <c r="X37" s="131">
        <f t="shared" si="1"/>
        <v>0</v>
      </c>
      <c r="Y37" s="131" t="str">
        <f>IF(F37&amp;I37="","",CONCATENATE(F37,I37))</f>
        <v/>
      </c>
      <c r="Z37" s="131" t="str">
        <f>IF(Y37="","",VLOOKUP(Y37,ボランティア図書マスタ!$A$3:$K$567,11,0))</f>
        <v/>
      </c>
      <c r="AA37" s="132" t="str">
        <f>DBCS(J37)</f>
        <v/>
      </c>
      <c r="AB37" s="133"/>
      <c r="AC37" s="133">
        <f>A37</f>
        <v>0</v>
      </c>
      <c r="AD37" s="133">
        <f>B37</f>
        <v>0</v>
      </c>
      <c r="AE37" s="133">
        <f>C37</f>
        <v>0</v>
      </c>
      <c r="AF37" s="133">
        <f>D37</f>
        <v>0</v>
      </c>
      <c r="AG37" s="134">
        <f>F37</f>
        <v>0</v>
      </c>
      <c r="AH37" s="133">
        <f>H37</f>
        <v>0</v>
      </c>
      <c r="AI37" s="133">
        <f t="shared" ref="AI37:AI56" si="31">I37</f>
        <v>0</v>
      </c>
      <c r="AJ37" s="133">
        <f t="shared" ref="AJ37:AJ56" si="32">J37</f>
        <v>0</v>
      </c>
      <c r="AK37" s="135">
        <f>M37</f>
        <v>0</v>
      </c>
      <c r="AL37" s="135">
        <f>N37</f>
        <v>0</v>
      </c>
      <c r="AM37" s="135">
        <f t="shared" ref="AM37:AM56" si="33">O37</f>
        <v>0</v>
      </c>
      <c r="AN37" s="135">
        <f t="shared" ref="AN37:AN56" si="34">P37</f>
        <v>0</v>
      </c>
      <c r="AP37" s="111" t="e">
        <f>VLOOKUP($Y37,ボランティア図書マスタ!$A:$T,15,0)</f>
        <v>#N/A</v>
      </c>
      <c r="AQ37" s="111" t="e">
        <f>VLOOKUP($Y37,ボランティア図書マスタ!$A:$T,16,0)</f>
        <v>#N/A</v>
      </c>
      <c r="AR37" s="111" t="e">
        <f>VLOOKUP($Y37,ボランティア図書マスタ!$A:$T,17,0)</f>
        <v>#N/A</v>
      </c>
      <c r="AS37" s="111" t="e">
        <f>VLOOKUP($Y37,ボランティア図書マスタ!$A:$T,18,0)</f>
        <v>#N/A</v>
      </c>
      <c r="AT37" s="111" t="e">
        <f>VLOOKUP($Y37,ボランティア図書マスタ!$A:$T,19,0)</f>
        <v>#N/A</v>
      </c>
      <c r="AU37" s="111" t="e">
        <f>VLOOKUP($Y37,ボランティア図書マスタ!$A:$T,20,0)</f>
        <v>#N/A</v>
      </c>
    </row>
    <row r="38" spans="1:47" ht="80.099999999999994" customHeight="1" x14ac:dyDescent="0.15">
      <c r="A38" s="119"/>
      <c r="B38" s="120"/>
      <c r="C38" s="119"/>
      <c r="D38" s="121"/>
      <c r="E38" s="122" t="str">
        <f>IF(D38="","",VLOOKUP(D38,ボランティア一覧!$A:$B,2,0))</f>
        <v/>
      </c>
      <c r="F38" s="121"/>
      <c r="G38" s="123" t="str">
        <f>IF(F38="","",VLOOKUP(F38,ボランティア図書マスタ!$B:$L,11,0))</f>
        <v/>
      </c>
      <c r="H38" s="124"/>
      <c r="I38" s="121"/>
      <c r="J38" s="124"/>
      <c r="K38" s="122" t="str">
        <f t="shared" si="30"/>
        <v/>
      </c>
      <c r="L38" s="125" t="str">
        <f>IF(Y38="","",VLOOKUP(Y38,ボランティア図書マスタ!$A$3:$M$567,13,0))</f>
        <v/>
      </c>
      <c r="M38" s="126"/>
      <c r="N38" s="127"/>
      <c r="O38" s="128"/>
      <c r="P38" s="129"/>
      <c r="Q38" s="130" t="str">
        <f>IF(D38="","",VLOOKUP(D38,ボランティア一覧!$A$3:$F$68,3,0))</f>
        <v/>
      </c>
      <c r="R38" s="130" t="str">
        <f>IF(D38="","",VLOOKUP(D38,ボランティア一覧!$A$3:$F$68,4,0))</f>
        <v/>
      </c>
      <c r="S38" s="130" t="str">
        <f>IF(D38="","",VLOOKUP(D38,ボランティア一覧!$A$3:$F$68,5,0))</f>
        <v/>
      </c>
      <c r="T38" s="130" t="str">
        <f>IF(D38="","",VLOOKUP(D38,ボランティア一覧!$A$3:$F$68,6,0))</f>
        <v/>
      </c>
      <c r="U38" s="131" t="str">
        <f t="shared" ref="U38:U46" si="35">IF(F38=0," ",$G$2)</f>
        <v xml:space="preserve"> </v>
      </c>
      <c r="V38" s="131" t="str">
        <f t="shared" ref="V38:V46" si="36">IF(F38=0,"　",$L$2)</f>
        <v>　</v>
      </c>
      <c r="W38" s="131" t="str">
        <f>IF($A38=0," ",VLOOKUP(U38,入力規則用シート!B:C,2,0))</f>
        <v xml:space="preserve"> </v>
      </c>
      <c r="X38" s="131">
        <f t="shared" si="1"/>
        <v>0</v>
      </c>
      <c r="Y38" s="131" t="str">
        <f t="shared" ref="Y38:Y46" si="37">IF(F38&amp;I38="","",CONCATENATE(F38,I38))</f>
        <v/>
      </c>
      <c r="Z38" s="131" t="str">
        <f>IF(Y38="","",VLOOKUP(Y38,ボランティア図書マスタ!$A$3:$K$567,11,0))</f>
        <v/>
      </c>
      <c r="AA38" s="132" t="str">
        <f t="shared" ref="AA38:AA46" si="38">DBCS(J38)</f>
        <v/>
      </c>
      <c r="AB38" s="133"/>
      <c r="AC38" s="133">
        <f t="shared" ref="AC38:AC46" si="39">A38</f>
        <v>0</v>
      </c>
      <c r="AD38" s="133">
        <f t="shared" ref="AD38:AD46" si="40">B38</f>
        <v>0</v>
      </c>
      <c r="AE38" s="133">
        <f t="shared" ref="AE38:AE46" si="41">C38</f>
        <v>0</v>
      </c>
      <c r="AF38" s="133">
        <f t="shared" ref="AF38:AF46" si="42">D38</f>
        <v>0</v>
      </c>
      <c r="AG38" s="134">
        <f t="shared" ref="AG38:AG46" si="43">F38</f>
        <v>0</v>
      </c>
      <c r="AH38" s="133">
        <f t="shared" ref="AH38:AH46" si="44">H38</f>
        <v>0</v>
      </c>
      <c r="AI38" s="133">
        <f t="shared" si="31"/>
        <v>0</v>
      </c>
      <c r="AJ38" s="133">
        <f t="shared" si="32"/>
        <v>0</v>
      </c>
      <c r="AK38" s="135">
        <f t="shared" ref="AK38:AK46" si="45">M38</f>
        <v>0</v>
      </c>
      <c r="AL38" s="135">
        <f t="shared" ref="AL38:AL46" si="46">N38</f>
        <v>0</v>
      </c>
      <c r="AM38" s="135">
        <f t="shared" si="33"/>
        <v>0</v>
      </c>
      <c r="AN38" s="135">
        <f t="shared" si="34"/>
        <v>0</v>
      </c>
      <c r="AP38" s="111" t="e">
        <f>VLOOKUP($Y38,ボランティア図書マスタ!$A:$T,15,0)</f>
        <v>#N/A</v>
      </c>
      <c r="AQ38" s="111" t="e">
        <f>VLOOKUP($Y38,ボランティア図書マスタ!$A:$T,16,0)</f>
        <v>#N/A</v>
      </c>
      <c r="AR38" s="111" t="e">
        <f>VLOOKUP($Y38,ボランティア図書マスタ!$A:$T,17,0)</f>
        <v>#N/A</v>
      </c>
      <c r="AS38" s="111" t="e">
        <f>VLOOKUP($Y38,ボランティア図書マスタ!$A:$T,18,0)</f>
        <v>#N/A</v>
      </c>
      <c r="AT38" s="111" t="e">
        <f>VLOOKUP($Y38,ボランティア図書マスタ!$A:$T,19,0)</f>
        <v>#N/A</v>
      </c>
      <c r="AU38" s="111" t="e">
        <f>VLOOKUP($Y38,ボランティア図書マスタ!$A:$T,20,0)</f>
        <v>#N/A</v>
      </c>
    </row>
    <row r="39" spans="1:47" ht="80.099999999999994" customHeight="1" x14ac:dyDescent="0.15">
      <c r="A39" s="119"/>
      <c r="B39" s="120"/>
      <c r="C39" s="119"/>
      <c r="D39" s="121"/>
      <c r="E39" s="122" t="str">
        <f>IF(D39="","",VLOOKUP(D39,ボランティア一覧!$A:$B,2,0))</f>
        <v/>
      </c>
      <c r="F39" s="121"/>
      <c r="G39" s="123" t="str">
        <f>IF(F39="","",VLOOKUP(F39,ボランティア図書マスタ!$B:$L,11,0))</f>
        <v/>
      </c>
      <c r="H39" s="124"/>
      <c r="I39" s="121"/>
      <c r="J39" s="124"/>
      <c r="K39" s="122" t="str">
        <f t="shared" si="30"/>
        <v/>
      </c>
      <c r="L39" s="125" t="str">
        <f>IF(Y39="","",VLOOKUP(Y39,ボランティア図書マスタ!$A$3:$M$567,13,0))</f>
        <v/>
      </c>
      <c r="M39" s="126"/>
      <c r="N39" s="127"/>
      <c r="O39" s="128"/>
      <c r="P39" s="129"/>
      <c r="Q39" s="130" t="str">
        <f>IF(D39="","",VLOOKUP(D39,ボランティア一覧!$A$3:$F$68,3,0))</f>
        <v/>
      </c>
      <c r="R39" s="130" t="str">
        <f>IF(D39="","",VLOOKUP(D39,ボランティア一覧!$A$3:$F$68,4,0))</f>
        <v/>
      </c>
      <c r="S39" s="130" t="str">
        <f>IF(D39="","",VLOOKUP(D39,ボランティア一覧!$A$3:$F$68,5,0))</f>
        <v/>
      </c>
      <c r="T39" s="130" t="str">
        <f>IF(D39="","",VLOOKUP(D39,ボランティア一覧!$A$3:$F$68,6,0))</f>
        <v/>
      </c>
      <c r="U39" s="131" t="str">
        <f t="shared" si="35"/>
        <v xml:space="preserve"> </v>
      </c>
      <c r="V39" s="131" t="str">
        <f t="shared" si="36"/>
        <v>　</v>
      </c>
      <c r="W39" s="131" t="str">
        <f>IF($A39=0," ",VLOOKUP(U39,入力規則用シート!B:C,2,0))</f>
        <v xml:space="preserve"> </v>
      </c>
      <c r="X39" s="131">
        <f t="shared" si="1"/>
        <v>0</v>
      </c>
      <c r="Y39" s="131" t="str">
        <f t="shared" si="37"/>
        <v/>
      </c>
      <c r="Z39" s="131" t="str">
        <f>IF(Y39="","",VLOOKUP(Y39,ボランティア図書マスタ!$A$3:$K$567,11,0))</f>
        <v/>
      </c>
      <c r="AA39" s="132" t="str">
        <f t="shared" si="38"/>
        <v/>
      </c>
      <c r="AB39" s="133"/>
      <c r="AC39" s="133">
        <f t="shared" si="39"/>
        <v>0</v>
      </c>
      <c r="AD39" s="133">
        <f t="shared" si="40"/>
        <v>0</v>
      </c>
      <c r="AE39" s="133">
        <f t="shared" si="41"/>
        <v>0</v>
      </c>
      <c r="AF39" s="133">
        <f t="shared" si="42"/>
        <v>0</v>
      </c>
      <c r="AG39" s="134">
        <f t="shared" si="43"/>
        <v>0</v>
      </c>
      <c r="AH39" s="133">
        <f t="shared" si="44"/>
        <v>0</v>
      </c>
      <c r="AI39" s="133">
        <f t="shared" si="31"/>
        <v>0</v>
      </c>
      <c r="AJ39" s="133">
        <f t="shared" si="32"/>
        <v>0</v>
      </c>
      <c r="AK39" s="135">
        <f t="shared" si="45"/>
        <v>0</v>
      </c>
      <c r="AL39" s="135">
        <f t="shared" si="46"/>
        <v>0</v>
      </c>
      <c r="AM39" s="135">
        <f t="shared" si="33"/>
        <v>0</v>
      </c>
      <c r="AN39" s="135">
        <f t="shared" si="34"/>
        <v>0</v>
      </c>
      <c r="AP39" s="111" t="e">
        <f>VLOOKUP($Y39,ボランティア図書マスタ!$A:$T,15,0)</f>
        <v>#N/A</v>
      </c>
      <c r="AQ39" s="111" t="e">
        <f>VLOOKUP($Y39,ボランティア図書マスタ!$A:$T,16,0)</f>
        <v>#N/A</v>
      </c>
      <c r="AR39" s="111" t="e">
        <f>VLOOKUP($Y39,ボランティア図書マスタ!$A:$T,17,0)</f>
        <v>#N/A</v>
      </c>
      <c r="AS39" s="111" t="e">
        <f>VLOOKUP($Y39,ボランティア図書マスタ!$A:$T,18,0)</f>
        <v>#N/A</v>
      </c>
      <c r="AT39" s="111" t="e">
        <f>VLOOKUP($Y39,ボランティア図書マスタ!$A:$T,19,0)</f>
        <v>#N/A</v>
      </c>
      <c r="AU39" s="111" t="e">
        <f>VLOOKUP($Y39,ボランティア図書マスタ!$A:$T,20,0)</f>
        <v>#N/A</v>
      </c>
    </row>
    <row r="40" spans="1:47" ht="80.099999999999994" customHeight="1" x14ac:dyDescent="0.15">
      <c r="A40" s="119"/>
      <c r="B40" s="120"/>
      <c r="C40" s="119"/>
      <c r="D40" s="121"/>
      <c r="E40" s="122" t="str">
        <f>IF(D40="","",VLOOKUP(D40,ボランティア一覧!$A:$B,2,0))</f>
        <v/>
      </c>
      <c r="F40" s="121"/>
      <c r="G40" s="123" t="str">
        <f>IF(F40="","",VLOOKUP(F40,ボランティア図書マスタ!$B:$L,11,0))</f>
        <v/>
      </c>
      <c r="H40" s="124"/>
      <c r="I40" s="121"/>
      <c r="J40" s="124"/>
      <c r="K40" s="122" t="str">
        <f t="shared" si="30"/>
        <v/>
      </c>
      <c r="L40" s="125" t="str">
        <f>IF(Y40="","",VLOOKUP(Y40,ボランティア図書マスタ!$A$3:$M$567,13,0))</f>
        <v/>
      </c>
      <c r="M40" s="126"/>
      <c r="N40" s="127"/>
      <c r="O40" s="128"/>
      <c r="P40" s="129"/>
      <c r="Q40" s="130" t="str">
        <f>IF(D40="","",VLOOKUP(D40,ボランティア一覧!$A$3:$F$68,3,0))</f>
        <v/>
      </c>
      <c r="R40" s="130" t="str">
        <f>IF(D40="","",VLOOKUP(D40,ボランティア一覧!$A$3:$F$68,4,0))</f>
        <v/>
      </c>
      <c r="S40" s="130" t="str">
        <f>IF(D40="","",VLOOKUP(D40,ボランティア一覧!$A$3:$F$68,5,0))</f>
        <v/>
      </c>
      <c r="T40" s="130" t="str">
        <f>IF(D40="","",VLOOKUP(D40,ボランティア一覧!$A$3:$F$68,6,0))</f>
        <v/>
      </c>
      <c r="U40" s="131" t="str">
        <f t="shared" si="35"/>
        <v xml:space="preserve"> </v>
      </c>
      <c r="V40" s="131" t="str">
        <f t="shared" si="36"/>
        <v>　</v>
      </c>
      <c r="W40" s="131" t="str">
        <f>IF($A40=0," ",VLOOKUP(U40,入力規則用シート!B:C,2,0))</f>
        <v xml:space="preserve"> </v>
      </c>
      <c r="X40" s="131">
        <f t="shared" si="1"/>
        <v>0</v>
      </c>
      <c r="Y40" s="131" t="str">
        <f t="shared" si="37"/>
        <v/>
      </c>
      <c r="Z40" s="131" t="str">
        <f>IF(Y40="","",VLOOKUP(Y40,ボランティア図書マスタ!$A$3:$K$567,11,0))</f>
        <v/>
      </c>
      <c r="AA40" s="132" t="str">
        <f t="shared" si="38"/>
        <v/>
      </c>
      <c r="AB40" s="133"/>
      <c r="AC40" s="133">
        <f t="shared" si="39"/>
        <v>0</v>
      </c>
      <c r="AD40" s="133">
        <f t="shared" si="40"/>
        <v>0</v>
      </c>
      <c r="AE40" s="133">
        <f t="shared" si="41"/>
        <v>0</v>
      </c>
      <c r="AF40" s="133">
        <f t="shared" si="42"/>
        <v>0</v>
      </c>
      <c r="AG40" s="134">
        <f t="shared" si="43"/>
        <v>0</v>
      </c>
      <c r="AH40" s="133">
        <f t="shared" si="44"/>
        <v>0</v>
      </c>
      <c r="AI40" s="133">
        <f t="shared" si="31"/>
        <v>0</v>
      </c>
      <c r="AJ40" s="133">
        <f t="shared" si="32"/>
        <v>0</v>
      </c>
      <c r="AK40" s="135">
        <f t="shared" si="45"/>
        <v>0</v>
      </c>
      <c r="AL40" s="135">
        <f t="shared" si="46"/>
        <v>0</v>
      </c>
      <c r="AM40" s="135">
        <f t="shared" si="33"/>
        <v>0</v>
      </c>
      <c r="AN40" s="135">
        <f t="shared" si="34"/>
        <v>0</v>
      </c>
      <c r="AP40" s="111" t="e">
        <f>VLOOKUP($Y40,ボランティア図書マスタ!$A:$T,15,0)</f>
        <v>#N/A</v>
      </c>
      <c r="AQ40" s="111" t="e">
        <f>VLOOKUP($Y40,ボランティア図書マスタ!$A:$T,16,0)</f>
        <v>#N/A</v>
      </c>
      <c r="AR40" s="111" t="e">
        <f>VLOOKUP($Y40,ボランティア図書マスタ!$A:$T,17,0)</f>
        <v>#N/A</v>
      </c>
      <c r="AS40" s="111" t="e">
        <f>VLOOKUP($Y40,ボランティア図書マスタ!$A:$T,18,0)</f>
        <v>#N/A</v>
      </c>
      <c r="AT40" s="111" t="e">
        <f>VLOOKUP($Y40,ボランティア図書マスタ!$A:$T,19,0)</f>
        <v>#N/A</v>
      </c>
      <c r="AU40" s="111" t="e">
        <f>VLOOKUP($Y40,ボランティア図書マスタ!$A:$T,20,0)</f>
        <v>#N/A</v>
      </c>
    </row>
    <row r="41" spans="1:47" ht="80.099999999999994" customHeight="1" x14ac:dyDescent="0.15">
      <c r="A41" s="119"/>
      <c r="B41" s="120"/>
      <c r="C41" s="119"/>
      <c r="D41" s="121"/>
      <c r="E41" s="122" t="str">
        <f>IF(D41="","",VLOOKUP(D41,ボランティア一覧!$A:$B,2,0))</f>
        <v/>
      </c>
      <c r="F41" s="121"/>
      <c r="G41" s="123" t="str">
        <f>IF(F41="","",VLOOKUP(F41,ボランティア図書マスタ!$B:$L,11,0))</f>
        <v/>
      </c>
      <c r="H41" s="124"/>
      <c r="I41" s="121"/>
      <c r="J41" s="124"/>
      <c r="K41" s="122" t="str">
        <f t="shared" si="30"/>
        <v/>
      </c>
      <c r="L41" s="125" t="str">
        <f>IF(Y41="","",VLOOKUP(Y41,ボランティア図書マスタ!$A$3:$M$567,13,0))</f>
        <v/>
      </c>
      <c r="M41" s="126"/>
      <c r="N41" s="127"/>
      <c r="O41" s="128"/>
      <c r="P41" s="129"/>
      <c r="Q41" s="130" t="str">
        <f>IF(D41="","",VLOOKUP(D41,ボランティア一覧!$A$3:$F$68,3,0))</f>
        <v/>
      </c>
      <c r="R41" s="130" t="str">
        <f>IF(D41="","",VLOOKUP(D41,ボランティア一覧!$A$3:$F$68,4,0))</f>
        <v/>
      </c>
      <c r="S41" s="130" t="str">
        <f>IF(D41="","",VLOOKUP(D41,ボランティア一覧!$A$3:$F$68,5,0))</f>
        <v/>
      </c>
      <c r="T41" s="130" t="str">
        <f>IF(D41="","",VLOOKUP(D41,ボランティア一覧!$A$3:$F$68,6,0))</f>
        <v/>
      </c>
      <c r="U41" s="131" t="str">
        <f t="shared" si="35"/>
        <v xml:space="preserve"> </v>
      </c>
      <c r="V41" s="131" t="str">
        <f t="shared" si="36"/>
        <v>　</v>
      </c>
      <c r="W41" s="131" t="str">
        <f>IF($A41=0," ",VLOOKUP(U41,入力規則用シート!B:C,2,0))</f>
        <v xml:space="preserve"> </v>
      </c>
      <c r="X41" s="131">
        <f t="shared" si="1"/>
        <v>0</v>
      </c>
      <c r="Y41" s="131" t="str">
        <f t="shared" si="37"/>
        <v/>
      </c>
      <c r="Z41" s="131" t="str">
        <f>IF(Y41="","",VLOOKUP(Y41,ボランティア図書マスタ!$A$3:$K$567,11,0))</f>
        <v/>
      </c>
      <c r="AA41" s="132" t="str">
        <f t="shared" si="38"/>
        <v/>
      </c>
      <c r="AB41" s="133"/>
      <c r="AC41" s="133">
        <f t="shared" si="39"/>
        <v>0</v>
      </c>
      <c r="AD41" s="133">
        <f t="shared" si="40"/>
        <v>0</v>
      </c>
      <c r="AE41" s="133">
        <f t="shared" si="41"/>
        <v>0</v>
      </c>
      <c r="AF41" s="133">
        <f t="shared" si="42"/>
        <v>0</v>
      </c>
      <c r="AG41" s="134">
        <f t="shared" si="43"/>
        <v>0</v>
      </c>
      <c r="AH41" s="133">
        <f t="shared" si="44"/>
        <v>0</v>
      </c>
      <c r="AI41" s="133">
        <f t="shared" si="31"/>
        <v>0</v>
      </c>
      <c r="AJ41" s="133">
        <f t="shared" si="32"/>
        <v>0</v>
      </c>
      <c r="AK41" s="135">
        <f t="shared" si="45"/>
        <v>0</v>
      </c>
      <c r="AL41" s="135">
        <f t="shared" si="46"/>
        <v>0</v>
      </c>
      <c r="AM41" s="135">
        <f t="shared" si="33"/>
        <v>0</v>
      </c>
      <c r="AN41" s="135">
        <f t="shared" si="34"/>
        <v>0</v>
      </c>
      <c r="AP41" s="111" t="e">
        <f>VLOOKUP($Y41,ボランティア図書マスタ!$A:$T,15,0)</f>
        <v>#N/A</v>
      </c>
      <c r="AQ41" s="111" t="e">
        <f>VLOOKUP($Y41,ボランティア図書マスタ!$A:$T,16,0)</f>
        <v>#N/A</v>
      </c>
      <c r="AR41" s="111" t="e">
        <f>VLOOKUP($Y41,ボランティア図書マスタ!$A:$T,17,0)</f>
        <v>#N/A</v>
      </c>
      <c r="AS41" s="111" t="e">
        <f>VLOOKUP($Y41,ボランティア図書マスタ!$A:$T,18,0)</f>
        <v>#N/A</v>
      </c>
      <c r="AT41" s="111" t="e">
        <f>VLOOKUP($Y41,ボランティア図書マスタ!$A:$T,19,0)</f>
        <v>#N/A</v>
      </c>
      <c r="AU41" s="111" t="e">
        <f>VLOOKUP($Y41,ボランティア図書マスタ!$A:$T,20,0)</f>
        <v>#N/A</v>
      </c>
    </row>
    <row r="42" spans="1:47" ht="80.099999999999994" customHeight="1" x14ac:dyDescent="0.15">
      <c r="A42" s="119"/>
      <c r="B42" s="120"/>
      <c r="C42" s="119"/>
      <c r="D42" s="121"/>
      <c r="E42" s="122" t="str">
        <f>IF(D42="","",VLOOKUP(D42,ボランティア一覧!$A:$B,2,0))</f>
        <v/>
      </c>
      <c r="F42" s="121"/>
      <c r="G42" s="123" t="str">
        <f>IF(F42="","",VLOOKUP(F42,ボランティア図書マスタ!$B:$L,11,0))</f>
        <v/>
      </c>
      <c r="H42" s="124"/>
      <c r="I42" s="121"/>
      <c r="J42" s="124"/>
      <c r="K42" s="122" t="str">
        <f t="shared" si="30"/>
        <v/>
      </c>
      <c r="L42" s="125" t="str">
        <f>IF(Y42="","",VLOOKUP(Y42,ボランティア図書マスタ!$A$3:$M$567,13,0))</f>
        <v/>
      </c>
      <c r="M42" s="126"/>
      <c r="N42" s="127"/>
      <c r="O42" s="128"/>
      <c r="P42" s="129"/>
      <c r="Q42" s="130" t="str">
        <f>IF(D42="","",VLOOKUP(D42,ボランティア一覧!$A$3:$F$68,3,0))</f>
        <v/>
      </c>
      <c r="R42" s="130" t="str">
        <f>IF(D42="","",VLOOKUP(D42,ボランティア一覧!$A$3:$F$68,4,0))</f>
        <v/>
      </c>
      <c r="S42" s="130" t="str">
        <f>IF(D42="","",VLOOKUP(D42,ボランティア一覧!$A$3:$F$68,5,0))</f>
        <v/>
      </c>
      <c r="T42" s="130" t="str">
        <f>IF(D42="","",VLOOKUP(D42,ボランティア一覧!$A$3:$F$68,6,0))</f>
        <v/>
      </c>
      <c r="U42" s="131" t="str">
        <f t="shared" si="35"/>
        <v xml:space="preserve"> </v>
      </c>
      <c r="V42" s="131" t="str">
        <f t="shared" si="36"/>
        <v>　</v>
      </c>
      <c r="W42" s="131" t="str">
        <f>IF($A42=0," ",VLOOKUP(U42,入力規則用シート!B:C,2,0))</f>
        <v xml:space="preserve"> </v>
      </c>
      <c r="X42" s="131">
        <f t="shared" si="1"/>
        <v>0</v>
      </c>
      <c r="Y42" s="131" t="str">
        <f t="shared" si="37"/>
        <v/>
      </c>
      <c r="Z42" s="131" t="str">
        <f>IF(Y42="","",VLOOKUP(Y42,ボランティア図書マスタ!$A$3:$K$567,11,0))</f>
        <v/>
      </c>
      <c r="AA42" s="132" t="str">
        <f t="shared" si="38"/>
        <v/>
      </c>
      <c r="AB42" s="133"/>
      <c r="AC42" s="133">
        <f t="shared" si="39"/>
        <v>0</v>
      </c>
      <c r="AD42" s="133">
        <f t="shared" si="40"/>
        <v>0</v>
      </c>
      <c r="AE42" s="133">
        <f t="shared" si="41"/>
        <v>0</v>
      </c>
      <c r="AF42" s="133">
        <f t="shared" si="42"/>
        <v>0</v>
      </c>
      <c r="AG42" s="134">
        <f t="shared" si="43"/>
        <v>0</v>
      </c>
      <c r="AH42" s="133">
        <f t="shared" si="44"/>
        <v>0</v>
      </c>
      <c r="AI42" s="133">
        <f t="shared" si="31"/>
        <v>0</v>
      </c>
      <c r="AJ42" s="133">
        <f t="shared" si="32"/>
        <v>0</v>
      </c>
      <c r="AK42" s="135">
        <f t="shared" si="45"/>
        <v>0</v>
      </c>
      <c r="AL42" s="135">
        <f t="shared" si="46"/>
        <v>0</v>
      </c>
      <c r="AM42" s="135">
        <f t="shared" si="33"/>
        <v>0</v>
      </c>
      <c r="AN42" s="135">
        <f t="shared" si="34"/>
        <v>0</v>
      </c>
      <c r="AP42" s="111" t="e">
        <f>VLOOKUP($Y42,ボランティア図書マスタ!$A:$T,15,0)</f>
        <v>#N/A</v>
      </c>
      <c r="AQ42" s="111" t="e">
        <f>VLOOKUP($Y42,ボランティア図書マスタ!$A:$T,16,0)</f>
        <v>#N/A</v>
      </c>
      <c r="AR42" s="111" t="e">
        <f>VLOOKUP($Y42,ボランティア図書マスタ!$A:$T,17,0)</f>
        <v>#N/A</v>
      </c>
      <c r="AS42" s="111" t="e">
        <f>VLOOKUP($Y42,ボランティア図書マスタ!$A:$T,18,0)</f>
        <v>#N/A</v>
      </c>
      <c r="AT42" s="111" t="e">
        <f>VLOOKUP($Y42,ボランティア図書マスタ!$A:$T,19,0)</f>
        <v>#N/A</v>
      </c>
      <c r="AU42" s="111" t="e">
        <f>VLOOKUP($Y42,ボランティア図書マスタ!$A:$T,20,0)</f>
        <v>#N/A</v>
      </c>
    </row>
    <row r="43" spans="1:47" ht="80.099999999999994" customHeight="1" x14ac:dyDescent="0.15">
      <c r="A43" s="119"/>
      <c r="B43" s="120"/>
      <c r="C43" s="119"/>
      <c r="D43" s="121"/>
      <c r="E43" s="122" t="str">
        <f>IF(D43="","",VLOOKUP(D43,ボランティア一覧!$A:$B,2,0))</f>
        <v/>
      </c>
      <c r="F43" s="121"/>
      <c r="G43" s="123" t="str">
        <f>IF(F43="","",VLOOKUP(F43,ボランティア図書マスタ!$B:$L,11,0))</f>
        <v/>
      </c>
      <c r="H43" s="124"/>
      <c r="I43" s="121"/>
      <c r="J43" s="124"/>
      <c r="K43" s="122" t="str">
        <f t="shared" si="30"/>
        <v/>
      </c>
      <c r="L43" s="125" t="str">
        <f>IF(Y43="","",VLOOKUP(Y43,ボランティア図書マスタ!$A$3:$M$567,13,0))</f>
        <v/>
      </c>
      <c r="M43" s="126"/>
      <c r="N43" s="127"/>
      <c r="O43" s="128"/>
      <c r="P43" s="129"/>
      <c r="Q43" s="130" t="str">
        <f>IF(D43="","",VLOOKUP(D43,ボランティア一覧!$A$3:$F$68,3,0))</f>
        <v/>
      </c>
      <c r="R43" s="130" t="str">
        <f>IF(D43="","",VLOOKUP(D43,ボランティア一覧!$A$3:$F$68,4,0))</f>
        <v/>
      </c>
      <c r="S43" s="130" t="str">
        <f>IF(D43="","",VLOOKUP(D43,ボランティア一覧!$A$3:$F$68,5,0))</f>
        <v/>
      </c>
      <c r="T43" s="130" t="str">
        <f>IF(D43="","",VLOOKUP(D43,ボランティア一覧!$A$3:$F$68,6,0))</f>
        <v/>
      </c>
      <c r="U43" s="131" t="str">
        <f t="shared" si="35"/>
        <v xml:space="preserve"> </v>
      </c>
      <c r="V43" s="131" t="str">
        <f t="shared" si="36"/>
        <v>　</v>
      </c>
      <c r="W43" s="131" t="str">
        <f>IF($A43=0," ",VLOOKUP(U43,入力規則用シート!B:C,2,0))</f>
        <v xml:space="preserve"> </v>
      </c>
      <c r="X43" s="131">
        <f t="shared" si="1"/>
        <v>0</v>
      </c>
      <c r="Y43" s="131" t="str">
        <f t="shared" si="37"/>
        <v/>
      </c>
      <c r="Z43" s="131" t="str">
        <f>IF(Y43="","",VLOOKUP(Y43,ボランティア図書マスタ!$A$3:$K$567,11,0))</f>
        <v/>
      </c>
      <c r="AA43" s="132" t="str">
        <f t="shared" si="38"/>
        <v/>
      </c>
      <c r="AB43" s="133"/>
      <c r="AC43" s="133">
        <f t="shared" si="39"/>
        <v>0</v>
      </c>
      <c r="AD43" s="133">
        <f t="shared" si="40"/>
        <v>0</v>
      </c>
      <c r="AE43" s="133">
        <f t="shared" si="41"/>
        <v>0</v>
      </c>
      <c r="AF43" s="133">
        <f t="shared" si="42"/>
        <v>0</v>
      </c>
      <c r="AG43" s="134">
        <f t="shared" si="43"/>
        <v>0</v>
      </c>
      <c r="AH43" s="133">
        <f t="shared" si="44"/>
        <v>0</v>
      </c>
      <c r="AI43" s="133">
        <f t="shared" si="31"/>
        <v>0</v>
      </c>
      <c r="AJ43" s="133">
        <f t="shared" si="32"/>
        <v>0</v>
      </c>
      <c r="AK43" s="135">
        <f t="shared" si="45"/>
        <v>0</v>
      </c>
      <c r="AL43" s="135">
        <f t="shared" si="46"/>
        <v>0</v>
      </c>
      <c r="AM43" s="135">
        <f t="shared" si="33"/>
        <v>0</v>
      </c>
      <c r="AN43" s="135">
        <f t="shared" si="34"/>
        <v>0</v>
      </c>
      <c r="AP43" s="111" t="e">
        <f>VLOOKUP($Y43,ボランティア図書マスタ!$A:$T,15,0)</f>
        <v>#N/A</v>
      </c>
      <c r="AQ43" s="111" t="e">
        <f>VLOOKUP($Y43,ボランティア図書マスタ!$A:$T,16,0)</f>
        <v>#N/A</v>
      </c>
      <c r="AR43" s="111" t="e">
        <f>VLOOKUP($Y43,ボランティア図書マスタ!$A:$T,17,0)</f>
        <v>#N/A</v>
      </c>
      <c r="AS43" s="111" t="e">
        <f>VLOOKUP($Y43,ボランティア図書マスタ!$A:$T,18,0)</f>
        <v>#N/A</v>
      </c>
      <c r="AT43" s="111" t="e">
        <f>VLOOKUP($Y43,ボランティア図書マスタ!$A:$T,19,0)</f>
        <v>#N/A</v>
      </c>
      <c r="AU43" s="111" t="e">
        <f>VLOOKUP($Y43,ボランティア図書マスタ!$A:$T,20,0)</f>
        <v>#N/A</v>
      </c>
    </row>
    <row r="44" spans="1:47" ht="80.099999999999994" customHeight="1" x14ac:dyDescent="0.15">
      <c r="A44" s="119"/>
      <c r="B44" s="120"/>
      <c r="C44" s="119"/>
      <c r="D44" s="121"/>
      <c r="E44" s="122" t="str">
        <f>IF(D44="","",VLOOKUP(D44,ボランティア一覧!$A:$B,2,0))</f>
        <v/>
      </c>
      <c r="F44" s="121"/>
      <c r="G44" s="123" t="str">
        <f>IF(F44="","",VLOOKUP(F44,ボランティア図書マスタ!$B:$L,11,0))</f>
        <v/>
      </c>
      <c r="H44" s="124"/>
      <c r="I44" s="121"/>
      <c r="J44" s="124"/>
      <c r="K44" s="122" t="str">
        <f t="shared" si="30"/>
        <v/>
      </c>
      <c r="L44" s="125" t="str">
        <f>IF(Y44="","",VLOOKUP(Y44,ボランティア図書マスタ!$A$3:$M$567,13,0))</f>
        <v/>
      </c>
      <c r="M44" s="126"/>
      <c r="N44" s="127"/>
      <c r="O44" s="128"/>
      <c r="P44" s="129"/>
      <c r="Q44" s="130" t="str">
        <f>IF(D44="","",VLOOKUP(D44,ボランティア一覧!$A$3:$F$68,3,0))</f>
        <v/>
      </c>
      <c r="R44" s="130" t="str">
        <f>IF(D44="","",VLOOKUP(D44,ボランティア一覧!$A$3:$F$68,4,0))</f>
        <v/>
      </c>
      <c r="S44" s="130" t="str">
        <f>IF(D44="","",VLOOKUP(D44,ボランティア一覧!$A$3:$F$68,5,0))</f>
        <v/>
      </c>
      <c r="T44" s="130" t="str">
        <f>IF(D44="","",VLOOKUP(D44,ボランティア一覧!$A$3:$F$68,6,0))</f>
        <v/>
      </c>
      <c r="U44" s="131" t="str">
        <f t="shared" si="35"/>
        <v xml:space="preserve"> </v>
      </c>
      <c r="V44" s="131" t="str">
        <f t="shared" si="36"/>
        <v>　</v>
      </c>
      <c r="W44" s="131" t="str">
        <f>IF($A44=0," ",VLOOKUP(U44,入力規則用シート!B:C,2,0))</f>
        <v xml:space="preserve"> </v>
      </c>
      <c r="X44" s="131">
        <f t="shared" si="1"/>
        <v>0</v>
      </c>
      <c r="Y44" s="131" t="str">
        <f t="shared" si="37"/>
        <v/>
      </c>
      <c r="Z44" s="131" t="str">
        <f>IF(Y44="","",VLOOKUP(Y44,ボランティア図書マスタ!$A$3:$K$567,11,0))</f>
        <v/>
      </c>
      <c r="AA44" s="132" t="str">
        <f t="shared" si="38"/>
        <v/>
      </c>
      <c r="AB44" s="133"/>
      <c r="AC44" s="133">
        <f t="shared" si="39"/>
        <v>0</v>
      </c>
      <c r="AD44" s="133">
        <f t="shared" si="40"/>
        <v>0</v>
      </c>
      <c r="AE44" s="133">
        <f t="shared" si="41"/>
        <v>0</v>
      </c>
      <c r="AF44" s="133">
        <f t="shared" si="42"/>
        <v>0</v>
      </c>
      <c r="AG44" s="134">
        <f t="shared" si="43"/>
        <v>0</v>
      </c>
      <c r="AH44" s="133">
        <f t="shared" si="44"/>
        <v>0</v>
      </c>
      <c r="AI44" s="133">
        <f t="shared" si="31"/>
        <v>0</v>
      </c>
      <c r="AJ44" s="133">
        <f t="shared" si="32"/>
        <v>0</v>
      </c>
      <c r="AK44" s="135">
        <f t="shared" si="45"/>
        <v>0</v>
      </c>
      <c r="AL44" s="135">
        <f t="shared" si="46"/>
        <v>0</v>
      </c>
      <c r="AM44" s="135">
        <f t="shared" si="33"/>
        <v>0</v>
      </c>
      <c r="AN44" s="135">
        <f t="shared" si="34"/>
        <v>0</v>
      </c>
      <c r="AP44" s="111" t="e">
        <f>VLOOKUP($Y44,ボランティア図書マスタ!$A:$T,15,0)</f>
        <v>#N/A</v>
      </c>
      <c r="AQ44" s="111" t="e">
        <f>VLOOKUP($Y44,ボランティア図書マスタ!$A:$T,16,0)</f>
        <v>#N/A</v>
      </c>
      <c r="AR44" s="111" t="e">
        <f>VLOOKUP($Y44,ボランティア図書マスタ!$A:$T,17,0)</f>
        <v>#N/A</v>
      </c>
      <c r="AS44" s="111" t="e">
        <f>VLOOKUP($Y44,ボランティア図書マスタ!$A:$T,18,0)</f>
        <v>#N/A</v>
      </c>
      <c r="AT44" s="111" t="e">
        <f>VLOOKUP($Y44,ボランティア図書マスタ!$A:$T,19,0)</f>
        <v>#N/A</v>
      </c>
      <c r="AU44" s="111" t="e">
        <f>VLOOKUP($Y44,ボランティア図書マスタ!$A:$T,20,0)</f>
        <v>#N/A</v>
      </c>
    </row>
    <row r="45" spans="1:47" ht="80.099999999999994" customHeight="1" x14ac:dyDescent="0.15">
      <c r="A45" s="119"/>
      <c r="B45" s="120"/>
      <c r="C45" s="119"/>
      <c r="D45" s="121"/>
      <c r="E45" s="122" t="str">
        <f>IF(D45="","",VLOOKUP(D45,ボランティア一覧!$A:$B,2,0))</f>
        <v/>
      </c>
      <c r="F45" s="121"/>
      <c r="G45" s="123" t="str">
        <f>IF(F45="","",VLOOKUP(F45,ボランティア図書マスタ!$B:$L,11,0))</f>
        <v/>
      </c>
      <c r="H45" s="124"/>
      <c r="I45" s="121"/>
      <c r="J45" s="124"/>
      <c r="K45" s="122" t="str">
        <f t="shared" si="30"/>
        <v/>
      </c>
      <c r="L45" s="125" t="str">
        <f>IF(Y45="","",VLOOKUP(Y45,ボランティア図書マスタ!$A$3:$M$567,13,0))</f>
        <v/>
      </c>
      <c r="M45" s="126"/>
      <c r="N45" s="127"/>
      <c r="O45" s="128"/>
      <c r="P45" s="129"/>
      <c r="Q45" s="130" t="str">
        <f>IF(D45="","",VLOOKUP(D45,ボランティア一覧!$A$3:$F$68,3,0))</f>
        <v/>
      </c>
      <c r="R45" s="130" t="str">
        <f>IF(D45="","",VLOOKUP(D45,ボランティア一覧!$A$3:$F$68,4,0))</f>
        <v/>
      </c>
      <c r="S45" s="130" t="str">
        <f>IF(D45="","",VLOOKUP(D45,ボランティア一覧!$A$3:$F$68,5,0))</f>
        <v/>
      </c>
      <c r="T45" s="130" t="str">
        <f>IF(D45="","",VLOOKUP(D45,ボランティア一覧!$A$3:$F$68,6,0))</f>
        <v/>
      </c>
      <c r="U45" s="131" t="str">
        <f t="shared" si="35"/>
        <v xml:space="preserve"> </v>
      </c>
      <c r="V45" s="131" t="str">
        <f t="shared" si="36"/>
        <v>　</v>
      </c>
      <c r="W45" s="131" t="str">
        <f>IF($A45=0," ",VLOOKUP(U45,入力規則用シート!B:C,2,0))</f>
        <v xml:space="preserve"> </v>
      </c>
      <c r="X45" s="131">
        <f t="shared" si="1"/>
        <v>0</v>
      </c>
      <c r="Y45" s="131" t="str">
        <f t="shared" si="37"/>
        <v/>
      </c>
      <c r="Z45" s="131" t="str">
        <f>IF(Y45="","",VLOOKUP(Y45,ボランティア図書マスタ!$A$3:$K$567,11,0))</f>
        <v/>
      </c>
      <c r="AA45" s="132" t="str">
        <f t="shared" si="38"/>
        <v/>
      </c>
      <c r="AB45" s="133"/>
      <c r="AC45" s="133">
        <f t="shared" si="39"/>
        <v>0</v>
      </c>
      <c r="AD45" s="133">
        <f t="shared" si="40"/>
        <v>0</v>
      </c>
      <c r="AE45" s="133">
        <f t="shared" si="41"/>
        <v>0</v>
      </c>
      <c r="AF45" s="133">
        <f t="shared" si="42"/>
        <v>0</v>
      </c>
      <c r="AG45" s="134">
        <f t="shared" si="43"/>
        <v>0</v>
      </c>
      <c r="AH45" s="133">
        <f t="shared" si="44"/>
        <v>0</v>
      </c>
      <c r="AI45" s="133">
        <f t="shared" si="31"/>
        <v>0</v>
      </c>
      <c r="AJ45" s="133">
        <f t="shared" si="32"/>
        <v>0</v>
      </c>
      <c r="AK45" s="135">
        <f t="shared" si="45"/>
        <v>0</v>
      </c>
      <c r="AL45" s="135">
        <f t="shared" si="46"/>
        <v>0</v>
      </c>
      <c r="AM45" s="135">
        <f t="shared" si="33"/>
        <v>0</v>
      </c>
      <c r="AN45" s="135">
        <f t="shared" si="34"/>
        <v>0</v>
      </c>
      <c r="AP45" s="111" t="e">
        <f>VLOOKUP($Y45,ボランティア図書マスタ!$A:$T,15,0)</f>
        <v>#N/A</v>
      </c>
      <c r="AQ45" s="111" t="e">
        <f>VLOOKUP($Y45,ボランティア図書マスタ!$A:$T,16,0)</f>
        <v>#N/A</v>
      </c>
      <c r="AR45" s="111" t="e">
        <f>VLOOKUP($Y45,ボランティア図書マスタ!$A:$T,17,0)</f>
        <v>#N/A</v>
      </c>
      <c r="AS45" s="111" t="e">
        <f>VLOOKUP($Y45,ボランティア図書マスタ!$A:$T,18,0)</f>
        <v>#N/A</v>
      </c>
      <c r="AT45" s="111" t="e">
        <f>VLOOKUP($Y45,ボランティア図書マスタ!$A:$T,19,0)</f>
        <v>#N/A</v>
      </c>
      <c r="AU45" s="111" t="e">
        <f>VLOOKUP($Y45,ボランティア図書マスタ!$A:$T,20,0)</f>
        <v>#N/A</v>
      </c>
    </row>
    <row r="46" spans="1:47" ht="80.099999999999994" customHeight="1" x14ac:dyDescent="0.15">
      <c r="A46" s="119"/>
      <c r="B46" s="120"/>
      <c r="C46" s="119"/>
      <c r="D46" s="121"/>
      <c r="E46" s="122" t="str">
        <f>IF(D46="","",VLOOKUP(D46,ボランティア一覧!$A:$B,2,0))</f>
        <v/>
      </c>
      <c r="F46" s="121"/>
      <c r="G46" s="123" t="str">
        <f>IF(F46="","",VLOOKUP(F46,ボランティア図書マスタ!$B:$L,11,0))</f>
        <v/>
      </c>
      <c r="H46" s="124"/>
      <c r="I46" s="121"/>
      <c r="J46" s="124"/>
      <c r="K46" s="122" t="str">
        <f t="shared" si="30"/>
        <v/>
      </c>
      <c r="L46" s="125" t="str">
        <f>IF(Y46="","",VLOOKUP(Y46,ボランティア図書マスタ!$A$3:$M$567,13,0))</f>
        <v/>
      </c>
      <c r="M46" s="126"/>
      <c r="N46" s="127"/>
      <c r="O46" s="128"/>
      <c r="P46" s="129"/>
      <c r="Q46" s="130" t="str">
        <f>IF(D46="","",VLOOKUP(D46,ボランティア一覧!$A$3:$F$68,3,0))</f>
        <v/>
      </c>
      <c r="R46" s="130" t="str">
        <f>IF(D46="","",VLOOKUP(D46,ボランティア一覧!$A$3:$F$68,4,0))</f>
        <v/>
      </c>
      <c r="S46" s="130" t="str">
        <f>IF(D46="","",VLOOKUP(D46,ボランティア一覧!$A$3:$F$68,5,0))</f>
        <v/>
      </c>
      <c r="T46" s="130" t="str">
        <f>IF(D46="","",VLOOKUP(D46,ボランティア一覧!$A$3:$F$68,6,0))</f>
        <v/>
      </c>
      <c r="U46" s="131" t="str">
        <f t="shared" si="35"/>
        <v xml:space="preserve"> </v>
      </c>
      <c r="V46" s="131" t="str">
        <f t="shared" si="36"/>
        <v>　</v>
      </c>
      <c r="W46" s="131" t="str">
        <f>IF($A46=0," ",VLOOKUP(U46,入力規則用シート!B:C,2,0))</f>
        <v xml:space="preserve"> </v>
      </c>
      <c r="X46" s="131">
        <f t="shared" si="1"/>
        <v>0</v>
      </c>
      <c r="Y46" s="131" t="str">
        <f t="shared" si="37"/>
        <v/>
      </c>
      <c r="Z46" s="131" t="str">
        <f>IF(Y46="","",VLOOKUP(Y46,ボランティア図書マスタ!$A$3:$K$567,11,0))</f>
        <v/>
      </c>
      <c r="AA46" s="132" t="str">
        <f t="shared" si="38"/>
        <v/>
      </c>
      <c r="AB46" s="133"/>
      <c r="AC46" s="133">
        <f t="shared" si="39"/>
        <v>0</v>
      </c>
      <c r="AD46" s="133">
        <f t="shared" si="40"/>
        <v>0</v>
      </c>
      <c r="AE46" s="133">
        <f t="shared" si="41"/>
        <v>0</v>
      </c>
      <c r="AF46" s="133">
        <f t="shared" si="42"/>
        <v>0</v>
      </c>
      <c r="AG46" s="134">
        <f t="shared" si="43"/>
        <v>0</v>
      </c>
      <c r="AH46" s="133">
        <f t="shared" si="44"/>
        <v>0</v>
      </c>
      <c r="AI46" s="133">
        <f t="shared" si="31"/>
        <v>0</v>
      </c>
      <c r="AJ46" s="133">
        <f t="shared" si="32"/>
        <v>0</v>
      </c>
      <c r="AK46" s="135">
        <f t="shared" si="45"/>
        <v>0</v>
      </c>
      <c r="AL46" s="135">
        <f t="shared" si="46"/>
        <v>0</v>
      </c>
      <c r="AM46" s="135">
        <f t="shared" si="33"/>
        <v>0</v>
      </c>
      <c r="AN46" s="135">
        <f t="shared" si="34"/>
        <v>0</v>
      </c>
      <c r="AP46" s="111" t="e">
        <f>VLOOKUP($Y46,ボランティア図書マスタ!$A:$T,15,0)</f>
        <v>#N/A</v>
      </c>
      <c r="AQ46" s="111" t="e">
        <f>VLOOKUP($Y46,ボランティア図書マスタ!$A:$T,16,0)</f>
        <v>#N/A</v>
      </c>
      <c r="AR46" s="111" t="e">
        <f>VLOOKUP($Y46,ボランティア図書マスタ!$A:$T,17,0)</f>
        <v>#N/A</v>
      </c>
      <c r="AS46" s="111" t="e">
        <f>VLOOKUP($Y46,ボランティア図書マスタ!$A:$T,18,0)</f>
        <v>#N/A</v>
      </c>
      <c r="AT46" s="111" t="e">
        <f>VLOOKUP($Y46,ボランティア図書マスタ!$A:$T,19,0)</f>
        <v>#N/A</v>
      </c>
      <c r="AU46" s="111" t="e">
        <f>VLOOKUP($Y46,ボランティア図書マスタ!$A:$T,20,0)</f>
        <v>#N/A</v>
      </c>
    </row>
    <row r="47" spans="1:47" ht="80.099999999999994" customHeight="1" x14ac:dyDescent="0.15">
      <c r="A47" s="119"/>
      <c r="B47" s="120"/>
      <c r="C47" s="119"/>
      <c r="D47" s="121"/>
      <c r="E47" s="122" t="str">
        <f>IF(D47="","",VLOOKUP(D47,ボランティア一覧!$A:$B,2,0))</f>
        <v/>
      </c>
      <c r="F47" s="121"/>
      <c r="G47" s="123" t="str">
        <f>IF(F47="","",VLOOKUP(F47,ボランティア図書マスタ!$B:$L,11,0))</f>
        <v/>
      </c>
      <c r="H47" s="124"/>
      <c r="I47" s="121"/>
      <c r="J47" s="124"/>
      <c r="K47" s="122" t="str">
        <f t="shared" si="30"/>
        <v/>
      </c>
      <c r="L47" s="125" t="str">
        <f>IF(Y47="","",VLOOKUP(Y47,ボランティア図書マスタ!$A$3:$M$567,13,0))</f>
        <v/>
      </c>
      <c r="M47" s="126"/>
      <c r="N47" s="127"/>
      <c r="O47" s="128"/>
      <c r="P47" s="129"/>
      <c r="Q47" s="130" t="str">
        <f>IF(D47="","",VLOOKUP(D47,ボランティア一覧!$A$3:$F$68,3,0))</f>
        <v/>
      </c>
      <c r="R47" s="130" t="str">
        <f>IF(D47="","",VLOOKUP(D47,ボランティア一覧!$A$3:$F$68,4,0))</f>
        <v/>
      </c>
      <c r="S47" s="130" t="str">
        <f>IF(D47="","",VLOOKUP(D47,ボランティア一覧!$A$3:$F$68,5,0))</f>
        <v/>
      </c>
      <c r="T47" s="130" t="str">
        <f>IF(D47="","",VLOOKUP(D47,ボランティア一覧!$A$3:$F$68,6,0))</f>
        <v/>
      </c>
      <c r="U47" s="131" t="str">
        <f>IF(F47=0," ",$G$2)</f>
        <v xml:space="preserve"> </v>
      </c>
      <c r="V47" s="131" t="str">
        <f>IF(F47=0,"　",$L$2)</f>
        <v>　</v>
      </c>
      <c r="W47" s="131" t="str">
        <f>IF($A47=0," ",VLOOKUP(U47,入力規則用シート!B:C,2,0))</f>
        <v xml:space="preserve"> </v>
      </c>
      <c r="X47" s="131">
        <f t="shared" si="1"/>
        <v>0</v>
      </c>
      <c r="Y47" s="131" t="str">
        <f>IF(F47&amp;I47="","",CONCATENATE(F47,I47))</f>
        <v/>
      </c>
      <c r="Z47" s="131" t="str">
        <f>IF(Y47="","",VLOOKUP(Y47,ボランティア図書マスタ!$A$3:$K$567,11,0))</f>
        <v/>
      </c>
      <c r="AA47" s="132" t="str">
        <f>DBCS(J47)</f>
        <v/>
      </c>
      <c r="AB47" s="133"/>
      <c r="AC47" s="133">
        <f>A47</f>
        <v>0</v>
      </c>
      <c r="AD47" s="133">
        <f>B47</f>
        <v>0</v>
      </c>
      <c r="AE47" s="133">
        <f>C47</f>
        <v>0</v>
      </c>
      <c r="AF47" s="133">
        <f>D47</f>
        <v>0</v>
      </c>
      <c r="AG47" s="134">
        <f>F47</f>
        <v>0</v>
      </c>
      <c r="AH47" s="133">
        <f>H47</f>
        <v>0</v>
      </c>
      <c r="AI47" s="133">
        <f t="shared" si="31"/>
        <v>0</v>
      </c>
      <c r="AJ47" s="133">
        <f t="shared" si="32"/>
        <v>0</v>
      </c>
      <c r="AK47" s="135">
        <f>M47</f>
        <v>0</v>
      </c>
      <c r="AL47" s="135">
        <f>N47</f>
        <v>0</v>
      </c>
      <c r="AM47" s="135">
        <f t="shared" si="33"/>
        <v>0</v>
      </c>
      <c r="AN47" s="135">
        <f t="shared" si="34"/>
        <v>0</v>
      </c>
      <c r="AP47" s="111" t="e">
        <f>VLOOKUP($Y47,ボランティア図書マスタ!$A:$T,15,0)</f>
        <v>#N/A</v>
      </c>
      <c r="AQ47" s="111" t="e">
        <f>VLOOKUP($Y47,ボランティア図書マスタ!$A:$T,16,0)</f>
        <v>#N/A</v>
      </c>
      <c r="AR47" s="111" t="e">
        <f>VLOOKUP($Y47,ボランティア図書マスタ!$A:$T,17,0)</f>
        <v>#N/A</v>
      </c>
      <c r="AS47" s="111" t="e">
        <f>VLOOKUP($Y47,ボランティア図書マスタ!$A:$T,18,0)</f>
        <v>#N/A</v>
      </c>
      <c r="AT47" s="111" t="e">
        <f>VLOOKUP($Y47,ボランティア図書マスタ!$A:$T,19,0)</f>
        <v>#N/A</v>
      </c>
      <c r="AU47" s="111" t="e">
        <f>VLOOKUP($Y47,ボランティア図書マスタ!$A:$T,20,0)</f>
        <v>#N/A</v>
      </c>
    </row>
    <row r="48" spans="1:47" ht="80.099999999999994" customHeight="1" x14ac:dyDescent="0.15">
      <c r="A48" s="119"/>
      <c r="B48" s="120"/>
      <c r="C48" s="119"/>
      <c r="D48" s="121"/>
      <c r="E48" s="122" t="str">
        <f>IF(D48="","",VLOOKUP(D48,ボランティア一覧!$A:$B,2,0))</f>
        <v/>
      </c>
      <c r="F48" s="121"/>
      <c r="G48" s="123" t="str">
        <f>IF(F48="","",VLOOKUP(F48,ボランティア図書マスタ!$B:$L,11,0))</f>
        <v/>
      </c>
      <c r="H48" s="124"/>
      <c r="I48" s="121"/>
      <c r="J48" s="124"/>
      <c r="K48" s="122" t="str">
        <f t="shared" si="30"/>
        <v/>
      </c>
      <c r="L48" s="125" t="str">
        <f>IF(Y48="","",VLOOKUP(Y48,ボランティア図書マスタ!$A$3:$M$567,13,0))</f>
        <v/>
      </c>
      <c r="M48" s="126"/>
      <c r="N48" s="127"/>
      <c r="O48" s="128"/>
      <c r="P48" s="129"/>
      <c r="Q48" s="130" t="str">
        <f>IF(D48="","",VLOOKUP(D48,ボランティア一覧!$A$3:$F$68,3,0))</f>
        <v/>
      </c>
      <c r="R48" s="130" t="str">
        <f>IF(D48="","",VLOOKUP(D48,ボランティア一覧!$A$3:$F$68,4,0))</f>
        <v/>
      </c>
      <c r="S48" s="130" t="str">
        <f>IF(D48="","",VLOOKUP(D48,ボランティア一覧!$A$3:$F$68,5,0))</f>
        <v/>
      </c>
      <c r="T48" s="130" t="str">
        <f>IF(D48="","",VLOOKUP(D48,ボランティア一覧!$A$3:$F$68,6,0))</f>
        <v/>
      </c>
      <c r="U48" s="131" t="str">
        <f t="shared" ref="U48:U56" si="47">IF(F48=0," ",$G$2)</f>
        <v xml:space="preserve"> </v>
      </c>
      <c r="V48" s="131" t="str">
        <f t="shared" ref="V48:V56" si="48">IF(F48=0,"　",$L$2)</f>
        <v>　</v>
      </c>
      <c r="W48" s="131" t="str">
        <f>IF($A48=0," ",VLOOKUP(U48,入力規則用シート!B:C,2,0))</f>
        <v xml:space="preserve"> </v>
      </c>
      <c r="X48" s="131">
        <f t="shared" si="1"/>
        <v>0</v>
      </c>
      <c r="Y48" s="131" t="str">
        <f t="shared" ref="Y48:Y56" si="49">IF(F48&amp;I48="","",CONCATENATE(F48,I48))</f>
        <v/>
      </c>
      <c r="Z48" s="131" t="str">
        <f>IF(Y48="","",VLOOKUP(Y48,ボランティア図書マスタ!$A$3:$K$567,11,0))</f>
        <v/>
      </c>
      <c r="AA48" s="132" t="str">
        <f t="shared" ref="AA48:AA56" si="50">DBCS(J48)</f>
        <v/>
      </c>
      <c r="AB48" s="133"/>
      <c r="AC48" s="133">
        <f t="shared" ref="AC48:AC56" si="51">A48</f>
        <v>0</v>
      </c>
      <c r="AD48" s="133">
        <f t="shared" ref="AD48:AD56" si="52">B48</f>
        <v>0</v>
      </c>
      <c r="AE48" s="133">
        <f t="shared" ref="AE48:AE56" si="53">C48</f>
        <v>0</v>
      </c>
      <c r="AF48" s="133">
        <f t="shared" ref="AF48:AF56" si="54">D48</f>
        <v>0</v>
      </c>
      <c r="AG48" s="134">
        <f t="shared" ref="AG48:AG56" si="55">F48</f>
        <v>0</v>
      </c>
      <c r="AH48" s="133">
        <f t="shared" ref="AH48:AH56" si="56">H48</f>
        <v>0</v>
      </c>
      <c r="AI48" s="133">
        <f t="shared" si="31"/>
        <v>0</v>
      </c>
      <c r="AJ48" s="133">
        <f t="shared" si="32"/>
        <v>0</v>
      </c>
      <c r="AK48" s="135">
        <f t="shared" ref="AK48:AK56" si="57">M48</f>
        <v>0</v>
      </c>
      <c r="AL48" s="135">
        <f t="shared" ref="AL48:AL56" si="58">N48</f>
        <v>0</v>
      </c>
      <c r="AM48" s="135">
        <f t="shared" si="33"/>
        <v>0</v>
      </c>
      <c r="AN48" s="135">
        <f t="shared" si="34"/>
        <v>0</v>
      </c>
      <c r="AP48" s="111" t="e">
        <f>VLOOKUP($Y48,ボランティア図書マスタ!$A:$T,15,0)</f>
        <v>#N/A</v>
      </c>
      <c r="AQ48" s="111" t="e">
        <f>VLOOKUP($Y48,ボランティア図書マスタ!$A:$T,16,0)</f>
        <v>#N/A</v>
      </c>
      <c r="AR48" s="111" t="e">
        <f>VLOOKUP($Y48,ボランティア図書マスタ!$A:$T,17,0)</f>
        <v>#N/A</v>
      </c>
      <c r="AS48" s="111" t="e">
        <f>VLOOKUP($Y48,ボランティア図書マスタ!$A:$T,18,0)</f>
        <v>#N/A</v>
      </c>
      <c r="AT48" s="111" t="e">
        <f>VLOOKUP($Y48,ボランティア図書マスタ!$A:$T,19,0)</f>
        <v>#N/A</v>
      </c>
      <c r="AU48" s="111" t="e">
        <f>VLOOKUP($Y48,ボランティア図書マスタ!$A:$T,20,0)</f>
        <v>#N/A</v>
      </c>
    </row>
    <row r="49" spans="1:47" ht="80.099999999999994" customHeight="1" x14ac:dyDescent="0.15">
      <c r="A49" s="119"/>
      <c r="B49" s="120"/>
      <c r="C49" s="119"/>
      <c r="D49" s="121"/>
      <c r="E49" s="122" t="str">
        <f>IF(D49="","",VLOOKUP(D49,ボランティア一覧!$A:$B,2,0))</f>
        <v/>
      </c>
      <c r="F49" s="121"/>
      <c r="G49" s="123" t="str">
        <f>IF(F49="","",VLOOKUP(F49,ボランティア図書マスタ!$B:$L,11,0))</f>
        <v/>
      </c>
      <c r="H49" s="124"/>
      <c r="I49" s="121"/>
      <c r="J49" s="124"/>
      <c r="K49" s="122" t="str">
        <f t="shared" si="30"/>
        <v/>
      </c>
      <c r="L49" s="125" t="str">
        <f>IF(Y49="","",VLOOKUP(Y49,ボランティア図書マスタ!$A$3:$M$567,13,0))</f>
        <v/>
      </c>
      <c r="M49" s="126"/>
      <c r="N49" s="127"/>
      <c r="O49" s="128"/>
      <c r="P49" s="129"/>
      <c r="Q49" s="130" t="str">
        <f>IF(D49="","",VLOOKUP(D49,ボランティア一覧!$A$3:$F$68,3,0))</f>
        <v/>
      </c>
      <c r="R49" s="130" t="str">
        <f>IF(D49="","",VLOOKUP(D49,ボランティア一覧!$A$3:$F$68,4,0))</f>
        <v/>
      </c>
      <c r="S49" s="130" t="str">
        <f>IF(D49="","",VLOOKUP(D49,ボランティア一覧!$A$3:$F$68,5,0))</f>
        <v/>
      </c>
      <c r="T49" s="130" t="str">
        <f>IF(D49="","",VLOOKUP(D49,ボランティア一覧!$A$3:$F$68,6,0))</f>
        <v/>
      </c>
      <c r="U49" s="131" t="str">
        <f t="shared" si="47"/>
        <v xml:space="preserve"> </v>
      </c>
      <c r="V49" s="131" t="str">
        <f t="shared" si="48"/>
        <v>　</v>
      </c>
      <c r="W49" s="131" t="str">
        <f>IF($A49=0," ",VLOOKUP(U49,入力規則用シート!B:C,2,0))</f>
        <v xml:space="preserve"> </v>
      </c>
      <c r="X49" s="131">
        <f t="shared" si="1"/>
        <v>0</v>
      </c>
      <c r="Y49" s="131" t="str">
        <f t="shared" si="49"/>
        <v/>
      </c>
      <c r="Z49" s="131" t="str">
        <f>IF(Y49="","",VLOOKUP(Y49,ボランティア図書マスタ!$A$3:$K$567,11,0))</f>
        <v/>
      </c>
      <c r="AA49" s="132" t="str">
        <f t="shared" si="50"/>
        <v/>
      </c>
      <c r="AB49" s="133"/>
      <c r="AC49" s="133">
        <f t="shared" si="51"/>
        <v>0</v>
      </c>
      <c r="AD49" s="133">
        <f t="shared" si="52"/>
        <v>0</v>
      </c>
      <c r="AE49" s="133">
        <f t="shared" si="53"/>
        <v>0</v>
      </c>
      <c r="AF49" s="133">
        <f t="shared" si="54"/>
        <v>0</v>
      </c>
      <c r="AG49" s="134">
        <f t="shared" si="55"/>
        <v>0</v>
      </c>
      <c r="AH49" s="133">
        <f t="shared" si="56"/>
        <v>0</v>
      </c>
      <c r="AI49" s="133">
        <f t="shared" si="31"/>
        <v>0</v>
      </c>
      <c r="AJ49" s="133">
        <f t="shared" si="32"/>
        <v>0</v>
      </c>
      <c r="AK49" s="135">
        <f t="shared" si="57"/>
        <v>0</v>
      </c>
      <c r="AL49" s="135">
        <f t="shared" si="58"/>
        <v>0</v>
      </c>
      <c r="AM49" s="135">
        <f t="shared" si="33"/>
        <v>0</v>
      </c>
      <c r="AN49" s="135">
        <f t="shared" si="34"/>
        <v>0</v>
      </c>
      <c r="AP49" s="111" t="e">
        <f>VLOOKUP($Y49,ボランティア図書マスタ!$A:$T,15,0)</f>
        <v>#N/A</v>
      </c>
      <c r="AQ49" s="111" t="e">
        <f>VLOOKUP($Y49,ボランティア図書マスタ!$A:$T,16,0)</f>
        <v>#N/A</v>
      </c>
      <c r="AR49" s="111" t="e">
        <f>VLOOKUP($Y49,ボランティア図書マスタ!$A:$T,17,0)</f>
        <v>#N/A</v>
      </c>
      <c r="AS49" s="111" t="e">
        <f>VLOOKUP($Y49,ボランティア図書マスタ!$A:$T,18,0)</f>
        <v>#N/A</v>
      </c>
      <c r="AT49" s="111" t="e">
        <f>VLOOKUP($Y49,ボランティア図書マスタ!$A:$T,19,0)</f>
        <v>#N/A</v>
      </c>
      <c r="AU49" s="111" t="e">
        <f>VLOOKUP($Y49,ボランティア図書マスタ!$A:$T,20,0)</f>
        <v>#N/A</v>
      </c>
    </row>
    <row r="50" spans="1:47" ht="80.099999999999994" customHeight="1" x14ac:dyDescent="0.15">
      <c r="A50" s="119"/>
      <c r="B50" s="120"/>
      <c r="C50" s="119"/>
      <c r="D50" s="121"/>
      <c r="E50" s="122" t="str">
        <f>IF(D50="","",VLOOKUP(D50,ボランティア一覧!$A:$B,2,0))</f>
        <v/>
      </c>
      <c r="F50" s="121"/>
      <c r="G50" s="123" t="str">
        <f>IF(F50="","",VLOOKUP(F50,ボランティア図書マスタ!$B:$L,11,0))</f>
        <v/>
      </c>
      <c r="H50" s="124"/>
      <c r="I50" s="121"/>
      <c r="J50" s="124"/>
      <c r="K50" s="122" t="str">
        <f t="shared" si="30"/>
        <v/>
      </c>
      <c r="L50" s="125" t="str">
        <f>IF(Y50="","",VLOOKUP(Y50,ボランティア図書マスタ!$A$3:$M$567,13,0))</f>
        <v/>
      </c>
      <c r="M50" s="126"/>
      <c r="N50" s="127"/>
      <c r="O50" s="128"/>
      <c r="P50" s="129"/>
      <c r="Q50" s="130" t="str">
        <f>IF(D50="","",VLOOKUP(D50,ボランティア一覧!$A$3:$F$68,3,0))</f>
        <v/>
      </c>
      <c r="R50" s="130" t="str">
        <f>IF(D50="","",VLOOKUP(D50,ボランティア一覧!$A$3:$F$68,4,0))</f>
        <v/>
      </c>
      <c r="S50" s="130" t="str">
        <f>IF(D50="","",VLOOKUP(D50,ボランティア一覧!$A$3:$F$68,5,0))</f>
        <v/>
      </c>
      <c r="T50" s="130" t="str">
        <f>IF(D50="","",VLOOKUP(D50,ボランティア一覧!$A$3:$F$68,6,0))</f>
        <v/>
      </c>
      <c r="U50" s="131" t="str">
        <f t="shared" si="47"/>
        <v xml:space="preserve"> </v>
      </c>
      <c r="V50" s="131" t="str">
        <f t="shared" si="48"/>
        <v>　</v>
      </c>
      <c r="W50" s="131" t="str">
        <f>IF($A50=0," ",VLOOKUP(U50,入力規則用シート!B:C,2,0))</f>
        <v xml:space="preserve"> </v>
      </c>
      <c r="X50" s="131">
        <f t="shared" si="1"/>
        <v>0</v>
      </c>
      <c r="Y50" s="131" t="str">
        <f t="shared" si="49"/>
        <v/>
      </c>
      <c r="Z50" s="131" t="str">
        <f>IF(Y50="","",VLOOKUP(Y50,ボランティア図書マスタ!$A$3:$K$567,11,0))</f>
        <v/>
      </c>
      <c r="AA50" s="132" t="str">
        <f t="shared" si="50"/>
        <v/>
      </c>
      <c r="AB50" s="133"/>
      <c r="AC50" s="133">
        <f t="shared" si="51"/>
        <v>0</v>
      </c>
      <c r="AD50" s="133">
        <f t="shared" si="52"/>
        <v>0</v>
      </c>
      <c r="AE50" s="133">
        <f t="shared" si="53"/>
        <v>0</v>
      </c>
      <c r="AF50" s="133">
        <f t="shared" si="54"/>
        <v>0</v>
      </c>
      <c r="AG50" s="134">
        <f t="shared" si="55"/>
        <v>0</v>
      </c>
      <c r="AH50" s="133">
        <f t="shared" si="56"/>
        <v>0</v>
      </c>
      <c r="AI50" s="133">
        <f t="shared" si="31"/>
        <v>0</v>
      </c>
      <c r="AJ50" s="133">
        <f t="shared" si="32"/>
        <v>0</v>
      </c>
      <c r="AK50" s="135">
        <f t="shared" si="57"/>
        <v>0</v>
      </c>
      <c r="AL50" s="135">
        <f t="shared" si="58"/>
        <v>0</v>
      </c>
      <c r="AM50" s="135">
        <f t="shared" si="33"/>
        <v>0</v>
      </c>
      <c r="AN50" s="135">
        <f t="shared" si="34"/>
        <v>0</v>
      </c>
      <c r="AP50" s="111" t="e">
        <f>VLOOKUP($Y50,ボランティア図書マスタ!$A:$T,15,0)</f>
        <v>#N/A</v>
      </c>
      <c r="AQ50" s="111" t="e">
        <f>VLOOKUP($Y50,ボランティア図書マスタ!$A:$T,16,0)</f>
        <v>#N/A</v>
      </c>
      <c r="AR50" s="111" t="e">
        <f>VLOOKUP($Y50,ボランティア図書マスタ!$A:$T,17,0)</f>
        <v>#N/A</v>
      </c>
      <c r="AS50" s="111" t="e">
        <f>VLOOKUP($Y50,ボランティア図書マスタ!$A:$T,18,0)</f>
        <v>#N/A</v>
      </c>
      <c r="AT50" s="111" t="e">
        <f>VLOOKUP($Y50,ボランティア図書マスタ!$A:$T,19,0)</f>
        <v>#N/A</v>
      </c>
      <c r="AU50" s="111" t="e">
        <f>VLOOKUP($Y50,ボランティア図書マスタ!$A:$T,20,0)</f>
        <v>#N/A</v>
      </c>
    </row>
    <row r="51" spans="1:47" ht="80.099999999999994" customHeight="1" x14ac:dyDescent="0.15">
      <c r="A51" s="119"/>
      <c r="B51" s="120"/>
      <c r="C51" s="119"/>
      <c r="D51" s="121"/>
      <c r="E51" s="122" t="str">
        <f>IF(D51="","",VLOOKUP(D51,ボランティア一覧!$A:$B,2,0))</f>
        <v/>
      </c>
      <c r="F51" s="121"/>
      <c r="G51" s="123" t="str">
        <f>IF(F51="","",VLOOKUP(F51,ボランティア図書マスタ!$B:$L,11,0))</f>
        <v/>
      </c>
      <c r="H51" s="124"/>
      <c r="I51" s="121"/>
      <c r="J51" s="124"/>
      <c r="K51" s="122" t="str">
        <f t="shared" si="30"/>
        <v/>
      </c>
      <c r="L51" s="125" t="str">
        <f>IF(Y51="","",VLOOKUP(Y51,ボランティア図書マスタ!$A$3:$M$567,13,0))</f>
        <v/>
      </c>
      <c r="M51" s="126"/>
      <c r="N51" s="127"/>
      <c r="O51" s="128"/>
      <c r="P51" s="129"/>
      <c r="Q51" s="130" t="str">
        <f>IF(D51="","",VLOOKUP(D51,ボランティア一覧!$A$3:$F$68,3,0))</f>
        <v/>
      </c>
      <c r="R51" s="130" t="str">
        <f>IF(D51="","",VLOOKUP(D51,ボランティア一覧!$A$3:$F$68,4,0))</f>
        <v/>
      </c>
      <c r="S51" s="130" t="str">
        <f>IF(D51="","",VLOOKUP(D51,ボランティア一覧!$A$3:$F$68,5,0))</f>
        <v/>
      </c>
      <c r="T51" s="130" t="str">
        <f>IF(D51="","",VLOOKUP(D51,ボランティア一覧!$A$3:$F$68,6,0))</f>
        <v/>
      </c>
      <c r="U51" s="131" t="str">
        <f t="shared" si="47"/>
        <v xml:space="preserve"> </v>
      </c>
      <c r="V51" s="131" t="str">
        <f t="shared" si="48"/>
        <v>　</v>
      </c>
      <c r="W51" s="131" t="str">
        <f>IF($A51=0," ",VLOOKUP(U51,入力規則用シート!B:C,2,0))</f>
        <v xml:space="preserve"> </v>
      </c>
      <c r="X51" s="131">
        <f t="shared" si="1"/>
        <v>0</v>
      </c>
      <c r="Y51" s="131" t="str">
        <f t="shared" si="49"/>
        <v/>
      </c>
      <c r="Z51" s="131" t="str">
        <f>IF(Y51="","",VLOOKUP(Y51,ボランティア図書マスタ!$A$3:$K$567,11,0))</f>
        <v/>
      </c>
      <c r="AA51" s="132" t="str">
        <f t="shared" si="50"/>
        <v/>
      </c>
      <c r="AB51" s="133"/>
      <c r="AC51" s="133">
        <f t="shared" si="51"/>
        <v>0</v>
      </c>
      <c r="AD51" s="133">
        <f t="shared" si="52"/>
        <v>0</v>
      </c>
      <c r="AE51" s="133">
        <f t="shared" si="53"/>
        <v>0</v>
      </c>
      <c r="AF51" s="133">
        <f t="shared" si="54"/>
        <v>0</v>
      </c>
      <c r="AG51" s="134">
        <f t="shared" si="55"/>
        <v>0</v>
      </c>
      <c r="AH51" s="133">
        <f t="shared" si="56"/>
        <v>0</v>
      </c>
      <c r="AI51" s="133">
        <f t="shared" si="31"/>
        <v>0</v>
      </c>
      <c r="AJ51" s="133">
        <f t="shared" si="32"/>
        <v>0</v>
      </c>
      <c r="AK51" s="135">
        <f t="shared" si="57"/>
        <v>0</v>
      </c>
      <c r="AL51" s="135">
        <f t="shared" si="58"/>
        <v>0</v>
      </c>
      <c r="AM51" s="135">
        <f t="shared" si="33"/>
        <v>0</v>
      </c>
      <c r="AN51" s="135">
        <f t="shared" si="34"/>
        <v>0</v>
      </c>
      <c r="AP51" s="111" t="e">
        <f>VLOOKUP($Y51,ボランティア図書マスタ!$A:$T,15,0)</f>
        <v>#N/A</v>
      </c>
      <c r="AQ51" s="111" t="e">
        <f>VLOOKUP($Y51,ボランティア図書マスタ!$A:$T,16,0)</f>
        <v>#N/A</v>
      </c>
      <c r="AR51" s="111" t="e">
        <f>VLOOKUP($Y51,ボランティア図書マスタ!$A:$T,17,0)</f>
        <v>#N/A</v>
      </c>
      <c r="AS51" s="111" t="e">
        <f>VLOOKUP($Y51,ボランティア図書マスタ!$A:$T,18,0)</f>
        <v>#N/A</v>
      </c>
      <c r="AT51" s="111" t="e">
        <f>VLOOKUP($Y51,ボランティア図書マスタ!$A:$T,19,0)</f>
        <v>#N/A</v>
      </c>
      <c r="AU51" s="111" t="e">
        <f>VLOOKUP($Y51,ボランティア図書マスタ!$A:$T,20,0)</f>
        <v>#N/A</v>
      </c>
    </row>
    <row r="52" spans="1:47" ht="80.099999999999994" customHeight="1" x14ac:dyDescent="0.15">
      <c r="A52" s="119"/>
      <c r="B52" s="120"/>
      <c r="C52" s="119"/>
      <c r="D52" s="121"/>
      <c r="E52" s="122" t="str">
        <f>IF(D52="","",VLOOKUP(D52,ボランティア一覧!$A:$B,2,0))</f>
        <v/>
      </c>
      <c r="F52" s="121"/>
      <c r="G52" s="123" t="str">
        <f>IF(F52="","",VLOOKUP(F52,ボランティア図書マスタ!$B:$L,11,0))</f>
        <v/>
      </c>
      <c r="H52" s="124"/>
      <c r="I52" s="121"/>
      <c r="J52" s="124"/>
      <c r="K52" s="122" t="str">
        <f t="shared" si="30"/>
        <v/>
      </c>
      <c r="L52" s="125" t="str">
        <f>IF(Y52="","",VLOOKUP(Y52,ボランティア図書マスタ!$A$3:$M$567,13,0))</f>
        <v/>
      </c>
      <c r="M52" s="126"/>
      <c r="N52" s="127"/>
      <c r="O52" s="128"/>
      <c r="P52" s="129"/>
      <c r="Q52" s="130" t="str">
        <f>IF(D52="","",VLOOKUP(D52,ボランティア一覧!$A$3:$F$68,3,0))</f>
        <v/>
      </c>
      <c r="R52" s="130" t="str">
        <f>IF(D52="","",VLOOKUP(D52,ボランティア一覧!$A$3:$F$68,4,0))</f>
        <v/>
      </c>
      <c r="S52" s="130" t="str">
        <f>IF(D52="","",VLOOKUP(D52,ボランティア一覧!$A$3:$F$68,5,0))</f>
        <v/>
      </c>
      <c r="T52" s="130" t="str">
        <f>IF(D52="","",VLOOKUP(D52,ボランティア一覧!$A$3:$F$68,6,0))</f>
        <v/>
      </c>
      <c r="U52" s="131" t="str">
        <f t="shared" si="47"/>
        <v xml:space="preserve"> </v>
      </c>
      <c r="V52" s="131" t="str">
        <f t="shared" si="48"/>
        <v>　</v>
      </c>
      <c r="W52" s="131" t="str">
        <f>IF($A52=0," ",VLOOKUP(U52,入力規則用シート!B:C,2,0))</f>
        <v xml:space="preserve"> </v>
      </c>
      <c r="X52" s="131">
        <f t="shared" si="1"/>
        <v>0</v>
      </c>
      <c r="Y52" s="131" t="str">
        <f t="shared" si="49"/>
        <v/>
      </c>
      <c r="Z52" s="131" t="str">
        <f>IF(Y52="","",VLOOKUP(Y52,ボランティア図書マスタ!$A$3:$K$567,11,0))</f>
        <v/>
      </c>
      <c r="AA52" s="132" t="str">
        <f t="shared" si="50"/>
        <v/>
      </c>
      <c r="AB52" s="133"/>
      <c r="AC52" s="133">
        <f t="shared" si="51"/>
        <v>0</v>
      </c>
      <c r="AD52" s="133">
        <f t="shared" si="52"/>
        <v>0</v>
      </c>
      <c r="AE52" s="133">
        <f t="shared" si="53"/>
        <v>0</v>
      </c>
      <c r="AF52" s="133">
        <f t="shared" si="54"/>
        <v>0</v>
      </c>
      <c r="AG52" s="134">
        <f t="shared" si="55"/>
        <v>0</v>
      </c>
      <c r="AH52" s="133">
        <f t="shared" si="56"/>
        <v>0</v>
      </c>
      <c r="AI52" s="133">
        <f t="shared" si="31"/>
        <v>0</v>
      </c>
      <c r="AJ52" s="133">
        <f t="shared" si="32"/>
        <v>0</v>
      </c>
      <c r="AK52" s="135">
        <f t="shared" si="57"/>
        <v>0</v>
      </c>
      <c r="AL52" s="135">
        <f t="shared" si="58"/>
        <v>0</v>
      </c>
      <c r="AM52" s="135">
        <f t="shared" si="33"/>
        <v>0</v>
      </c>
      <c r="AN52" s="135">
        <f t="shared" si="34"/>
        <v>0</v>
      </c>
      <c r="AP52" s="111" t="e">
        <f>VLOOKUP($Y52,ボランティア図書マスタ!$A:$T,15,0)</f>
        <v>#N/A</v>
      </c>
      <c r="AQ52" s="111" t="e">
        <f>VLOOKUP($Y52,ボランティア図書マスタ!$A:$T,16,0)</f>
        <v>#N/A</v>
      </c>
      <c r="AR52" s="111" t="e">
        <f>VLOOKUP($Y52,ボランティア図書マスタ!$A:$T,17,0)</f>
        <v>#N/A</v>
      </c>
      <c r="AS52" s="111" t="e">
        <f>VLOOKUP($Y52,ボランティア図書マスタ!$A:$T,18,0)</f>
        <v>#N/A</v>
      </c>
      <c r="AT52" s="111" t="e">
        <f>VLOOKUP($Y52,ボランティア図書マスタ!$A:$T,19,0)</f>
        <v>#N/A</v>
      </c>
      <c r="AU52" s="111" t="e">
        <f>VLOOKUP($Y52,ボランティア図書マスタ!$A:$T,20,0)</f>
        <v>#N/A</v>
      </c>
    </row>
    <row r="53" spans="1:47" ht="80.099999999999994" customHeight="1" x14ac:dyDescent="0.15">
      <c r="A53" s="119"/>
      <c r="B53" s="120"/>
      <c r="C53" s="119"/>
      <c r="D53" s="121"/>
      <c r="E53" s="122" t="str">
        <f>IF(D53="","",VLOOKUP(D53,ボランティア一覧!$A:$B,2,0))</f>
        <v/>
      </c>
      <c r="F53" s="121"/>
      <c r="G53" s="123" t="str">
        <f>IF(F53="","",VLOOKUP(F53,ボランティア図書マスタ!$B:$L,11,0))</f>
        <v/>
      </c>
      <c r="H53" s="124"/>
      <c r="I53" s="121"/>
      <c r="J53" s="124"/>
      <c r="K53" s="122" t="str">
        <f t="shared" si="30"/>
        <v/>
      </c>
      <c r="L53" s="125" t="str">
        <f>IF(Y53="","",VLOOKUP(Y53,ボランティア図書マスタ!$A$3:$M$567,13,0))</f>
        <v/>
      </c>
      <c r="M53" s="126"/>
      <c r="N53" s="127"/>
      <c r="O53" s="128"/>
      <c r="P53" s="129"/>
      <c r="Q53" s="130" t="str">
        <f>IF(D53="","",VLOOKUP(D53,ボランティア一覧!$A$3:$F$68,3,0))</f>
        <v/>
      </c>
      <c r="R53" s="130" t="str">
        <f>IF(D53="","",VLOOKUP(D53,ボランティア一覧!$A$3:$F$68,4,0))</f>
        <v/>
      </c>
      <c r="S53" s="130" t="str">
        <f>IF(D53="","",VLOOKUP(D53,ボランティア一覧!$A$3:$F$68,5,0))</f>
        <v/>
      </c>
      <c r="T53" s="130" t="str">
        <f>IF(D53="","",VLOOKUP(D53,ボランティア一覧!$A$3:$F$68,6,0))</f>
        <v/>
      </c>
      <c r="U53" s="131" t="str">
        <f t="shared" si="47"/>
        <v xml:space="preserve"> </v>
      </c>
      <c r="V53" s="131" t="str">
        <f t="shared" si="48"/>
        <v>　</v>
      </c>
      <c r="W53" s="131" t="str">
        <f>IF($A53=0," ",VLOOKUP(U53,入力規則用シート!B:C,2,0))</f>
        <v xml:space="preserve"> </v>
      </c>
      <c r="X53" s="131">
        <f t="shared" si="1"/>
        <v>0</v>
      </c>
      <c r="Y53" s="131" t="str">
        <f t="shared" si="49"/>
        <v/>
      </c>
      <c r="Z53" s="131" t="str">
        <f>IF(Y53="","",VLOOKUP(Y53,ボランティア図書マスタ!$A$3:$K$567,11,0))</f>
        <v/>
      </c>
      <c r="AA53" s="132" t="str">
        <f t="shared" si="50"/>
        <v/>
      </c>
      <c r="AB53" s="133"/>
      <c r="AC53" s="133">
        <f t="shared" si="51"/>
        <v>0</v>
      </c>
      <c r="AD53" s="133">
        <f t="shared" si="52"/>
        <v>0</v>
      </c>
      <c r="AE53" s="133">
        <f t="shared" si="53"/>
        <v>0</v>
      </c>
      <c r="AF53" s="133">
        <f t="shared" si="54"/>
        <v>0</v>
      </c>
      <c r="AG53" s="134">
        <f t="shared" si="55"/>
        <v>0</v>
      </c>
      <c r="AH53" s="133">
        <f t="shared" si="56"/>
        <v>0</v>
      </c>
      <c r="AI53" s="133">
        <f t="shared" si="31"/>
        <v>0</v>
      </c>
      <c r="AJ53" s="133">
        <f t="shared" si="32"/>
        <v>0</v>
      </c>
      <c r="AK53" s="135">
        <f t="shared" si="57"/>
        <v>0</v>
      </c>
      <c r="AL53" s="135">
        <f t="shared" si="58"/>
        <v>0</v>
      </c>
      <c r="AM53" s="135">
        <f t="shared" si="33"/>
        <v>0</v>
      </c>
      <c r="AN53" s="135">
        <f t="shared" si="34"/>
        <v>0</v>
      </c>
      <c r="AP53" s="111" t="e">
        <f>VLOOKUP($Y53,ボランティア図書マスタ!$A:$T,15,0)</f>
        <v>#N/A</v>
      </c>
      <c r="AQ53" s="111" t="e">
        <f>VLOOKUP($Y53,ボランティア図書マスタ!$A:$T,16,0)</f>
        <v>#N/A</v>
      </c>
      <c r="AR53" s="111" t="e">
        <f>VLOOKUP($Y53,ボランティア図書マスタ!$A:$T,17,0)</f>
        <v>#N/A</v>
      </c>
      <c r="AS53" s="111" t="e">
        <f>VLOOKUP($Y53,ボランティア図書マスタ!$A:$T,18,0)</f>
        <v>#N/A</v>
      </c>
      <c r="AT53" s="111" t="e">
        <f>VLOOKUP($Y53,ボランティア図書マスタ!$A:$T,19,0)</f>
        <v>#N/A</v>
      </c>
      <c r="AU53" s="111" t="e">
        <f>VLOOKUP($Y53,ボランティア図書マスタ!$A:$T,20,0)</f>
        <v>#N/A</v>
      </c>
    </row>
    <row r="54" spans="1:47" ht="80.099999999999994" customHeight="1" x14ac:dyDescent="0.15">
      <c r="A54" s="119"/>
      <c r="B54" s="120"/>
      <c r="C54" s="119"/>
      <c r="D54" s="121"/>
      <c r="E54" s="122" t="str">
        <f>IF(D54="","",VLOOKUP(D54,ボランティア一覧!$A:$B,2,0))</f>
        <v/>
      </c>
      <c r="F54" s="121"/>
      <c r="G54" s="123" t="str">
        <f>IF(F54="","",VLOOKUP(F54,ボランティア図書マスタ!$B:$L,11,0))</f>
        <v/>
      </c>
      <c r="H54" s="124"/>
      <c r="I54" s="121"/>
      <c r="J54" s="124"/>
      <c r="K54" s="122" t="str">
        <f t="shared" si="30"/>
        <v/>
      </c>
      <c r="L54" s="125" t="str">
        <f>IF(Y54="","",VLOOKUP(Y54,ボランティア図書マスタ!$A$3:$M$567,13,0))</f>
        <v/>
      </c>
      <c r="M54" s="126"/>
      <c r="N54" s="127"/>
      <c r="O54" s="128"/>
      <c r="P54" s="129"/>
      <c r="Q54" s="130" t="str">
        <f>IF(D54="","",VLOOKUP(D54,ボランティア一覧!$A$3:$F$68,3,0))</f>
        <v/>
      </c>
      <c r="R54" s="130" t="str">
        <f>IF(D54="","",VLOOKUP(D54,ボランティア一覧!$A$3:$F$68,4,0))</f>
        <v/>
      </c>
      <c r="S54" s="130" t="str">
        <f>IF(D54="","",VLOOKUP(D54,ボランティア一覧!$A$3:$F$68,5,0))</f>
        <v/>
      </c>
      <c r="T54" s="130" t="str">
        <f>IF(D54="","",VLOOKUP(D54,ボランティア一覧!$A$3:$F$68,6,0))</f>
        <v/>
      </c>
      <c r="U54" s="131" t="str">
        <f t="shared" si="47"/>
        <v xml:space="preserve"> </v>
      </c>
      <c r="V54" s="131" t="str">
        <f t="shared" si="48"/>
        <v>　</v>
      </c>
      <c r="W54" s="131" t="str">
        <f>IF($A54=0," ",VLOOKUP(U54,入力規則用シート!B:C,2,0))</f>
        <v xml:space="preserve"> </v>
      </c>
      <c r="X54" s="131">
        <f t="shared" si="1"/>
        <v>0</v>
      </c>
      <c r="Y54" s="131" t="str">
        <f t="shared" si="49"/>
        <v/>
      </c>
      <c r="Z54" s="131" t="str">
        <f>IF(Y54="","",VLOOKUP(Y54,ボランティア図書マスタ!$A$3:$K$567,11,0))</f>
        <v/>
      </c>
      <c r="AA54" s="132" t="str">
        <f t="shared" si="50"/>
        <v/>
      </c>
      <c r="AB54" s="133"/>
      <c r="AC54" s="133">
        <f t="shared" si="51"/>
        <v>0</v>
      </c>
      <c r="AD54" s="133">
        <f t="shared" si="52"/>
        <v>0</v>
      </c>
      <c r="AE54" s="133">
        <f t="shared" si="53"/>
        <v>0</v>
      </c>
      <c r="AF54" s="133">
        <f t="shared" si="54"/>
        <v>0</v>
      </c>
      <c r="AG54" s="134">
        <f t="shared" si="55"/>
        <v>0</v>
      </c>
      <c r="AH54" s="133">
        <f t="shared" si="56"/>
        <v>0</v>
      </c>
      <c r="AI54" s="133">
        <f t="shared" si="31"/>
        <v>0</v>
      </c>
      <c r="AJ54" s="133">
        <f t="shared" si="32"/>
        <v>0</v>
      </c>
      <c r="AK54" s="135">
        <f t="shared" si="57"/>
        <v>0</v>
      </c>
      <c r="AL54" s="135">
        <f t="shared" si="58"/>
        <v>0</v>
      </c>
      <c r="AM54" s="135">
        <f t="shared" si="33"/>
        <v>0</v>
      </c>
      <c r="AN54" s="135">
        <f t="shared" si="34"/>
        <v>0</v>
      </c>
      <c r="AP54" s="111" t="e">
        <f>VLOOKUP($Y54,ボランティア図書マスタ!$A:$T,15,0)</f>
        <v>#N/A</v>
      </c>
      <c r="AQ54" s="111" t="e">
        <f>VLOOKUP($Y54,ボランティア図書マスタ!$A:$T,16,0)</f>
        <v>#N/A</v>
      </c>
      <c r="AR54" s="111" t="e">
        <f>VLOOKUP($Y54,ボランティア図書マスタ!$A:$T,17,0)</f>
        <v>#N/A</v>
      </c>
      <c r="AS54" s="111" t="e">
        <f>VLOOKUP($Y54,ボランティア図書マスタ!$A:$T,18,0)</f>
        <v>#N/A</v>
      </c>
      <c r="AT54" s="111" t="e">
        <f>VLOOKUP($Y54,ボランティア図書マスタ!$A:$T,19,0)</f>
        <v>#N/A</v>
      </c>
      <c r="AU54" s="111" t="e">
        <f>VLOOKUP($Y54,ボランティア図書マスタ!$A:$T,20,0)</f>
        <v>#N/A</v>
      </c>
    </row>
    <row r="55" spans="1:47" ht="80.099999999999994" customHeight="1" x14ac:dyDescent="0.15">
      <c r="A55" s="119"/>
      <c r="B55" s="120"/>
      <c r="C55" s="119"/>
      <c r="D55" s="121"/>
      <c r="E55" s="122" t="str">
        <f>IF(D55="","",VLOOKUP(D55,ボランティア一覧!$A:$B,2,0))</f>
        <v/>
      </c>
      <c r="F55" s="121"/>
      <c r="G55" s="123" t="str">
        <f>IF(F55="","",VLOOKUP(F55,ボランティア図書マスタ!$B:$L,11,0))</f>
        <v/>
      </c>
      <c r="H55" s="124"/>
      <c r="I55" s="121"/>
      <c r="J55" s="124"/>
      <c r="K55" s="122" t="str">
        <f t="shared" si="30"/>
        <v/>
      </c>
      <c r="L55" s="125" t="str">
        <f>IF(Y55="","",VLOOKUP(Y55,ボランティア図書マスタ!$A$3:$M$567,13,0))</f>
        <v/>
      </c>
      <c r="M55" s="126"/>
      <c r="N55" s="127"/>
      <c r="O55" s="128"/>
      <c r="P55" s="129"/>
      <c r="Q55" s="130" t="str">
        <f>IF(D55="","",VLOOKUP(D55,ボランティア一覧!$A$3:$F$68,3,0))</f>
        <v/>
      </c>
      <c r="R55" s="130" t="str">
        <f>IF(D55="","",VLOOKUP(D55,ボランティア一覧!$A$3:$F$68,4,0))</f>
        <v/>
      </c>
      <c r="S55" s="130" t="str">
        <f>IF(D55="","",VLOOKUP(D55,ボランティア一覧!$A$3:$F$68,5,0))</f>
        <v/>
      </c>
      <c r="T55" s="130" t="str">
        <f>IF(D55="","",VLOOKUP(D55,ボランティア一覧!$A$3:$F$68,6,0))</f>
        <v/>
      </c>
      <c r="U55" s="131" t="str">
        <f t="shared" si="47"/>
        <v xml:space="preserve"> </v>
      </c>
      <c r="V55" s="131" t="str">
        <f t="shared" si="48"/>
        <v>　</v>
      </c>
      <c r="W55" s="131" t="str">
        <f>IF($A55=0," ",VLOOKUP(U55,入力規則用シート!B:C,2,0))</f>
        <v xml:space="preserve"> </v>
      </c>
      <c r="X55" s="131">
        <f t="shared" si="1"/>
        <v>0</v>
      </c>
      <c r="Y55" s="131" t="str">
        <f t="shared" si="49"/>
        <v/>
      </c>
      <c r="Z55" s="131" t="str">
        <f>IF(Y55="","",VLOOKUP(Y55,ボランティア図書マスタ!$A$3:$K$567,11,0))</f>
        <v/>
      </c>
      <c r="AA55" s="132" t="str">
        <f t="shared" si="50"/>
        <v/>
      </c>
      <c r="AB55" s="133"/>
      <c r="AC55" s="133">
        <f t="shared" si="51"/>
        <v>0</v>
      </c>
      <c r="AD55" s="133">
        <f t="shared" si="52"/>
        <v>0</v>
      </c>
      <c r="AE55" s="133">
        <f t="shared" si="53"/>
        <v>0</v>
      </c>
      <c r="AF55" s="133">
        <f t="shared" si="54"/>
        <v>0</v>
      </c>
      <c r="AG55" s="134">
        <f t="shared" si="55"/>
        <v>0</v>
      </c>
      <c r="AH55" s="133">
        <f t="shared" si="56"/>
        <v>0</v>
      </c>
      <c r="AI55" s="133">
        <f t="shared" si="31"/>
        <v>0</v>
      </c>
      <c r="AJ55" s="133">
        <f t="shared" si="32"/>
        <v>0</v>
      </c>
      <c r="AK55" s="135">
        <f t="shared" si="57"/>
        <v>0</v>
      </c>
      <c r="AL55" s="135">
        <f t="shared" si="58"/>
        <v>0</v>
      </c>
      <c r="AM55" s="135">
        <f t="shared" si="33"/>
        <v>0</v>
      </c>
      <c r="AN55" s="135">
        <f t="shared" si="34"/>
        <v>0</v>
      </c>
      <c r="AP55" s="111" t="e">
        <f>VLOOKUP($Y55,ボランティア図書マスタ!$A:$T,15,0)</f>
        <v>#N/A</v>
      </c>
      <c r="AQ55" s="111" t="e">
        <f>VLOOKUP($Y55,ボランティア図書マスタ!$A:$T,16,0)</f>
        <v>#N/A</v>
      </c>
      <c r="AR55" s="111" t="e">
        <f>VLOOKUP($Y55,ボランティア図書マスタ!$A:$T,17,0)</f>
        <v>#N/A</v>
      </c>
      <c r="AS55" s="111" t="e">
        <f>VLOOKUP($Y55,ボランティア図書マスタ!$A:$T,18,0)</f>
        <v>#N/A</v>
      </c>
      <c r="AT55" s="111" t="e">
        <f>VLOOKUP($Y55,ボランティア図書マスタ!$A:$T,19,0)</f>
        <v>#N/A</v>
      </c>
      <c r="AU55" s="111" t="e">
        <f>VLOOKUP($Y55,ボランティア図書マスタ!$A:$T,20,0)</f>
        <v>#N/A</v>
      </c>
    </row>
    <row r="56" spans="1:47" ht="80.099999999999994" customHeight="1" x14ac:dyDescent="0.15">
      <c r="A56" s="119"/>
      <c r="B56" s="120"/>
      <c r="C56" s="119"/>
      <c r="D56" s="121"/>
      <c r="E56" s="122" t="str">
        <f>IF(D56="","",VLOOKUP(D56,ボランティア一覧!$A:$B,2,0))</f>
        <v/>
      </c>
      <c r="F56" s="121"/>
      <c r="G56" s="123" t="str">
        <f>IF(F56="","",VLOOKUP(F56,ボランティア図書マスタ!$B:$L,11,0))</f>
        <v/>
      </c>
      <c r="H56" s="124"/>
      <c r="I56" s="121"/>
      <c r="J56" s="124"/>
      <c r="K56" s="122" t="str">
        <f t="shared" si="30"/>
        <v/>
      </c>
      <c r="L56" s="125" t="str">
        <f>IF(Y56="","",VLOOKUP(Y56,ボランティア図書マスタ!$A$3:$M$567,13,0))</f>
        <v/>
      </c>
      <c r="M56" s="126"/>
      <c r="N56" s="127"/>
      <c r="O56" s="128"/>
      <c r="P56" s="129"/>
      <c r="Q56" s="130" t="str">
        <f>IF(D56="","",VLOOKUP(D56,ボランティア一覧!$A$3:$F$68,3,0))</f>
        <v/>
      </c>
      <c r="R56" s="130" t="str">
        <f>IF(D56="","",VLOOKUP(D56,ボランティア一覧!$A$3:$F$68,4,0))</f>
        <v/>
      </c>
      <c r="S56" s="130" t="str">
        <f>IF(D56="","",VLOOKUP(D56,ボランティア一覧!$A$3:$F$68,5,0))</f>
        <v/>
      </c>
      <c r="T56" s="130" t="str">
        <f>IF(D56="","",VLOOKUP(D56,ボランティア一覧!$A$3:$F$68,6,0))</f>
        <v/>
      </c>
      <c r="U56" s="131" t="str">
        <f t="shared" si="47"/>
        <v xml:space="preserve"> </v>
      </c>
      <c r="V56" s="131" t="str">
        <f t="shared" si="48"/>
        <v>　</v>
      </c>
      <c r="W56" s="131" t="str">
        <f>IF($A56=0," ",VLOOKUP(U56,入力規則用シート!B:C,2,0))</f>
        <v xml:space="preserve"> </v>
      </c>
      <c r="X56" s="131">
        <f t="shared" si="1"/>
        <v>0</v>
      </c>
      <c r="Y56" s="131" t="str">
        <f t="shared" si="49"/>
        <v/>
      </c>
      <c r="Z56" s="131" t="str">
        <f>IF(Y56="","",VLOOKUP(Y56,ボランティア図書マスタ!$A$3:$K$567,11,0))</f>
        <v/>
      </c>
      <c r="AA56" s="132" t="str">
        <f t="shared" si="50"/>
        <v/>
      </c>
      <c r="AB56" s="133"/>
      <c r="AC56" s="133">
        <f t="shared" si="51"/>
        <v>0</v>
      </c>
      <c r="AD56" s="133">
        <f t="shared" si="52"/>
        <v>0</v>
      </c>
      <c r="AE56" s="133">
        <f t="shared" si="53"/>
        <v>0</v>
      </c>
      <c r="AF56" s="133">
        <f t="shared" si="54"/>
        <v>0</v>
      </c>
      <c r="AG56" s="134">
        <f t="shared" si="55"/>
        <v>0</v>
      </c>
      <c r="AH56" s="133">
        <f t="shared" si="56"/>
        <v>0</v>
      </c>
      <c r="AI56" s="133">
        <f t="shared" si="31"/>
        <v>0</v>
      </c>
      <c r="AJ56" s="133">
        <f t="shared" si="32"/>
        <v>0</v>
      </c>
      <c r="AK56" s="135">
        <f t="shared" si="57"/>
        <v>0</v>
      </c>
      <c r="AL56" s="135">
        <f t="shared" si="58"/>
        <v>0</v>
      </c>
      <c r="AM56" s="135">
        <f t="shared" si="33"/>
        <v>0</v>
      </c>
      <c r="AN56" s="135">
        <f t="shared" si="34"/>
        <v>0</v>
      </c>
      <c r="AP56" s="111" t="e">
        <f>VLOOKUP($Y56,ボランティア図書マスタ!$A:$T,15,0)</f>
        <v>#N/A</v>
      </c>
      <c r="AQ56" s="111" t="e">
        <f>VLOOKUP($Y56,ボランティア図書マスタ!$A:$T,16,0)</f>
        <v>#N/A</v>
      </c>
      <c r="AR56" s="111" t="e">
        <f>VLOOKUP($Y56,ボランティア図書マスタ!$A:$T,17,0)</f>
        <v>#N/A</v>
      </c>
      <c r="AS56" s="111" t="e">
        <f>VLOOKUP($Y56,ボランティア図書マスタ!$A:$T,18,0)</f>
        <v>#N/A</v>
      </c>
      <c r="AT56" s="111" t="e">
        <f>VLOOKUP($Y56,ボランティア図書マスタ!$A:$T,19,0)</f>
        <v>#N/A</v>
      </c>
      <c r="AU56" s="111" t="e">
        <f>VLOOKUP($Y56,ボランティア図書マスタ!$A:$T,20,0)</f>
        <v>#N/A</v>
      </c>
    </row>
    <row r="57" spans="1:47" ht="80.099999999999994" customHeight="1" x14ac:dyDescent="0.15">
      <c r="A57" s="119"/>
      <c r="B57" s="120"/>
      <c r="C57" s="119"/>
      <c r="D57" s="121"/>
      <c r="E57" s="122" t="str">
        <f>IF(D57="","",VLOOKUP(D57,ボランティア一覧!$A:$B,2,0))</f>
        <v/>
      </c>
      <c r="F57" s="121"/>
      <c r="G57" s="123" t="str">
        <f>IF(F57="","",VLOOKUP(F57,ボランティア図書マスタ!$B:$L,11,0))</f>
        <v/>
      </c>
      <c r="H57" s="124"/>
      <c r="I57" s="121"/>
      <c r="J57" s="124"/>
      <c r="K57" s="122" t="str">
        <f t="shared" si="0"/>
        <v/>
      </c>
      <c r="L57" s="125" t="str">
        <f>IF(Y57="","",VLOOKUP(Y57,ボランティア図書マスタ!$A$3:$M$567,13,0))</f>
        <v/>
      </c>
      <c r="M57" s="126"/>
      <c r="N57" s="127"/>
      <c r="O57" s="128"/>
      <c r="P57" s="129"/>
      <c r="Q57" s="130" t="str">
        <f>IF(D57="","",VLOOKUP(D57,ボランティア一覧!$A$3:$F$68,3,0))</f>
        <v/>
      </c>
      <c r="R57" s="130" t="str">
        <f>IF(D57="","",VLOOKUP(D57,ボランティア一覧!$A$3:$F$68,4,0))</f>
        <v/>
      </c>
      <c r="S57" s="130" t="str">
        <f>IF(D57="","",VLOOKUP(D57,ボランティア一覧!$A$3:$F$68,5,0))</f>
        <v/>
      </c>
      <c r="T57" s="130" t="str">
        <f>IF(D57="","",VLOOKUP(D57,ボランティア一覧!$A$3:$F$68,6,0))</f>
        <v/>
      </c>
      <c r="U57" s="131" t="str">
        <f>IF(F57=0," ",$G$2)</f>
        <v xml:space="preserve"> </v>
      </c>
      <c r="V57" s="131" t="str">
        <f>IF(F57=0,"　",$L$2)</f>
        <v>　</v>
      </c>
      <c r="W57" s="131" t="str">
        <f>IF($A57=0," ",VLOOKUP(U57,入力規則用シート!B:C,2,0))</f>
        <v xml:space="preserve"> </v>
      </c>
      <c r="X57" s="131">
        <f t="shared" si="1"/>
        <v>0</v>
      </c>
      <c r="Y57" s="131" t="str">
        <f>IF(F57&amp;I57="","",CONCATENATE(F57,I57))</f>
        <v/>
      </c>
      <c r="Z57" s="131" t="str">
        <f>IF(Y57="","",VLOOKUP(Y57,ボランティア図書マスタ!$A$3:$K$567,11,0))</f>
        <v/>
      </c>
      <c r="AA57" s="132" t="str">
        <f>DBCS(J57)</f>
        <v/>
      </c>
      <c r="AB57" s="133"/>
      <c r="AC57" s="133">
        <f>A57</f>
        <v>0</v>
      </c>
      <c r="AD57" s="133">
        <f>B57</f>
        <v>0</v>
      </c>
      <c r="AE57" s="133">
        <f>C57</f>
        <v>0</v>
      </c>
      <c r="AF57" s="133">
        <f>D57</f>
        <v>0</v>
      </c>
      <c r="AG57" s="134">
        <f>F57</f>
        <v>0</v>
      </c>
      <c r="AH57" s="133">
        <f>H57</f>
        <v>0</v>
      </c>
      <c r="AI57" s="133">
        <f t="shared" si="2"/>
        <v>0</v>
      </c>
      <c r="AJ57" s="133">
        <f t="shared" si="3"/>
        <v>0</v>
      </c>
      <c r="AK57" s="135">
        <f>M57</f>
        <v>0</v>
      </c>
      <c r="AL57" s="135">
        <f>N57</f>
        <v>0</v>
      </c>
      <c r="AM57" s="135">
        <f t="shared" si="4"/>
        <v>0</v>
      </c>
      <c r="AN57" s="135">
        <f t="shared" si="5"/>
        <v>0</v>
      </c>
      <c r="AP57" s="111" t="e">
        <f>VLOOKUP($Y57,ボランティア図書マスタ!$A:$T,15,0)</f>
        <v>#N/A</v>
      </c>
      <c r="AQ57" s="111" t="e">
        <f>VLOOKUP($Y57,ボランティア図書マスタ!$A:$T,16,0)</f>
        <v>#N/A</v>
      </c>
      <c r="AR57" s="111" t="e">
        <f>VLOOKUP($Y57,ボランティア図書マスタ!$A:$T,17,0)</f>
        <v>#N/A</v>
      </c>
      <c r="AS57" s="111" t="e">
        <f>VLOOKUP($Y57,ボランティア図書マスタ!$A:$T,18,0)</f>
        <v>#N/A</v>
      </c>
      <c r="AT57" s="111" t="e">
        <f>VLOOKUP($Y57,ボランティア図書マスタ!$A:$T,19,0)</f>
        <v>#N/A</v>
      </c>
      <c r="AU57" s="111" t="e">
        <f>VLOOKUP($Y57,ボランティア図書マスタ!$A:$T,20,0)</f>
        <v>#N/A</v>
      </c>
    </row>
    <row r="58" spans="1:47" ht="80.099999999999994" customHeight="1" x14ac:dyDescent="0.15">
      <c r="A58" s="119"/>
      <c r="B58" s="120"/>
      <c r="C58" s="119"/>
      <c r="D58" s="121"/>
      <c r="E58" s="122" t="str">
        <f>IF(D58="","",VLOOKUP(D58,ボランティア一覧!$A:$B,2,0))</f>
        <v/>
      </c>
      <c r="F58" s="121"/>
      <c r="G58" s="123" t="str">
        <f>IF(F58="","",VLOOKUP(F58,ボランティア図書マスタ!$B:$L,11,0))</f>
        <v/>
      </c>
      <c r="H58" s="124"/>
      <c r="I58" s="121"/>
      <c r="J58" s="124"/>
      <c r="K58" s="122" t="str">
        <f t="shared" si="0"/>
        <v/>
      </c>
      <c r="L58" s="125" t="str">
        <f>IF(Y58="","",VLOOKUP(Y58,ボランティア図書マスタ!$A$3:$M$567,13,0))</f>
        <v/>
      </c>
      <c r="M58" s="126"/>
      <c r="N58" s="127"/>
      <c r="O58" s="128"/>
      <c r="P58" s="129"/>
      <c r="Q58" s="130" t="str">
        <f>IF(D58="","",VLOOKUP(D58,ボランティア一覧!$A$3:$F$68,3,0))</f>
        <v/>
      </c>
      <c r="R58" s="130" t="str">
        <f>IF(D58="","",VLOOKUP(D58,ボランティア一覧!$A$3:$F$68,4,0))</f>
        <v/>
      </c>
      <c r="S58" s="130" t="str">
        <f>IF(D58="","",VLOOKUP(D58,ボランティア一覧!$A$3:$F$68,5,0))</f>
        <v/>
      </c>
      <c r="T58" s="130" t="str">
        <f>IF(D58="","",VLOOKUP(D58,ボランティア一覧!$A$3:$F$68,6,0))</f>
        <v/>
      </c>
      <c r="U58" s="131" t="str">
        <f t="shared" ref="U58:U66" si="59">IF(F58=0," ",$G$2)</f>
        <v xml:space="preserve"> </v>
      </c>
      <c r="V58" s="131" t="str">
        <f t="shared" ref="V58:V66" si="60">IF(F58=0,"　",$L$2)</f>
        <v>　</v>
      </c>
      <c r="W58" s="131" t="str">
        <f>IF($A58=0," ",VLOOKUP(U58,入力規則用シート!B:C,2,0))</f>
        <v xml:space="preserve"> </v>
      </c>
      <c r="X58" s="131">
        <f t="shared" si="1"/>
        <v>0</v>
      </c>
      <c r="Y58" s="131" t="str">
        <f t="shared" ref="Y58:Y66" si="61">IF(F58&amp;I58="","",CONCATENATE(F58,I58))</f>
        <v/>
      </c>
      <c r="Z58" s="131" t="str">
        <f>IF(Y58="","",VLOOKUP(Y58,ボランティア図書マスタ!$A$3:$K$567,11,0))</f>
        <v/>
      </c>
      <c r="AA58" s="132" t="str">
        <f t="shared" ref="AA58:AA66" si="62">DBCS(J58)</f>
        <v/>
      </c>
      <c r="AB58" s="133"/>
      <c r="AC58" s="133">
        <f t="shared" ref="AC58:AC66" si="63">A58</f>
        <v>0</v>
      </c>
      <c r="AD58" s="133">
        <f t="shared" ref="AD58:AD66" si="64">B58</f>
        <v>0</v>
      </c>
      <c r="AE58" s="133">
        <f t="shared" ref="AE58:AE66" si="65">C58</f>
        <v>0</v>
      </c>
      <c r="AF58" s="133">
        <f t="shared" ref="AF58:AF66" si="66">D58</f>
        <v>0</v>
      </c>
      <c r="AG58" s="134">
        <f t="shared" ref="AG58:AG66" si="67">F58</f>
        <v>0</v>
      </c>
      <c r="AH58" s="133">
        <f t="shared" ref="AH58:AH66" si="68">H58</f>
        <v>0</v>
      </c>
      <c r="AI58" s="133">
        <f t="shared" si="2"/>
        <v>0</v>
      </c>
      <c r="AJ58" s="133">
        <f t="shared" si="3"/>
        <v>0</v>
      </c>
      <c r="AK58" s="135">
        <f t="shared" ref="AK58:AK66" si="69">M58</f>
        <v>0</v>
      </c>
      <c r="AL58" s="135">
        <f t="shared" ref="AL58:AL66" si="70">N58</f>
        <v>0</v>
      </c>
      <c r="AM58" s="135">
        <f t="shared" si="4"/>
        <v>0</v>
      </c>
      <c r="AN58" s="135">
        <f t="shared" si="5"/>
        <v>0</v>
      </c>
      <c r="AP58" s="111" t="e">
        <f>VLOOKUP($Y58,ボランティア図書マスタ!$A:$T,15,0)</f>
        <v>#N/A</v>
      </c>
      <c r="AQ58" s="111" t="e">
        <f>VLOOKUP($Y58,ボランティア図書マスタ!$A:$T,16,0)</f>
        <v>#N/A</v>
      </c>
      <c r="AR58" s="111" t="e">
        <f>VLOOKUP($Y58,ボランティア図書マスタ!$A:$T,17,0)</f>
        <v>#N/A</v>
      </c>
      <c r="AS58" s="111" t="e">
        <f>VLOOKUP($Y58,ボランティア図書マスタ!$A:$T,18,0)</f>
        <v>#N/A</v>
      </c>
      <c r="AT58" s="111" t="e">
        <f>VLOOKUP($Y58,ボランティア図書マスタ!$A:$T,19,0)</f>
        <v>#N/A</v>
      </c>
      <c r="AU58" s="111" t="e">
        <f>VLOOKUP($Y58,ボランティア図書マスタ!$A:$T,20,0)</f>
        <v>#N/A</v>
      </c>
    </row>
    <row r="59" spans="1:47" ht="80.099999999999994" customHeight="1" x14ac:dyDescent="0.15">
      <c r="A59" s="119"/>
      <c r="B59" s="120"/>
      <c r="C59" s="119"/>
      <c r="D59" s="121"/>
      <c r="E59" s="122" t="str">
        <f>IF(D59="","",VLOOKUP(D59,ボランティア一覧!$A:$B,2,0))</f>
        <v/>
      </c>
      <c r="F59" s="121"/>
      <c r="G59" s="123" t="str">
        <f>IF(F59="","",VLOOKUP(F59,ボランティア図書マスタ!$B:$L,11,0))</f>
        <v/>
      </c>
      <c r="H59" s="124"/>
      <c r="I59" s="121"/>
      <c r="J59" s="124"/>
      <c r="K59" s="122" t="str">
        <f t="shared" si="0"/>
        <v/>
      </c>
      <c r="L59" s="125" t="str">
        <f>IF(Y59="","",VLOOKUP(Y59,ボランティア図書マスタ!$A$3:$M$567,13,0))</f>
        <v/>
      </c>
      <c r="M59" s="126"/>
      <c r="N59" s="127"/>
      <c r="O59" s="128"/>
      <c r="P59" s="129"/>
      <c r="Q59" s="130" t="str">
        <f>IF(D59="","",VLOOKUP(D59,ボランティア一覧!$A$3:$F$68,3,0))</f>
        <v/>
      </c>
      <c r="R59" s="130" t="str">
        <f>IF(D59="","",VLOOKUP(D59,ボランティア一覧!$A$3:$F$68,4,0))</f>
        <v/>
      </c>
      <c r="S59" s="130" t="str">
        <f>IF(D59="","",VLOOKUP(D59,ボランティア一覧!$A$3:$F$68,5,0))</f>
        <v/>
      </c>
      <c r="T59" s="130" t="str">
        <f>IF(D59="","",VLOOKUP(D59,ボランティア一覧!$A$3:$F$68,6,0))</f>
        <v/>
      </c>
      <c r="U59" s="131" t="str">
        <f t="shared" si="59"/>
        <v xml:space="preserve"> </v>
      </c>
      <c r="V59" s="131" t="str">
        <f t="shared" si="60"/>
        <v>　</v>
      </c>
      <c r="W59" s="131" t="str">
        <f>IF($A59=0," ",VLOOKUP(U59,入力規則用シート!B:C,2,0))</f>
        <v xml:space="preserve"> </v>
      </c>
      <c r="X59" s="131">
        <f t="shared" si="1"/>
        <v>0</v>
      </c>
      <c r="Y59" s="131" t="str">
        <f t="shared" si="61"/>
        <v/>
      </c>
      <c r="Z59" s="131" t="str">
        <f>IF(Y59="","",VLOOKUP(Y59,ボランティア図書マスタ!$A$3:$K$567,11,0))</f>
        <v/>
      </c>
      <c r="AA59" s="132" t="str">
        <f t="shared" si="62"/>
        <v/>
      </c>
      <c r="AB59" s="133"/>
      <c r="AC59" s="133">
        <f t="shared" si="63"/>
        <v>0</v>
      </c>
      <c r="AD59" s="133">
        <f t="shared" si="64"/>
        <v>0</v>
      </c>
      <c r="AE59" s="133">
        <f t="shared" si="65"/>
        <v>0</v>
      </c>
      <c r="AF59" s="133">
        <f t="shared" si="66"/>
        <v>0</v>
      </c>
      <c r="AG59" s="134">
        <f t="shared" si="67"/>
        <v>0</v>
      </c>
      <c r="AH59" s="133">
        <f t="shared" si="68"/>
        <v>0</v>
      </c>
      <c r="AI59" s="133">
        <f t="shared" si="2"/>
        <v>0</v>
      </c>
      <c r="AJ59" s="133">
        <f t="shared" si="3"/>
        <v>0</v>
      </c>
      <c r="AK59" s="135">
        <f t="shared" si="69"/>
        <v>0</v>
      </c>
      <c r="AL59" s="135">
        <f t="shared" si="70"/>
        <v>0</v>
      </c>
      <c r="AM59" s="135">
        <f t="shared" si="4"/>
        <v>0</v>
      </c>
      <c r="AN59" s="135">
        <f t="shared" si="5"/>
        <v>0</v>
      </c>
      <c r="AP59" s="111" t="e">
        <f>VLOOKUP($Y59,ボランティア図書マスタ!$A:$T,15,0)</f>
        <v>#N/A</v>
      </c>
      <c r="AQ59" s="111" t="e">
        <f>VLOOKUP($Y59,ボランティア図書マスタ!$A:$T,16,0)</f>
        <v>#N/A</v>
      </c>
      <c r="AR59" s="111" t="e">
        <f>VLOOKUP($Y59,ボランティア図書マスタ!$A:$T,17,0)</f>
        <v>#N/A</v>
      </c>
      <c r="AS59" s="111" t="e">
        <f>VLOOKUP($Y59,ボランティア図書マスタ!$A:$T,18,0)</f>
        <v>#N/A</v>
      </c>
      <c r="AT59" s="111" t="e">
        <f>VLOOKUP($Y59,ボランティア図書マスタ!$A:$T,19,0)</f>
        <v>#N/A</v>
      </c>
      <c r="AU59" s="111" t="e">
        <f>VLOOKUP($Y59,ボランティア図書マスタ!$A:$T,20,0)</f>
        <v>#N/A</v>
      </c>
    </row>
    <row r="60" spans="1:47" ht="80.099999999999994" customHeight="1" x14ac:dyDescent="0.15">
      <c r="A60" s="119"/>
      <c r="B60" s="120"/>
      <c r="C60" s="119"/>
      <c r="D60" s="121"/>
      <c r="E60" s="122" t="str">
        <f>IF(D60="","",VLOOKUP(D60,ボランティア一覧!$A:$B,2,0))</f>
        <v/>
      </c>
      <c r="F60" s="121"/>
      <c r="G60" s="123" t="str">
        <f>IF(F60="","",VLOOKUP(F60,ボランティア図書マスタ!$B:$L,11,0))</f>
        <v/>
      </c>
      <c r="H60" s="124"/>
      <c r="I60" s="121"/>
      <c r="J60" s="124"/>
      <c r="K60" s="122" t="str">
        <f t="shared" si="0"/>
        <v/>
      </c>
      <c r="L60" s="125" t="str">
        <f>IF(Y60="","",VLOOKUP(Y60,ボランティア図書マスタ!$A$3:$M$567,13,0))</f>
        <v/>
      </c>
      <c r="M60" s="126"/>
      <c r="N60" s="127"/>
      <c r="O60" s="128"/>
      <c r="P60" s="129"/>
      <c r="Q60" s="130" t="str">
        <f>IF(D60="","",VLOOKUP(D60,ボランティア一覧!$A$3:$F$68,3,0))</f>
        <v/>
      </c>
      <c r="R60" s="130" t="str">
        <f>IF(D60="","",VLOOKUP(D60,ボランティア一覧!$A$3:$F$68,4,0))</f>
        <v/>
      </c>
      <c r="S60" s="130" t="str">
        <f>IF(D60="","",VLOOKUP(D60,ボランティア一覧!$A$3:$F$68,5,0))</f>
        <v/>
      </c>
      <c r="T60" s="130" t="str">
        <f>IF(D60="","",VLOOKUP(D60,ボランティア一覧!$A$3:$F$68,6,0))</f>
        <v/>
      </c>
      <c r="U60" s="131" t="str">
        <f t="shared" si="59"/>
        <v xml:space="preserve"> </v>
      </c>
      <c r="V60" s="131" t="str">
        <f t="shared" si="60"/>
        <v>　</v>
      </c>
      <c r="W60" s="131" t="str">
        <f>IF($A60=0," ",VLOOKUP(U60,入力規則用シート!B:C,2,0))</f>
        <v xml:space="preserve"> </v>
      </c>
      <c r="X60" s="131">
        <f t="shared" si="1"/>
        <v>0</v>
      </c>
      <c r="Y60" s="131" t="str">
        <f t="shared" si="61"/>
        <v/>
      </c>
      <c r="Z60" s="131" t="str">
        <f>IF(Y60="","",VLOOKUP(Y60,ボランティア図書マスタ!$A$3:$K$567,11,0))</f>
        <v/>
      </c>
      <c r="AA60" s="132" t="str">
        <f t="shared" si="62"/>
        <v/>
      </c>
      <c r="AB60" s="133"/>
      <c r="AC60" s="133">
        <f t="shared" si="63"/>
        <v>0</v>
      </c>
      <c r="AD60" s="133">
        <f t="shared" si="64"/>
        <v>0</v>
      </c>
      <c r="AE60" s="133">
        <f t="shared" si="65"/>
        <v>0</v>
      </c>
      <c r="AF60" s="133">
        <f t="shared" si="66"/>
        <v>0</v>
      </c>
      <c r="AG60" s="134">
        <f t="shared" si="67"/>
        <v>0</v>
      </c>
      <c r="AH60" s="133">
        <f t="shared" si="68"/>
        <v>0</v>
      </c>
      <c r="AI60" s="133">
        <f t="shared" si="2"/>
        <v>0</v>
      </c>
      <c r="AJ60" s="133">
        <f t="shared" si="3"/>
        <v>0</v>
      </c>
      <c r="AK60" s="135">
        <f t="shared" si="69"/>
        <v>0</v>
      </c>
      <c r="AL60" s="135">
        <f t="shared" si="70"/>
        <v>0</v>
      </c>
      <c r="AM60" s="135">
        <f t="shared" si="4"/>
        <v>0</v>
      </c>
      <c r="AN60" s="135">
        <f t="shared" si="5"/>
        <v>0</v>
      </c>
      <c r="AP60" s="111" t="e">
        <f>VLOOKUP($Y60,ボランティア図書マスタ!$A:$T,15,0)</f>
        <v>#N/A</v>
      </c>
      <c r="AQ60" s="111" t="e">
        <f>VLOOKUP($Y60,ボランティア図書マスタ!$A:$T,16,0)</f>
        <v>#N/A</v>
      </c>
      <c r="AR60" s="111" t="e">
        <f>VLOOKUP($Y60,ボランティア図書マスタ!$A:$T,17,0)</f>
        <v>#N/A</v>
      </c>
      <c r="AS60" s="111" t="e">
        <f>VLOOKUP($Y60,ボランティア図書マスタ!$A:$T,18,0)</f>
        <v>#N/A</v>
      </c>
      <c r="AT60" s="111" t="e">
        <f>VLOOKUP($Y60,ボランティア図書マスタ!$A:$T,19,0)</f>
        <v>#N/A</v>
      </c>
      <c r="AU60" s="111" t="e">
        <f>VLOOKUP($Y60,ボランティア図書マスタ!$A:$T,20,0)</f>
        <v>#N/A</v>
      </c>
    </row>
    <row r="61" spans="1:47" ht="80.099999999999994" customHeight="1" x14ac:dyDescent="0.15">
      <c r="A61" s="119"/>
      <c r="B61" s="120"/>
      <c r="C61" s="119"/>
      <c r="D61" s="121"/>
      <c r="E61" s="122" t="str">
        <f>IF(D61="","",VLOOKUP(D61,ボランティア一覧!$A:$B,2,0))</f>
        <v/>
      </c>
      <c r="F61" s="121"/>
      <c r="G61" s="123" t="str">
        <f>IF(F61="","",VLOOKUP(F61,ボランティア図書マスタ!$B:$L,11,0))</f>
        <v/>
      </c>
      <c r="H61" s="124"/>
      <c r="I61" s="121"/>
      <c r="J61" s="124"/>
      <c r="K61" s="122" t="str">
        <f t="shared" si="0"/>
        <v/>
      </c>
      <c r="L61" s="125" t="str">
        <f>IF(Y61="","",VLOOKUP(Y61,ボランティア図書マスタ!$A$3:$M$567,13,0))</f>
        <v/>
      </c>
      <c r="M61" s="126"/>
      <c r="N61" s="127"/>
      <c r="O61" s="128"/>
      <c r="P61" s="129"/>
      <c r="Q61" s="130" t="str">
        <f>IF(D61="","",VLOOKUP(D61,ボランティア一覧!$A$3:$F$68,3,0))</f>
        <v/>
      </c>
      <c r="R61" s="130" t="str">
        <f>IF(D61="","",VLOOKUP(D61,ボランティア一覧!$A$3:$F$68,4,0))</f>
        <v/>
      </c>
      <c r="S61" s="130" t="str">
        <f>IF(D61="","",VLOOKUP(D61,ボランティア一覧!$A$3:$F$68,5,0))</f>
        <v/>
      </c>
      <c r="T61" s="130" t="str">
        <f>IF(D61="","",VLOOKUP(D61,ボランティア一覧!$A$3:$F$68,6,0))</f>
        <v/>
      </c>
      <c r="U61" s="131" t="str">
        <f t="shared" si="59"/>
        <v xml:space="preserve"> </v>
      </c>
      <c r="V61" s="131" t="str">
        <f t="shared" si="60"/>
        <v>　</v>
      </c>
      <c r="W61" s="131" t="str">
        <f>IF($A61=0," ",VLOOKUP(U61,入力規則用シート!B:C,2,0))</f>
        <v xml:space="preserve"> </v>
      </c>
      <c r="X61" s="131">
        <f t="shared" si="1"/>
        <v>0</v>
      </c>
      <c r="Y61" s="131" t="str">
        <f t="shared" si="61"/>
        <v/>
      </c>
      <c r="Z61" s="131" t="str">
        <f>IF(Y61="","",VLOOKUP(Y61,ボランティア図書マスタ!$A$3:$K$567,11,0))</f>
        <v/>
      </c>
      <c r="AA61" s="132" t="str">
        <f t="shared" si="62"/>
        <v/>
      </c>
      <c r="AB61" s="133"/>
      <c r="AC61" s="133">
        <f t="shared" si="63"/>
        <v>0</v>
      </c>
      <c r="AD61" s="133">
        <f t="shared" si="64"/>
        <v>0</v>
      </c>
      <c r="AE61" s="133">
        <f t="shared" si="65"/>
        <v>0</v>
      </c>
      <c r="AF61" s="133">
        <f t="shared" si="66"/>
        <v>0</v>
      </c>
      <c r="AG61" s="134">
        <f t="shared" si="67"/>
        <v>0</v>
      </c>
      <c r="AH61" s="133">
        <f t="shared" si="68"/>
        <v>0</v>
      </c>
      <c r="AI61" s="133">
        <f t="shared" si="2"/>
        <v>0</v>
      </c>
      <c r="AJ61" s="133">
        <f t="shared" si="3"/>
        <v>0</v>
      </c>
      <c r="AK61" s="135">
        <f t="shared" si="69"/>
        <v>0</v>
      </c>
      <c r="AL61" s="135">
        <f t="shared" si="70"/>
        <v>0</v>
      </c>
      <c r="AM61" s="135">
        <f t="shared" si="4"/>
        <v>0</v>
      </c>
      <c r="AN61" s="135">
        <f t="shared" si="5"/>
        <v>0</v>
      </c>
      <c r="AP61" s="111" t="e">
        <f>VLOOKUP($Y61,ボランティア図書マスタ!$A:$T,15,0)</f>
        <v>#N/A</v>
      </c>
      <c r="AQ61" s="111" t="e">
        <f>VLOOKUP($Y61,ボランティア図書マスタ!$A:$T,16,0)</f>
        <v>#N/A</v>
      </c>
      <c r="AR61" s="111" t="e">
        <f>VLOOKUP($Y61,ボランティア図書マスタ!$A:$T,17,0)</f>
        <v>#N/A</v>
      </c>
      <c r="AS61" s="111" t="e">
        <f>VLOOKUP($Y61,ボランティア図書マスタ!$A:$T,18,0)</f>
        <v>#N/A</v>
      </c>
      <c r="AT61" s="111" t="e">
        <f>VLOOKUP($Y61,ボランティア図書マスタ!$A:$T,19,0)</f>
        <v>#N/A</v>
      </c>
      <c r="AU61" s="111" t="e">
        <f>VLOOKUP($Y61,ボランティア図書マスタ!$A:$T,20,0)</f>
        <v>#N/A</v>
      </c>
    </row>
    <row r="62" spans="1:47" ht="80.099999999999994" customHeight="1" x14ac:dyDescent="0.15">
      <c r="A62" s="119"/>
      <c r="B62" s="120"/>
      <c r="C62" s="119"/>
      <c r="D62" s="121"/>
      <c r="E62" s="122" t="str">
        <f>IF(D62="","",VLOOKUP(D62,ボランティア一覧!$A:$B,2,0))</f>
        <v/>
      </c>
      <c r="F62" s="121"/>
      <c r="G62" s="123" t="str">
        <f>IF(F62="","",VLOOKUP(F62,ボランティア図書マスタ!$B:$L,11,0))</f>
        <v/>
      </c>
      <c r="H62" s="124"/>
      <c r="I62" s="121"/>
      <c r="J62" s="124"/>
      <c r="K62" s="122" t="str">
        <f t="shared" si="0"/>
        <v/>
      </c>
      <c r="L62" s="125" t="str">
        <f>IF(Y62="","",VLOOKUP(Y62,ボランティア図書マスタ!$A$3:$M$567,13,0))</f>
        <v/>
      </c>
      <c r="M62" s="126"/>
      <c r="N62" s="127"/>
      <c r="O62" s="128"/>
      <c r="P62" s="129"/>
      <c r="Q62" s="130" t="str">
        <f>IF(D62="","",VLOOKUP(D62,ボランティア一覧!$A$3:$F$68,3,0))</f>
        <v/>
      </c>
      <c r="R62" s="130" t="str">
        <f>IF(D62="","",VLOOKUP(D62,ボランティア一覧!$A$3:$F$68,4,0))</f>
        <v/>
      </c>
      <c r="S62" s="130" t="str">
        <f>IF(D62="","",VLOOKUP(D62,ボランティア一覧!$A$3:$F$68,5,0))</f>
        <v/>
      </c>
      <c r="T62" s="130" t="str">
        <f>IF(D62="","",VLOOKUP(D62,ボランティア一覧!$A$3:$F$68,6,0))</f>
        <v/>
      </c>
      <c r="U62" s="131" t="str">
        <f t="shared" si="59"/>
        <v xml:space="preserve"> </v>
      </c>
      <c r="V62" s="131" t="str">
        <f t="shared" si="60"/>
        <v>　</v>
      </c>
      <c r="W62" s="131" t="str">
        <f>IF($A62=0," ",VLOOKUP(U62,入力規則用シート!B:C,2,0))</f>
        <v xml:space="preserve"> </v>
      </c>
      <c r="X62" s="131">
        <f t="shared" si="1"/>
        <v>0</v>
      </c>
      <c r="Y62" s="131" t="str">
        <f t="shared" si="61"/>
        <v/>
      </c>
      <c r="Z62" s="131" t="str">
        <f>IF(Y62="","",VLOOKUP(Y62,ボランティア図書マスタ!$A$3:$K$567,11,0))</f>
        <v/>
      </c>
      <c r="AA62" s="132" t="str">
        <f t="shared" si="62"/>
        <v/>
      </c>
      <c r="AB62" s="133"/>
      <c r="AC62" s="133">
        <f t="shared" si="63"/>
        <v>0</v>
      </c>
      <c r="AD62" s="133">
        <f t="shared" si="64"/>
        <v>0</v>
      </c>
      <c r="AE62" s="133">
        <f t="shared" si="65"/>
        <v>0</v>
      </c>
      <c r="AF62" s="133">
        <f t="shared" si="66"/>
        <v>0</v>
      </c>
      <c r="AG62" s="134">
        <f t="shared" si="67"/>
        <v>0</v>
      </c>
      <c r="AH62" s="133">
        <f t="shared" si="68"/>
        <v>0</v>
      </c>
      <c r="AI62" s="133">
        <f t="shared" si="2"/>
        <v>0</v>
      </c>
      <c r="AJ62" s="133">
        <f t="shared" si="3"/>
        <v>0</v>
      </c>
      <c r="AK62" s="135">
        <f t="shared" si="69"/>
        <v>0</v>
      </c>
      <c r="AL62" s="135">
        <f t="shared" si="70"/>
        <v>0</v>
      </c>
      <c r="AM62" s="135">
        <f t="shared" si="4"/>
        <v>0</v>
      </c>
      <c r="AN62" s="135">
        <f t="shared" si="5"/>
        <v>0</v>
      </c>
      <c r="AP62" s="111" t="e">
        <f>VLOOKUP($Y62,ボランティア図書マスタ!$A:$T,15,0)</f>
        <v>#N/A</v>
      </c>
      <c r="AQ62" s="111" t="e">
        <f>VLOOKUP($Y62,ボランティア図書マスタ!$A:$T,16,0)</f>
        <v>#N/A</v>
      </c>
      <c r="AR62" s="111" t="e">
        <f>VLOOKUP($Y62,ボランティア図書マスタ!$A:$T,17,0)</f>
        <v>#N/A</v>
      </c>
      <c r="AS62" s="111" t="e">
        <f>VLOOKUP($Y62,ボランティア図書マスタ!$A:$T,18,0)</f>
        <v>#N/A</v>
      </c>
      <c r="AT62" s="111" t="e">
        <f>VLOOKUP($Y62,ボランティア図書マスタ!$A:$T,19,0)</f>
        <v>#N/A</v>
      </c>
      <c r="AU62" s="111" t="e">
        <f>VLOOKUP($Y62,ボランティア図書マスタ!$A:$T,20,0)</f>
        <v>#N/A</v>
      </c>
    </row>
    <row r="63" spans="1:47" ht="80.099999999999994" customHeight="1" x14ac:dyDescent="0.15">
      <c r="A63" s="119"/>
      <c r="B63" s="120"/>
      <c r="C63" s="119"/>
      <c r="D63" s="121"/>
      <c r="E63" s="122" t="str">
        <f>IF(D63="","",VLOOKUP(D63,ボランティア一覧!$A:$B,2,0))</f>
        <v/>
      </c>
      <c r="F63" s="121"/>
      <c r="G63" s="123" t="str">
        <f>IF(F63="","",VLOOKUP(F63,ボランティア図書マスタ!$B:$L,11,0))</f>
        <v/>
      </c>
      <c r="H63" s="124"/>
      <c r="I63" s="121"/>
      <c r="J63" s="124"/>
      <c r="K63" s="122" t="str">
        <f t="shared" si="0"/>
        <v/>
      </c>
      <c r="L63" s="125" t="str">
        <f>IF(Y63="","",VLOOKUP(Y63,ボランティア図書マスタ!$A$3:$M$567,13,0))</f>
        <v/>
      </c>
      <c r="M63" s="126"/>
      <c r="N63" s="127"/>
      <c r="O63" s="128"/>
      <c r="P63" s="129"/>
      <c r="Q63" s="130" t="str">
        <f>IF(D63="","",VLOOKUP(D63,ボランティア一覧!$A$3:$F$68,3,0))</f>
        <v/>
      </c>
      <c r="R63" s="130" t="str">
        <f>IF(D63="","",VLOOKUP(D63,ボランティア一覧!$A$3:$F$68,4,0))</f>
        <v/>
      </c>
      <c r="S63" s="130" t="str">
        <f>IF(D63="","",VLOOKUP(D63,ボランティア一覧!$A$3:$F$68,5,0))</f>
        <v/>
      </c>
      <c r="T63" s="130" t="str">
        <f>IF(D63="","",VLOOKUP(D63,ボランティア一覧!$A$3:$F$68,6,0))</f>
        <v/>
      </c>
      <c r="U63" s="131" t="str">
        <f t="shared" si="59"/>
        <v xml:space="preserve"> </v>
      </c>
      <c r="V63" s="131" t="str">
        <f t="shared" si="60"/>
        <v>　</v>
      </c>
      <c r="W63" s="131" t="str">
        <f>IF($A63=0," ",VLOOKUP(U63,入力規則用シート!B:C,2,0))</f>
        <v xml:space="preserve"> </v>
      </c>
      <c r="X63" s="131">
        <f t="shared" si="1"/>
        <v>0</v>
      </c>
      <c r="Y63" s="131" t="str">
        <f t="shared" si="61"/>
        <v/>
      </c>
      <c r="Z63" s="131" t="str">
        <f>IF(Y63="","",VLOOKUP(Y63,ボランティア図書マスタ!$A$3:$K$567,11,0))</f>
        <v/>
      </c>
      <c r="AA63" s="132" t="str">
        <f t="shared" si="62"/>
        <v/>
      </c>
      <c r="AB63" s="133"/>
      <c r="AC63" s="133">
        <f t="shared" si="63"/>
        <v>0</v>
      </c>
      <c r="AD63" s="133">
        <f t="shared" si="64"/>
        <v>0</v>
      </c>
      <c r="AE63" s="133">
        <f t="shared" si="65"/>
        <v>0</v>
      </c>
      <c r="AF63" s="133">
        <f t="shared" si="66"/>
        <v>0</v>
      </c>
      <c r="AG63" s="134">
        <f t="shared" si="67"/>
        <v>0</v>
      </c>
      <c r="AH63" s="133">
        <f t="shared" si="68"/>
        <v>0</v>
      </c>
      <c r="AI63" s="133">
        <f t="shared" si="2"/>
        <v>0</v>
      </c>
      <c r="AJ63" s="133">
        <f t="shared" si="3"/>
        <v>0</v>
      </c>
      <c r="AK63" s="135">
        <f t="shared" si="69"/>
        <v>0</v>
      </c>
      <c r="AL63" s="135">
        <f t="shared" si="70"/>
        <v>0</v>
      </c>
      <c r="AM63" s="135">
        <f t="shared" si="4"/>
        <v>0</v>
      </c>
      <c r="AN63" s="135">
        <f t="shared" si="5"/>
        <v>0</v>
      </c>
      <c r="AP63" s="111" t="e">
        <f>VLOOKUP($Y63,ボランティア図書マスタ!$A:$T,15,0)</f>
        <v>#N/A</v>
      </c>
      <c r="AQ63" s="111" t="e">
        <f>VLOOKUP($Y63,ボランティア図書マスタ!$A:$T,16,0)</f>
        <v>#N/A</v>
      </c>
      <c r="AR63" s="111" t="e">
        <f>VLOOKUP($Y63,ボランティア図書マスタ!$A:$T,17,0)</f>
        <v>#N/A</v>
      </c>
      <c r="AS63" s="111" t="e">
        <f>VLOOKUP($Y63,ボランティア図書マスタ!$A:$T,18,0)</f>
        <v>#N/A</v>
      </c>
      <c r="AT63" s="111" t="e">
        <f>VLOOKUP($Y63,ボランティア図書マスタ!$A:$T,19,0)</f>
        <v>#N/A</v>
      </c>
      <c r="AU63" s="111" t="e">
        <f>VLOOKUP($Y63,ボランティア図書マスタ!$A:$T,20,0)</f>
        <v>#N/A</v>
      </c>
    </row>
    <row r="64" spans="1:47" ht="80.099999999999994" customHeight="1" x14ac:dyDescent="0.15">
      <c r="A64" s="119"/>
      <c r="B64" s="120"/>
      <c r="C64" s="119"/>
      <c r="D64" s="121"/>
      <c r="E64" s="122" t="str">
        <f>IF(D64="","",VLOOKUP(D64,ボランティア一覧!$A:$B,2,0))</f>
        <v/>
      </c>
      <c r="F64" s="121"/>
      <c r="G64" s="123" t="str">
        <f>IF(F64="","",VLOOKUP(F64,ボランティア図書マスタ!$B:$L,11,0))</f>
        <v/>
      </c>
      <c r="H64" s="124"/>
      <c r="I64" s="121"/>
      <c r="J64" s="124"/>
      <c r="K64" s="122" t="str">
        <f t="shared" si="0"/>
        <v/>
      </c>
      <c r="L64" s="125" t="str">
        <f>IF(Y64="","",VLOOKUP(Y64,ボランティア図書マスタ!$A$3:$M$567,13,0))</f>
        <v/>
      </c>
      <c r="M64" s="126"/>
      <c r="N64" s="127"/>
      <c r="O64" s="128"/>
      <c r="P64" s="129"/>
      <c r="Q64" s="130" t="str">
        <f>IF(D64="","",VLOOKUP(D64,ボランティア一覧!$A$3:$F$68,3,0))</f>
        <v/>
      </c>
      <c r="R64" s="130" t="str">
        <f>IF(D64="","",VLOOKUP(D64,ボランティア一覧!$A$3:$F$68,4,0))</f>
        <v/>
      </c>
      <c r="S64" s="130" t="str">
        <f>IF(D64="","",VLOOKUP(D64,ボランティア一覧!$A$3:$F$68,5,0))</f>
        <v/>
      </c>
      <c r="T64" s="130" t="str">
        <f>IF(D64="","",VLOOKUP(D64,ボランティア一覧!$A$3:$F$68,6,0))</f>
        <v/>
      </c>
      <c r="U64" s="131" t="str">
        <f t="shared" si="59"/>
        <v xml:space="preserve"> </v>
      </c>
      <c r="V64" s="131" t="str">
        <f t="shared" si="60"/>
        <v>　</v>
      </c>
      <c r="W64" s="131" t="str">
        <f>IF($A64=0," ",VLOOKUP(U64,入力規則用シート!B:C,2,0))</f>
        <v xml:space="preserve"> </v>
      </c>
      <c r="X64" s="131">
        <f t="shared" si="1"/>
        <v>0</v>
      </c>
      <c r="Y64" s="131" t="str">
        <f t="shared" si="61"/>
        <v/>
      </c>
      <c r="Z64" s="131" t="str">
        <f>IF(Y64="","",VLOOKUP(Y64,ボランティア図書マスタ!$A$3:$K$567,11,0))</f>
        <v/>
      </c>
      <c r="AA64" s="132" t="str">
        <f t="shared" si="62"/>
        <v/>
      </c>
      <c r="AB64" s="133"/>
      <c r="AC64" s="133">
        <f t="shared" si="63"/>
        <v>0</v>
      </c>
      <c r="AD64" s="133">
        <f t="shared" si="64"/>
        <v>0</v>
      </c>
      <c r="AE64" s="133">
        <f t="shared" si="65"/>
        <v>0</v>
      </c>
      <c r="AF64" s="133">
        <f t="shared" si="66"/>
        <v>0</v>
      </c>
      <c r="AG64" s="134">
        <f t="shared" si="67"/>
        <v>0</v>
      </c>
      <c r="AH64" s="133">
        <f t="shared" si="68"/>
        <v>0</v>
      </c>
      <c r="AI64" s="133">
        <f t="shared" si="2"/>
        <v>0</v>
      </c>
      <c r="AJ64" s="133">
        <f t="shared" si="3"/>
        <v>0</v>
      </c>
      <c r="AK64" s="135">
        <f t="shared" si="69"/>
        <v>0</v>
      </c>
      <c r="AL64" s="135">
        <f t="shared" si="70"/>
        <v>0</v>
      </c>
      <c r="AM64" s="135">
        <f t="shared" si="4"/>
        <v>0</v>
      </c>
      <c r="AN64" s="135">
        <f t="shared" si="5"/>
        <v>0</v>
      </c>
      <c r="AP64" s="111" t="e">
        <f>VLOOKUP($Y64,ボランティア図書マスタ!$A:$T,15,0)</f>
        <v>#N/A</v>
      </c>
      <c r="AQ64" s="111" t="e">
        <f>VLOOKUP($Y64,ボランティア図書マスタ!$A:$T,16,0)</f>
        <v>#N/A</v>
      </c>
      <c r="AR64" s="111" t="e">
        <f>VLOOKUP($Y64,ボランティア図書マスタ!$A:$T,17,0)</f>
        <v>#N/A</v>
      </c>
      <c r="AS64" s="111" t="e">
        <f>VLOOKUP($Y64,ボランティア図書マスタ!$A:$T,18,0)</f>
        <v>#N/A</v>
      </c>
      <c r="AT64" s="111" t="e">
        <f>VLOOKUP($Y64,ボランティア図書マスタ!$A:$T,19,0)</f>
        <v>#N/A</v>
      </c>
      <c r="AU64" s="111" t="e">
        <f>VLOOKUP($Y64,ボランティア図書マスタ!$A:$T,20,0)</f>
        <v>#N/A</v>
      </c>
    </row>
    <row r="65" spans="1:47" ht="80.099999999999994" customHeight="1" x14ac:dyDescent="0.15">
      <c r="A65" s="119"/>
      <c r="B65" s="120"/>
      <c r="C65" s="119"/>
      <c r="D65" s="121"/>
      <c r="E65" s="122" t="str">
        <f>IF(D65="","",VLOOKUP(D65,ボランティア一覧!$A:$B,2,0))</f>
        <v/>
      </c>
      <c r="F65" s="121"/>
      <c r="G65" s="123" t="str">
        <f>IF(F65="","",VLOOKUP(F65,ボランティア図書マスタ!$B:$L,11,0))</f>
        <v/>
      </c>
      <c r="H65" s="124"/>
      <c r="I65" s="121"/>
      <c r="J65" s="124"/>
      <c r="K65" s="122" t="str">
        <f t="shared" si="0"/>
        <v/>
      </c>
      <c r="L65" s="125" t="str">
        <f>IF(Y65="","",VLOOKUP(Y65,ボランティア図書マスタ!$A$3:$M$567,13,0))</f>
        <v/>
      </c>
      <c r="M65" s="126"/>
      <c r="N65" s="127"/>
      <c r="O65" s="128"/>
      <c r="P65" s="129"/>
      <c r="Q65" s="130" t="str">
        <f>IF(D65="","",VLOOKUP(D65,ボランティア一覧!$A$3:$F$68,3,0))</f>
        <v/>
      </c>
      <c r="R65" s="130" t="str">
        <f>IF(D65="","",VLOOKUP(D65,ボランティア一覧!$A$3:$F$68,4,0))</f>
        <v/>
      </c>
      <c r="S65" s="130" t="str">
        <f>IF(D65="","",VLOOKUP(D65,ボランティア一覧!$A$3:$F$68,5,0))</f>
        <v/>
      </c>
      <c r="T65" s="130" t="str">
        <f>IF(D65="","",VLOOKUP(D65,ボランティア一覧!$A$3:$F$68,6,0))</f>
        <v/>
      </c>
      <c r="U65" s="131" t="str">
        <f t="shared" si="59"/>
        <v xml:space="preserve"> </v>
      </c>
      <c r="V65" s="131" t="str">
        <f t="shared" si="60"/>
        <v>　</v>
      </c>
      <c r="W65" s="131" t="str">
        <f>IF($A65=0," ",VLOOKUP(U65,入力規則用シート!B:C,2,0))</f>
        <v xml:space="preserve"> </v>
      </c>
      <c r="X65" s="131">
        <f t="shared" si="1"/>
        <v>0</v>
      </c>
      <c r="Y65" s="131" t="str">
        <f t="shared" si="61"/>
        <v/>
      </c>
      <c r="Z65" s="131" t="str">
        <f>IF(Y65="","",VLOOKUP(Y65,ボランティア図書マスタ!$A$3:$K$567,11,0))</f>
        <v/>
      </c>
      <c r="AA65" s="132" t="str">
        <f t="shared" si="62"/>
        <v/>
      </c>
      <c r="AB65" s="133"/>
      <c r="AC65" s="133">
        <f t="shared" si="63"/>
        <v>0</v>
      </c>
      <c r="AD65" s="133">
        <f t="shared" si="64"/>
        <v>0</v>
      </c>
      <c r="AE65" s="133">
        <f t="shared" si="65"/>
        <v>0</v>
      </c>
      <c r="AF65" s="133">
        <f t="shared" si="66"/>
        <v>0</v>
      </c>
      <c r="AG65" s="134">
        <f t="shared" si="67"/>
        <v>0</v>
      </c>
      <c r="AH65" s="133">
        <f t="shared" si="68"/>
        <v>0</v>
      </c>
      <c r="AI65" s="133">
        <f t="shared" si="2"/>
        <v>0</v>
      </c>
      <c r="AJ65" s="133">
        <f t="shared" si="3"/>
        <v>0</v>
      </c>
      <c r="AK65" s="135">
        <f t="shared" si="69"/>
        <v>0</v>
      </c>
      <c r="AL65" s="135">
        <f t="shared" si="70"/>
        <v>0</v>
      </c>
      <c r="AM65" s="135">
        <f t="shared" si="4"/>
        <v>0</v>
      </c>
      <c r="AN65" s="135">
        <f t="shared" si="5"/>
        <v>0</v>
      </c>
      <c r="AP65" s="111" t="e">
        <f>VLOOKUP($Y65,ボランティア図書マスタ!$A:$T,15,0)</f>
        <v>#N/A</v>
      </c>
      <c r="AQ65" s="111" t="e">
        <f>VLOOKUP($Y65,ボランティア図書マスタ!$A:$T,16,0)</f>
        <v>#N/A</v>
      </c>
      <c r="AR65" s="111" t="e">
        <f>VLOOKUP($Y65,ボランティア図書マスタ!$A:$T,17,0)</f>
        <v>#N/A</v>
      </c>
      <c r="AS65" s="111" t="e">
        <f>VLOOKUP($Y65,ボランティア図書マスタ!$A:$T,18,0)</f>
        <v>#N/A</v>
      </c>
      <c r="AT65" s="111" t="e">
        <f>VLOOKUP($Y65,ボランティア図書マスタ!$A:$T,19,0)</f>
        <v>#N/A</v>
      </c>
      <c r="AU65" s="111" t="e">
        <f>VLOOKUP($Y65,ボランティア図書マスタ!$A:$T,20,0)</f>
        <v>#N/A</v>
      </c>
    </row>
    <row r="66" spans="1:47" ht="80.099999999999994" customHeight="1" x14ac:dyDescent="0.15">
      <c r="A66" s="119"/>
      <c r="B66" s="120"/>
      <c r="C66" s="119"/>
      <c r="D66" s="121"/>
      <c r="E66" s="122" t="str">
        <f>IF(D66="","",VLOOKUP(D66,ボランティア一覧!$A:$B,2,0))</f>
        <v/>
      </c>
      <c r="F66" s="121"/>
      <c r="G66" s="123" t="str">
        <f>IF(F66="","",VLOOKUP(F66,ボランティア図書マスタ!$B:$L,11,0))</f>
        <v/>
      </c>
      <c r="H66" s="124"/>
      <c r="I66" s="121"/>
      <c r="J66" s="124"/>
      <c r="K66" s="122" t="str">
        <f t="shared" si="0"/>
        <v/>
      </c>
      <c r="L66" s="125" t="str">
        <f>IF(Y66="","",VLOOKUP(Y66,ボランティア図書マスタ!$A$3:$M$567,13,0))</f>
        <v/>
      </c>
      <c r="M66" s="126"/>
      <c r="N66" s="127"/>
      <c r="O66" s="128"/>
      <c r="P66" s="129"/>
      <c r="Q66" s="130" t="str">
        <f>IF(D66="","",VLOOKUP(D66,ボランティア一覧!$A$3:$F$68,3,0))</f>
        <v/>
      </c>
      <c r="R66" s="130" t="str">
        <f>IF(D66="","",VLOOKUP(D66,ボランティア一覧!$A$3:$F$68,4,0))</f>
        <v/>
      </c>
      <c r="S66" s="130" t="str">
        <f>IF(D66="","",VLOOKUP(D66,ボランティア一覧!$A$3:$F$68,5,0))</f>
        <v/>
      </c>
      <c r="T66" s="130" t="str">
        <f>IF(D66="","",VLOOKUP(D66,ボランティア一覧!$A$3:$F$68,6,0))</f>
        <v/>
      </c>
      <c r="U66" s="131" t="str">
        <f t="shared" si="59"/>
        <v xml:space="preserve"> </v>
      </c>
      <c r="V66" s="131" t="str">
        <f t="shared" si="60"/>
        <v>　</v>
      </c>
      <c r="W66" s="131" t="str">
        <f>IF($A66=0," ",VLOOKUP(U66,入力規則用シート!B:C,2,0))</f>
        <v xml:space="preserve"> </v>
      </c>
      <c r="X66" s="131">
        <f t="shared" si="1"/>
        <v>0</v>
      </c>
      <c r="Y66" s="131" t="str">
        <f t="shared" si="61"/>
        <v/>
      </c>
      <c r="Z66" s="131" t="str">
        <f>IF(Y66="","",VLOOKUP(Y66,ボランティア図書マスタ!$A$3:$K$567,11,0))</f>
        <v/>
      </c>
      <c r="AA66" s="132" t="str">
        <f t="shared" si="62"/>
        <v/>
      </c>
      <c r="AB66" s="133"/>
      <c r="AC66" s="133">
        <f t="shared" si="63"/>
        <v>0</v>
      </c>
      <c r="AD66" s="133">
        <f t="shared" si="64"/>
        <v>0</v>
      </c>
      <c r="AE66" s="133">
        <f t="shared" si="65"/>
        <v>0</v>
      </c>
      <c r="AF66" s="133">
        <f t="shared" si="66"/>
        <v>0</v>
      </c>
      <c r="AG66" s="134">
        <f t="shared" si="67"/>
        <v>0</v>
      </c>
      <c r="AH66" s="133">
        <f t="shared" si="68"/>
        <v>0</v>
      </c>
      <c r="AI66" s="133">
        <f t="shared" si="2"/>
        <v>0</v>
      </c>
      <c r="AJ66" s="133">
        <f t="shared" si="3"/>
        <v>0</v>
      </c>
      <c r="AK66" s="135">
        <f t="shared" si="69"/>
        <v>0</v>
      </c>
      <c r="AL66" s="135">
        <f t="shared" si="70"/>
        <v>0</v>
      </c>
      <c r="AM66" s="135">
        <f t="shared" si="4"/>
        <v>0</v>
      </c>
      <c r="AN66" s="135">
        <f t="shared" si="5"/>
        <v>0</v>
      </c>
      <c r="AP66" s="111" t="e">
        <f>VLOOKUP($Y66,ボランティア図書マスタ!$A:$T,15,0)</f>
        <v>#N/A</v>
      </c>
      <c r="AQ66" s="111" t="e">
        <f>VLOOKUP($Y66,ボランティア図書マスタ!$A:$T,16,0)</f>
        <v>#N/A</v>
      </c>
      <c r="AR66" s="111" t="e">
        <f>VLOOKUP($Y66,ボランティア図書マスタ!$A:$T,17,0)</f>
        <v>#N/A</v>
      </c>
      <c r="AS66" s="111" t="e">
        <f>VLOOKUP($Y66,ボランティア図書マスタ!$A:$T,18,0)</f>
        <v>#N/A</v>
      </c>
      <c r="AT66" s="111" t="e">
        <f>VLOOKUP($Y66,ボランティア図書マスタ!$A:$T,19,0)</f>
        <v>#N/A</v>
      </c>
      <c r="AU66" s="111" t="e">
        <f>VLOOKUP($Y66,ボランティア図書マスタ!$A:$T,20,0)</f>
        <v>#N/A</v>
      </c>
    </row>
    <row r="67" spans="1:47" ht="80.099999999999994" customHeight="1" x14ac:dyDescent="0.15">
      <c r="A67" s="119"/>
      <c r="B67" s="120"/>
      <c r="C67" s="119"/>
      <c r="D67" s="121"/>
      <c r="E67" s="122" t="str">
        <f>IF(D67="","",VLOOKUP(D67,ボランティア一覧!$A:$B,2,0))</f>
        <v/>
      </c>
      <c r="F67" s="121"/>
      <c r="G67" s="123" t="str">
        <f>IF(F67="","",VLOOKUP(F67,ボランティア図書マスタ!$B:$L,11,0))</f>
        <v/>
      </c>
      <c r="H67" s="124"/>
      <c r="I67" s="121"/>
      <c r="J67" s="124"/>
      <c r="K67" s="122" t="str">
        <f t="shared" si="0"/>
        <v/>
      </c>
      <c r="L67" s="125" t="str">
        <f>IF(Y67="","",VLOOKUP(Y67,ボランティア図書マスタ!$A$3:$M$567,13,0))</f>
        <v/>
      </c>
      <c r="M67" s="126"/>
      <c r="N67" s="127"/>
      <c r="O67" s="128"/>
      <c r="P67" s="129"/>
      <c r="Q67" s="130" t="str">
        <f>IF(D67="","",VLOOKUP(D67,ボランティア一覧!$A$3:$F$68,3,0))</f>
        <v/>
      </c>
      <c r="R67" s="130" t="str">
        <f>IF(D67="","",VLOOKUP(D67,ボランティア一覧!$A$3:$F$68,4,0))</f>
        <v/>
      </c>
      <c r="S67" s="130" t="str">
        <f>IF(D67="","",VLOOKUP(D67,ボランティア一覧!$A$3:$F$68,5,0))</f>
        <v/>
      </c>
      <c r="T67" s="130" t="str">
        <f>IF(D67="","",VLOOKUP(D67,ボランティア一覧!$A$3:$F$68,6,0))</f>
        <v/>
      </c>
      <c r="U67" s="131" t="str">
        <f>IF(F67=0," ",$G$2)</f>
        <v xml:space="preserve"> </v>
      </c>
      <c r="V67" s="131" t="str">
        <f>IF(F67=0,"　",$L$2)</f>
        <v>　</v>
      </c>
      <c r="W67" s="131" t="str">
        <f>IF($A67=0," ",VLOOKUP(U67,入力規則用シート!B:C,2,0))</f>
        <v xml:space="preserve"> </v>
      </c>
      <c r="X67" s="131">
        <f t="shared" si="1"/>
        <v>0</v>
      </c>
      <c r="Y67" s="131" t="str">
        <f>IF(F67&amp;I67="","",CONCATENATE(F67,I67))</f>
        <v/>
      </c>
      <c r="Z67" s="131" t="str">
        <f>IF(Y67="","",VLOOKUP(Y67,ボランティア図書マスタ!$A$3:$K$567,11,0))</f>
        <v/>
      </c>
      <c r="AA67" s="132" t="str">
        <f>DBCS(J67)</f>
        <v/>
      </c>
      <c r="AB67" s="133"/>
      <c r="AC67" s="133">
        <f>A67</f>
        <v>0</v>
      </c>
      <c r="AD67" s="133">
        <f>B67</f>
        <v>0</v>
      </c>
      <c r="AE67" s="133">
        <f>C67</f>
        <v>0</v>
      </c>
      <c r="AF67" s="133">
        <f>D67</f>
        <v>0</v>
      </c>
      <c r="AG67" s="134">
        <f>F67</f>
        <v>0</v>
      </c>
      <c r="AH67" s="133">
        <f>H67</f>
        <v>0</v>
      </c>
      <c r="AI67" s="133">
        <f t="shared" si="2"/>
        <v>0</v>
      </c>
      <c r="AJ67" s="133">
        <f t="shared" si="3"/>
        <v>0</v>
      </c>
      <c r="AK67" s="135">
        <f>M67</f>
        <v>0</v>
      </c>
      <c r="AL67" s="135">
        <f>N67</f>
        <v>0</v>
      </c>
      <c r="AM67" s="135">
        <f t="shared" si="4"/>
        <v>0</v>
      </c>
      <c r="AN67" s="135">
        <f t="shared" si="5"/>
        <v>0</v>
      </c>
      <c r="AP67" s="111" t="e">
        <f>VLOOKUP($Y67,ボランティア図書マスタ!$A:$T,15,0)</f>
        <v>#N/A</v>
      </c>
      <c r="AQ67" s="111" t="e">
        <f>VLOOKUP($Y67,ボランティア図書マスタ!$A:$T,16,0)</f>
        <v>#N/A</v>
      </c>
      <c r="AR67" s="111" t="e">
        <f>VLOOKUP($Y67,ボランティア図書マスタ!$A:$T,17,0)</f>
        <v>#N/A</v>
      </c>
      <c r="AS67" s="111" t="e">
        <f>VLOOKUP($Y67,ボランティア図書マスタ!$A:$T,18,0)</f>
        <v>#N/A</v>
      </c>
      <c r="AT67" s="111" t="e">
        <f>VLOOKUP($Y67,ボランティア図書マスタ!$A:$T,19,0)</f>
        <v>#N/A</v>
      </c>
      <c r="AU67" s="111" t="e">
        <f>VLOOKUP($Y67,ボランティア図書マスタ!$A:$T,20,0)</f>
        <v>#N/A</v>
      </c>
    </row>
    <row r="68" spans="1:47" ht="80.099999999999994" customHeight="1" x14ac:dyDescent="0.15">
      <c r="A68" s="119"/>
      <c r="B68" s="120"/>
      <c r="C68" s="119"/>
      <c r="D68" s="121"/>
      <c r="E68" s="122" t="str">
        <f>IF(D68="","",VLOOKUP(D68,ボランティア一覧!$A:$B,2,0))</f>
        <v/>
      </c>
      <c r="F68" s="121"/>
      <c r="G68" s="123" t="str">
        <f>IF(F68="","",VLOOKUP(F68,ボランティア図書マスタ!$B:$L,11,0))</f>
        <v/>
      </c>
      <c r="H68" s="124"/>
      <c r="I68" s="121"/>
      <c r="J68" s="124"/>
      <c r="K68" s="122" t="str">
        <f t="shared" si="0"/>
        <v/>
      </c>
      <c r="L68" s="125" t="str">
        <f>IF(Y68="","",VLOOKUP(Y68,ボランティア図書マスタ!$A$3:$M$567,13,0))</f>
        <v/>
      </c>
      <c r="M68" s="126"/>
      <c r="N68" s="127"/>
      <c r="O68" s="128"/>
      <c r="P68" s="129"/>
      <c r="Q68" s="130" t="str">
        <f>IF(D68="","",VLOOKUP(D68,ボランティア一覧!$A$3:$F$68,3,0))</f>
        <v/>
      </c>
      <c r="R68" s="130" t="str">
        <f>IF(D68="","",VLOOKUP(D68,ボランティア一覧!$A$3:$F$68,4,0))</f>
        <v/>
      </c>
      <c r="S68" s="130" t="str">
        <f>IF(D68="","",VLOOKUP(D68,ボランティア一覧!$A$3:$F$68,5,0))</f>
        <v/>
      </c>
      <c r="T68" s="130" t="str">
        <f>IF(D68="","",VLOOKUP(D68,ボランティア一覧!$A$3:$F$68,6,0))</f>
        <v/>
      </c>
      <c r="U68" s="131" t="str">
        <f t="shared" ref="U68:U76" si="71">IF(F68=0," ",$G$2)</f>
        <v xml:space="preserve"> </v>
      </c>
      <c r="V68" s="131" t="str">
        <f t="shared" ref="V68:V76" si="72">IF(F68=0,"　",$L$2)</f>
        <v>　</v>
      </c>
      <c r="W68" s="131" t="str">
        <f>IF($A68=0," ",VLOOKUP(U68,入力規則用シート!B:C,2,0))</f>
        <v xml:space="preserve"> </v>
      </c>
      <c r="X68" s="131">
        <f t="shared" si="1"/>
        <v>0</v>
      </c>
      <c r="Y68" s="131" t="str">
        <f t="shared" ref="Y68:Y76" si="73">IF(F68&amp;I68="","",CONCATENATE(F68,I68))</f>
        <v/>
      </c>
      <c r="Z68" s="131" t="str">
        <f>IF(Y68="","",VLOOKUP(Y68,ボランティア図書マスタ!$A$3:$K$567,11,0))</f>
        <v/>
      </c>
      <c r="AA68" s="132" t="str">
        <f t="shared" ref="AA68:AA76" si="74">DBCS(J68)</f>
        <v/>
      </c>
      <c r="AB68" s="133"/>
      <c r="AC68" s="133">
        <f t="shared" ref="AC68:AC76" si="75">A68</f>
        <v>0</v>
      </c>
      <c r="AD68" s="133">
        <f t="shared" ref="AD68:AD76" si="76">B68</f>
        <v>0</v>
      </c>
      <c r="AE68" s="133">
        <f t="shared" ref="AE68:AE76" si="77">C68</f>
        <v>0</v>
      </c>
      <c r="AF68" s="133">
        <f t="shared" ref="AF68:AF76" si="78">D68</f>
        <v>0</v>
      </c>
      <c r="AG68" s="134">
        <f t="shared" ref="AG68:AG76" si="79">F68</f>
        <v>0</v>
      </c>
      <c r="AH68" s="133">
        <f t="shared" ref="AH68:AH76" si="80">H68</f>
        <v>0</v>
      </c>
      <c r="AI68" s="133">
        <f t="shared" si="2"/>
        <v>0</v>
      </c>
      <c r="AJ68" s="133">
        <f t="shared" si="3"/>
        <v>0</v>
      </c>
      <c r="AK68" s="135">
        <f t="shared" ref="AK68:AK76" si="81">M68</f>
        <v>0</v>
      </c>
      <c r="AL68" s="135">
        <f t="shared" ref="AL68:AL76" si="82">N68</f>
        <v>0</v>
      </c>
      <c r="AM68" s="135">
        <f t="shared" si="4"/>
        <v>0</v>
      </c>
      <c r="AN68" s="135">
        <f t="shared" si="5"/>
        <v>0</v>
      </c>
      <c r="AP68" s="111" t="e">
        <f>VLOOKUP($Y68,ボランティア図書マスタ!$A:$T,15,0)</f>
        <v>#N/A</v>
      </c>
      <c r="AQ68" s="111" t="e">
        <f>VLOOKUP($Y68,ボランティア図書マスタ!$A:$T,16,0)</f>
        <v>#N/A</v>
      </c>
      <c r="AR68" s="111" t="e">
        <f>VLOOKUP($Y68,ボランティア図書マスタ!$A:$T,17,0)</f>
        <v>#N/A</v>
      </c>
      <c r="AS68" s="111" t="e">
        <f>VLOOKUP($Y68,ボランティア図書マスタ!$A:$T,18,0)</f>
        <v>#N/A</v>
      </c>
      <c r="AT68" s="111" t="e">
        <f>VLOOKUP($Y68,ボランティア図書マスタ!$A:$T,19,0)</f>
        <v>#N/A</v>
      </c>
      <c r="AU68" s="111" t="e">
        <f>VLOOKUP($Y68,ボランティア図書マスタ!$A:$T,20,0)</f>
        <v>#N/A</v>
      </c>
    </row>
    <row r="69" spans="1:47" ht="80.099999999999994" customHeight="1" x14ac:dyDescent="0.15">
      <c r="A69" s="119"/>
      <c r="B69" s="120"/>
      <c r="C69" s="119"/>
      <c r="D69" s="121"/>
      <c r="E69" s="122" t="str">
        <f>IF(D69="","",VLOOKUP(D69,ボランティア一覧!$A:$B,2,0))</f>
        <v/>
      </c>
      <c r="F69" s="121"/>
      <c r="G69" s="123" t="str">
        <f>IF(F69="","",VLOOKUP(F69,ボランティア図書マスタ!$B:$L,11,0))</f>
        <v/>
      </c>
      <c r="H69" s="124"/>
      <c r="I69" s="121"/>
      <c r="J69" s="124"/>
      <c r="K69" s="122" t="str">
        <f t="shared" si="0"/>
        <v/>
      </c>
      <c r="L69" s="125" t="str">
        <f>IF(Y69="","",VLOOKUP(Y69,ボランティア図書マスタ!$A$3:$M$567,13,0))</f>
        <v/>
      </c>
      <c r="M69" s="126"/>
      <c r="N69" s="127"/>
      <c r="O69" s="128"/>
      <c r="P69" s="129"/>
      <c r="Q69" s="130" t="str">
        <f>IF(D69="","",VLOOKUP(D69,ボランティア一覧!$A$3:$F$68,3,0))</f>
        <v/>
      </c>
      <c r="R69" s="130" t="str">
        <f>IF(D69="","",VLOOKUP(D69,ボランティア一覧!$A$3:$F$68,4,0))</f>
        <v/>
      </c>
      <c r="S69" s="130" t="str">
        <f>IF(D69="","",VLOOKUP(D69,ボランティア一覧!$A$3:$F$68,5,0))</f>
        <v/>
      </c>
      <c r="T69" s="130" t="str">
        <f>IF(D69="","",VLOOKUP(D69,ボランティア一覧!$A$3:$F$68,6,0))</f>
        <v/>
      </c>
      <c r="U69" s="131" t="str">
        <f t="shared" si="71"/>
        <v xml:space="preserve"> </v>
      </c>
      <c r="V69" s="131" t="str">
        <f t="shared" si="72"/>
        <v>　</v>
      </c>
      <c r="W69" s="131" t="str">
        <f>IF($A69=0," ",VLOOKUP(U69,入力規則用シート!B:C,2,0))</f>
        <v xml:space="preserve"> </v>
      </c>
      <c r="X69" s="131">
        <f t="shared" si="1"/>
        <v>0</v>
      </c>
      <c r="Y69" s="131" t="str">
        <f t="shared" si="73"/>
        <v/>
      </c>
      <c r="Z69" s="131" t="str">
        <f>IF(Y69="","",VLOOKUP(Y69,ボランティア図書マスタ!$A$3:$K$567,11,0))</f>
        <v/>
      </c>
      <c r="AA69" s="132" t="str">
        <f t="shared" si="74"/>
        <v/>
      </c>
      <c r="AB69" s="133"/>
      <c r="AC69" s="133">
        <f t="shared" si="75"/>
        <v>0</v>
      </c>
      <c r="AD69" s="133">
        <f t="shared" si="76"/>
        <v>0</v>
      </c>
      <c r="AE69" s="133">
        <f t="shared" si="77"/>
        <v>0</v>
      </c>
      <c r="AF69" s="133">
        <f t="shared" si="78"/>
        <v>0</v>
      </c>
      <c r="AG69" s="134">
        <f t="shared" si="79"/>
        <v>0</v>
      </c>
      <c r="AH69" s="133">
        <f t="shared" si="80"/>
        <v>0</v>
      </c>
      <c r="AI69" s="133">
        <f t="shared" si="2"/>
        <v>0</v>
      </c>
      <c r="AJ69" s="133">
        <f t="shared" si="3"/>
        <v>0</v>
      </c>
      <c r="AK69" s="135">
        <f t="shared" si="81"/>
        <v>0</v>
      </c>
      <c r="AL69" s="135">
        <f t="shared" si="82"/>
        <v>0</v>
      </c>
      <c r="AM69" s="135">
        <f t="shared" si="4"/>
        <v>0</v>
      </c>
      <c r="AN69" s="135">
        <f t="shared" si="5"/>
        <v>0</v>
      </c>
      <c r="AP69" s="111" t="e">
        <f>VLOOKUP($Y69,ボランティア図書マスタ!$A:$T,15,0)</f>
        <v>#N/A</v>
      </c>
      <c r="AQ69" s="111" t="e">
        <f>VLOOKUP($Y69,ボランティア図書マスタ!$A:$T,16,0)</f>
        <v>#N/A</v>
      </c>
      <c r="AR69" s="111" t="e">
        <f>VLOOKUP($Y69,ボランティア図書マスタ!$A:$T,17,0)</f>
        <v>#N/A</v>
      </c>
      <c r="AS69" s="111" t="e">
        <f>VLOOKUP($Y69,ボランティア図書マスタ!$A:$T,18,0)</f>
        <v>#N/A</v>
      </c>
      <c r="AT69" s="111" t="e">
        <f>VLOOKUP($Y69,ボランティア図書マスタ!$A:$T,19,0)</f>
        <v>#N/A</v>
      </c>
      <c r="AU69" s="111" t="e">
        <f>VLOOKUP($Y69,ボランティア図書マスタ!$A:$T,20,0)</f>
        <v>#N/A</v>
      </c>
    </row>
    <row r="70" spans="1:47" ht="80.099999999999994" customHeight="1" x14ac:dyDescent="0.15">
      <c r="A70" s="119"/>
      <c r="B70" s="120"/>
      <c r="C70" s="119"/>
      <c r="D70" s="121"/>
      <c r="E70" s="122" t="str">
        <f>IF(D70="","",VLOOKUP(D70,ボランティア一覧!$A:$B,2,0))</f>
        <v/>
      </c>
      <c r="F70" s="121"/>
      <c r="G70" s="123" t="str">
        <f>IF(F70="","",VLOOKUP(F70,ボランティア図書マスタ!$B:$L,11,0))</f>
        <v/>
      </c>
      <c r="H70" s="124"/>
      <c r="I70" s="121"/>
      <c r="J70" s="124"/>
      <c r="K70" s="122" t="str">
        <f t="shared" si="0"/>
        <v/>
      </c>
      <c r="L70" s="125" t="str">
        <f>IF(Y70="","",VLOOKUP(Y70,ボランティア図書マスタ!$A$3:$M$567,13,0))</f>
        <v/>
      </c>
      <c r="M70" s="126"/>
      <c r="N70" s="127"/>
      <c r="O70" s="128"/>
      <c r="P70" s="129"/>
      <c r="Q70" s="130" t="str">
        <f>IF(D70="","",VLOOKUP(D70,ボランティア一覧!$A$3:$F$68,3,0))</f>
        <v/>
      </c>
      <c r="R70" s="130" t="str">
        <f>IF(D70="","",VLOOKUP(D70,ボランティア一覧!$A$3:$F$68,4,0))</f>
        <v/>
      </c>
      <c r="S70" s="130" t="str">
        <f>IF(D70="","",VLOOKUP(D70,ボランティア一覧!$A$3:$F$68,5,0))</f>
        <v/>
      </c>
      <c r="T70" s="130" t="str">
        <f>IF(D70="","",VLOOKUP(D70,ボランティア一覧!$A$3:$F$68,6,0))</f>
        <v/>
      </c>
      <c r="U70" s="131" t="str">
        <f t="shared" si="71"/>
        <v xml:space="preserve"> </v>
      </c>
      <c r="V70" s="131" t="str">
        <f t="shared" si="72"/>
        <v>　</v>
      </c>
      <c r="W70" s="131" t="str">
        <f>IF($A70=0," ",VLOOKUP(U70,入力規則用シート!B:C,2,0))</f>
        <v xml:space="preserve"> </v>
      </c>
      <c r="X70" s="131">
        <f t="shared" si="1"/>
        <v>0</v>
      </c>
      <c r="Y70" s="131" t="str">
        <f t="shared" si="73"/>
        <v/>
      </c>
      <c r="Z70" s="131" t="str">
        <f>IF(Y70="","",VLOOKUP(Y70,ボランティア図書マスタ!$A$3:$K$567,11,0))</f>
        <v/>
      </c>
      <c r="AA70" s="132" t="str">
        <f t="shared" si="74"/>
        <v/>
      </c>
      <c r="AB70" s="133"/>
      <c r="AC70" s="133">
        <f t="shared" si="75"/>
        <v>0</v>
      </c>
      <c r="AD70" s="133">
        <f t="shared" si="76"/>
        <v>0</v>
      </c>
      <c r="AE70" s="133">
        <f t="shared" si="77"/>
        <v>0</v>
      </c>
      <c r="AF70" s="133">
        <f t="shared" si="78"/>
        <v>0</v>
      </c>
      <c r="AG70" s="134">
        <f t="shared" si="79"/>
        <v>0</v>
      </c>
      <c r="AH70" s="133">
        <f t="shared" si="80"/>
        <v>0</v>
      </c>
      <c r="AI70" s="133">
        <f t="shared" si="2"/>
        <v>0</v>
      </c>
      <c r="AJ70" s="133">
        <f t="shared" si="3"/>
        <v>0</v>
      </c>
      <c r="AK70" s="135">
        <f t="shared" si="81"/>
        <v>0</v>
      </c>
      <c r="AL70" s="135">
        <f t="shared" si="82"/>
        <v>0</v>
      </c>
      <c r="AM70" s="135">
        <f t="shared" si="4"/>
        <v>0</v>
      </c>
      <c r="AN70" s="135">
        <f t="shared" si="5"/>
        <v>0</v>
      </c>
      <c r="AP70" s="111" t="e">
        <f>VLOOKUP($Y70,ボランティア図書マスタ!$A:$T,15,0)</f>
        <v>#N/A</v>
      </c>
      <c r="AQ70" s="111" t="e">
        <f>VLOOKUP($Y70,ボランティア図書マスタ!$A:$T,16,0)</f>
        <v>#N/A</v>
      </c>
      <c r="AR70" s="111" t="e">
        <f>VLOOKUP($Y70,ボランティア図書マスタ!$A:$T,17,0)</f>
        <v>#N/A</v>
      </c>
      <c r="AS70" s="111" t="e">
        <f>VLOOKUP($Y70,ボランティア図書マスタ!$A:$T,18,0)</f>
        <v>#N/A</v>
      </c>
      <c r="AT70" s="111" t="e">
        <f>VLOOKUP($Y70,ボランティア図書マスタ!$A:$T,19,0)</f>
        <v>#N/A</v>
      </c>
      <c r="AU70" s="111" t="e">
        <f>VLOOKUP($Y70,ボランティア図書マスタ!$A:$T,20,0)</f>
        <v>#N/A</v>
      </c>
    </row>
    <row r="71" spans="1:47" ht="80.099999999999994" customHeight="1" x14ac:dyDescent="0.15">
      <c r="A71" s="119"/>
      <c r="B71" s="120"/>
      <c r="C71" s="119"/>
      <c r="D71" s="121"/>
      <c r="E71" s="122" t="str">
        <f>IF(D71="","",VLOOKUP(D71,ボランティア一覧!$A:$B,2,0))</f>
        <v/>
      </c>
      <c r="F71" s="121"/>
      <c r="G71" s="123" t="str">
        <f>IF(F71="","",VLOOKUP(F71,ボランティア図書マスタ!$B:$L,11,0))</f>
        <v/>
      </c>
      <c r="H71" s="124"/>
      <c r="I71" s="121"/>
      <c r="J71" s="124"/>
      <c r="K71" s="122" t="str">
        <f t="shared" si="0"/>
        <v/>
      </c>
      <c r="L71" s="125" t="str">
        <f>IF(Y71="","",VLOOKUP(Y71,ボランティア図書マスタ!$A$3:$M$567,13,0))</f>
        <v/>
      </c>
      <c r="M71" s="126"/>
      <c r="N71" s="127"/>
      <c r="O71" s="128"/>
      <c r="P71" s="129"/>
      <c r="Q71" s="130" t="str">
        <f>IF(D71="","",VLOOKUP(D71,ボランティア一覧!$A$3:$F$68,3,0))</f>
        <v/>
      </c>
      <c r="R71" s="130" t="str">
        <f>IF(D71="","",VLOOKUP(D71,ボランティア一覧!$A$3:$F$68,4,0))</f>
        <v/>
      </c>
      <c r="S71" s="130" t="str">
        <f>IF(D71="","",VLOOKUP(D71,ボランティア一覧!$A$3:$F$68,5,0))</f>
        <v/>
      </c>
      <c r="T71" s="130" t="str">
        <f>IF(D71="","",VLOOKUP(D71,ボランティア一覧!$A$3:$F$68,6,0))</f>
        <v/>
      </c>
      <c r="U71" s="131" t="str">
        <f t="shared" si="71"/>
        <v xml:space="preserve"> </v>
      </c>
      <c r="V71" s="131" t="str">
        <f t="shared" si="72"/>
        <v>　</v>
      </c>
      <c r="W71" s="131" t="str">
        <f>IF($A71=0," ",VLOOKUP(U71,入力規則用シート!B:C,2,0))</f>
        <v xml:space="preserve"> </v>
      </c>
      <c r="X71" s="131">
        <f t="shared" si="1"/>
        <v>0</v>
      </c>
      <c r="Y71" s="131" t="str">
        <f t="shared" si="73"/>
        <v/>
      </c>
      <c r="Z71" s="131" t="str">
        <f>IF(Y71="","",VLOOKUP(Y71,ボランティア図書マスタ!$A$3:$K$567,11,0))</f>
        <v/>
      </c>
      <c r="AA71" s="132" t="str">
        <f t="shared" si="74"/>
        <v/>
      </c>
      <c r="AB71" s="133"/>
      <c r="AC71" s="133">
        <f t="shared" si="75"/>
        <v>0</v>
      </c>
      <c r="AD71" s="133">
        <f t="shared" si="76"/>
        <v>0</v>
      </c>
      <c r="AE71" s="133">
        <f t="shared" si="77"/>
        <v>0</v>
      </c>
      <c r="AF71" s="133">
        <f t="shared" si="78"/>
        <v>0</v>
      </c>
      <c r="AG71" s="134">
        <f t="shared" si="79"/>
        <v>0</v>
      </c>
      <c r="AH71" s="133">
        <f t="shared" si="80"/>
        <v>0</v>
      </c>
      <c r="AI71" s="133">
        <f t="shared" si="2"/>
        <v>0</v>
      </c>
      <c r="AJ71" s="133">
        <f t="shared" si="3"/>
        <v>0</v>
      </c>
      <c r="AK71" s="135">
        <f t="shared" si="81"/>
        <v>0</v>
      </c>
      <c r="AL71" s="135">
        <f t="shared" si="82"/>
        <v>0</v>
      </c>
      <c r="AM71" s="135">
        <f t="shared" si="4"/>
        <v>0</v>
      </c>
      <c r="AN71" s="135">
        <f t="shared" si="5"/>
        <v>0</v>
      </c>
      <c r="AP71" s="111" t="e">
        <f>VLOOKUP($Y71,ボランティア図書マスタ!$A:$T,15,0)</f>
        <v>#N/A</v>
      </c>
      <c r="AQ71" s="111" t="e">
        <f>VLOOKUP($Y71,ボランティア図書マスタ!$A:$T,16,0)</f>
        <v>#N/A</v>
      </c>
      <c r="AR71" s="111" t="e">
        <f>VLOOKUP($Y71,ボランティア図書マスタ!$A:$T,17,0)</f>
        <v>#N/A</v>
      </c>
      <c r="AS71" s="111" t="e">
        <f>VLOOKUP($Y71,ボランティア図書マスタ!$A:$T,18,0)</f>
        <v>#N/A</v>
      </c>
      <c r="AT71" s="111" t="e">
        <f>VLOOKUP($Y71,ボランティア図書マスタ!$A:$T,19,0)</f>
        <v>#N/A</v>
      </c>
      <c r="AU71" s="111" t="e">
        <f>VLOOKUP($Y71,ボランティア図書マスタ!$A:$T,20,0)</f>
        <v>#N/A</v>
      </c>
    </row>
    <row r="72" spans="1:47" ht="80.099999999999994" customHeight="1" x14ac:dyDescent="0.15">
      <c r="A72" s="119"/>
      <c r="B72" s="120"/>
      <c r="C72" s="119"/>
      <c r="D72" s="121"/>
      <c r="E72" s="122" t="str">
        <f>IF(D72="","",VLOOKUP(D72,ボランティア一覧!$A:$B,2,0))</f>
        <v/>
      </c>
      <c r="F72" s="121"/>
      <c r="G72" s="123" t="str">
        <f>IF(F72="","",VLOOKUP(F72,ボランティア図書マスタ!$B:$L,11,0))</f>
        <v/>
      </c>
      <c r="H72" s="124"/>
      <c r="I72" s="121"/>
      <c r="J72" s="124"/>
      <c r="K72" s="122" t="str">
        <f t="shared" si="0"/>
        <v/>
      </c>
      <c r="L72" s="125" t="str">
        <f>IF(Y72="","",VLOOKUP(Y72,ボランティア図書マスタ!$A$3:$M$567,13,0))</f>
        <v/>
      </c>
      <c r="M72" s="126"/>
      <c r="N72" s="127"/>
      <c r="O72" s="128"/>
      <c r="P72" s="129"/>
      <c r="Q72" s="130" t="str">
        <f>IF(D72="","",VLOOKUP(D72,ボランティア一覧!$A$3:$F$68,3,0))</f>
        <v/>
      </c>
      <c r="R72" s="130" t="str">
        <f>IF(D72="","",VLOOKUP(D72,ボランティア一覧!$A$3:$F$68,4,0))</f>
        <v/>
      </c>
      <c r="S72" s="130" t="str">
        <f>IF(D72="","",VLOOKUP(D72,ボランティア一覧!$A$3:$F$68,5,0))</f>
        <v/>
      </c>
      <c r="T72" s="130" t="str">
        <f>IF(D72="","",VLOOKUP(D72,ボランティア一覧!$A$3:$F$68,6,0))</f>
        <v/>
      </c>
      <c r="U72" s="131" t="str">
        <f t="shared" si="71"/>
        <v xml:space="preserve"> </v>
      </c>
      <c r="V72" s="131" t="str">
        <f t="shared" si="72"/>
        <v>　</v>
      </c>
      <c r="W72" s="131" t="str">
        <f>IF($A72=0," ",VLOOKUP(U72,入力規則用シート!B:C,2,0))</f>
        <v xml:space="preserve"> </v>
      </c>
      <c r="X72" s="131">
        <f t="shared" si="1"/>
        <v>0</v>
      </c>
      <c r="Y72" s="131" t="str">
        <f t="shared" si="73"/>
        <v/>
      </c>
      <c r="Z72" s="131" t="str">
        <f>IF(Y72="","",VLOOKUP(Y72,ボランティア図書マスタ!$A$3:$K$567,11,0))</f>
        <v/>
      </c>
      <c r="AA72" s="132" t="str">
        <f t="shared" si="74"/>
        <v/>
      </c>
      <c r="AB72" s="133"/>
      <c r="AC72" s="133">
        <f t="shared" si="75"/>
        <v>0</v>
      </c>
      <c r="AD72" s="133">
        <f t="shared" si="76"/>
        <v>0</v>
      </c>
      <c r="AE72" s="133">
        <f t="shared" si="77"/>
        <v>0</v>
      </c>
      <c r="AF72" s="133">
        <f t="shared" si="78"/>
        <v>0</v>
      </c>
      <c r="AG72" s="134">
        <f t="shared" si="79"/>
        <v>0</v>
      </c>
      <c r="AH72" s="133">
        <f t="shared" si="80"/>
        <v>0</v>
      </c>
      <c r="AI72" s="133">
        <f t="shared" si="2"/>
        <v>0</v>
      </c>
      <c r="AJ72" s="133">
        <f t="shared" si="3"/>
        <v>0</v>
      </c>
      <c r="AK72" s="135">
        <f t="shared" si="81"/>
        <v>0</v>
      </c>
      <c r="AL72" s="135">
        <f t="shared" si="82"/>
        <v>0</v>
      </c>
      <c r="AM72" s="135">
        <f t="shared" si="4"/>
        <v>0</v>
      </c>
      <c r="AN72" s="135">
        <f t="shared" si="5"/>
        <v>0</v>
      </c>
      <c r="AP72" s="111" t="e">
        <f>VLOOKUP($Y72,ボランティア図書マスタ!$A:$T,15,0)</f>
        <v>#N/A</v>
      </c>
      <c r="AQ72" s="111" t="e">
        <f>VLOOKUP($Y72,ボランティア図書マスタ!$A:$T,16,0)</f>
        <v>#N/A</v>
      </c>
      <c r="AR72" s="111" t="e">
        <f>VLOOKUP($Y72,ボランティア図書マスタ!$A:$T,17,0)</f>
        <v>#N/A</v>
      </c>
      <c r="AS72" s="111" t="e">
        <f>VLOOKUP($Y72,ボランティア図書マスタ!$A:$T,18,0)</f>
        <v>#N/A</v>
      </c>
      <c r="AT72" s="111" t="e">
        <f>VLOOKUP($Y72,ボランティア図書マスタ!$A:$T,19,0)</f>
        <v>#N/A</v>
      </c>
      <c r="AU72" s="111" t="e">
        <f>VLOOKUP($Y72,ボランティア図書マスタ!$A:$T,20,0)</f>
        <v>#N/A</v>
      </c>
    </row>
    <row r="73" spans="1:47" ht="80.099999999999994" customHeight="1" x14ac:dyDescent="0.15">
      <c r="A73" s="119"/>
      <c r="B73" s="120"/>
      <c r="C73" s="119"/>
      <c r="D73" s="121"/>
      <c r="E73" s="122" t="str">
        <f>IF(D73="","",VLOOKUP(D73,ボランティア一覧!$A:$B,2,0))</f>
        <v/>
      </c>
      <c r="F73" s="121"/>
      <c r="G73" s="123" t="str">
        <f>IF(F73="","",VLOOKUP(F73,ボランティア図書マスタ!$B:$L,11,0))</f>
        <v/>
      </c>
      <c r="H73" s="124"/>
      <c r="I73" s="121"/>
      <c r="J73" s="124"/>
      <c r="K73" s="122" t="str">
        <f t="shared" si="0"/>
        <v/>
      </c>
      <c r="L73" s="125" t="str">
        <f>IF(Y73="","",VLOOKUP(Y73,ボランティア図書マスタ!$A$3:$M$567,13,0))</f>
        <v/>
      </c>
      <c r="M73" s="126"/>
      <c r="N73" s="127"/>
      <c r="O73" s="128"/>
      <c r="P73" s="129"/>
      <c r="Q73" s="130" t="str">
        <f>IF(D73="","",VLOOKUP(D73,ボランティア一覧!$A$3:$F$68,3,0))</f>
        <v/>
      </c>
      <c r="R73" s="130" t="str">
        <f>IF(D73="","",VLOOKUP(D73,ボランティア一覧!$A$3:$F$68,4,0))</f>
        <v/>
      </c>
      <c r="S73" s="130" t="str">
        <f>IF(D73="","",VLOOKUP(D73,ボランティア一覧!$A$3:$F$68,5,0))</f>
        <v/>
      </c>
      <c r="T73" s="130" t="str">
        <f>IF(D73="","",VLOOKUP(D73,ボランティア一覧!$A$3:$F$68,6,0))</f>
        <v/>
      </c>
      <c r="U73" s="131" t="str">
        <f t="shared" si="71"/>
        <v xml:space="preserve"> </v>
      </c>
      <c r="V73" s="131" t="str">
        <f t="shared" si="72"/>
        <v>　</v>
      </c>
      <c r="W73" s="131" t="str">
        <f>IF($A73=0," ",VLOOKUP(U73,入力規則用シート!B:C,2,0))</f>
        <v xml:space="preserve"> </v>
      </c>
      <c r="X73" s="131">
        <f t="shared" si="1"/>
        <v>0</v>
      </c>
      <c r="Y73" s="131" t="str">
        <f t="shared" si="73"/>
        <v/>
      </c>
      <c r="Z73" s="131" t="str">
        <f>IF(Y73="","",VLOOKUP(Y73,ボランティア図書マスタ!$A$3:$K$567,11,0))</f>
        <v/>
      </c>
      <c r="AA73" s="132" t="str">
        <f t="shared" si="74"/>
        <v/>
      </c>
      <c r="AB73" s="133"/>
      <c r="AC73" s="133">
        <f t="shared" si="75"/>
        <v>0</v>
      </c>
      <c r="AD73" s="133">
        <f t="shared" si="76"/>
        <v>0</v>
      </c>
      <c r="AE73" s="133">
        <f t="shared" si="77"/>
        <v>0</v>
      </c>
      <c r="AF73" s="133">
        <f t="shared" si="78"/>
        <v>0</v>
      </c>
      <c r="AG73" s="134">
        <f t="shared" si="79"/>
        <v>0</v>
      </c>
      <c r="AH73" s="133">
        <f t="shared" si="80"/>
        <v>0</v>
      </c>
      <c r="AI73" s="133">
        <f t="shared" si="2"/>
        <v>0</v>
      </c>
      <c r="AJ73" s="133">
        <f t="shared" si="3"/>
        <v>0</v>
      </c>
      <c r="AK73" s="135">
        <f t="shared" si="81"/>
        <v>0</v>
      </c>
      <c r="AL73" s="135">
        <f t="shared" si="82"/>
        <v>0</v>
      </c>
      <c r="AM73" s="135">
        <f t="shared" si="4"/>
        <v>0</v>
      </c>
      <c r="AN73" s="135">
        <f t="shared" si="5"/>
        <v>0</v>
      </c>
      <c r="AP73" s="111" t="e">
        <f>VLOOKUP($Y73,ボランティア図書マスタ!$A:$T,15,0)</f>
        <v>#N/A</v>
      </c>
      <c r="AQ73" s="111" t="e">
        <f>VLOOKUP($Y73,ボランティア図書マスタ!$A:$T,16,0)</f>
        <v>#N/A</v>
      </c>
      <c r="AR73" s="111" t="e">
        <f>VLOOKUP($Y73,ボランティア図書マスタ!$A:$T,17,0)</f>
        <v>#N/A</v>
      </c>
      <c r="AS73" s="111" t="e">
        <f>VLOOKUP($Y73,ボランティア図書マスタ!$A:$T,18,0)</f>
        <v>#N/A</v>
      </c>
      <c r="AT73" s="111" t="e">
        <f>VLOOKUP($Y73,ボランティア図書マスタ!$A:$T,19,0)</f>
        <v>#N/A</v>
      </c>
      <c r="AU73" s="111" t="e">
        <f>VLOOKUP($Y73,ボランティア図書マスタ!$A:$T,20,0)</f>
        <v>#N/A</v>
      </c>
    </row>
    <row r="74" spans="1:47" ht="80.099999999999994" customHeight="1" x14ac:dyDescent="0.15">
      <c r="A74" s="119"/>
      <c r="B74" s="120"/>
      <c r="C74" s="119"/>
      <c r="D74" s="121"/>
      <c r="E74" s="122" t="str">
        <f>IF(D74="","",VLOOKUP(D74,ボランティア一覧!$A:$B,2,0))</f>
        <v/>
      </c>
      <c r="F74" s="121"/>
      <c r="G74" s="123" t="str">
        <f>IF(F74="","",VLOOKUP(F74,ボランティア図書マスタ!$B:$L,11,0))</f>
        <v/>
      </c>
      <c r="H74" s="124"/>
      <c r="I74" s="121"/>
      <c r="J74" s="124"/>
      <c r="K74" s="122" t="str">
        <f t="shared" si="0"/>
        <v/>
      </c>
      <c r="L74" s="125" t="str">
        <f>IF(Y74="","",VLOOKUP(Y74,ボランティア図書マスタ!$A$3:$M$567,13,0))</f>
        <v/>
      </c>
      <c r="M74" s="126"/>
      <c r="N74" s="127"/>
      <c r="O74" s="128"/>
      <c r="P74" s="129"/>
      <c r="Q74" s="130" t="str">
        <f>IF(D74="","",VLOOKUP(D74,ボランティア一覧!$A$3:$F$68,3,0))</f>
        <v/>
      </c>
      <c r="R74" s="130" t="str">
        <f>IF(D74="","",VLOOKUP(D74,ボランティア一覧!$A$3:$F$68,4,0))</f>
        <v/>
      </c>
      <c r="S74" s="130" t="str">
        <f>IF(D74="","",VLOOKUP(D74,ボランティア一覧!$A$3:$F$68,5,0))</f>
        <v/>
      </c>
      <c r="T74" s="130" t="str">
        <f>IF(D74="","",VLOOKUP(D74,ボランティア一覧!$A$3:$F$68,6,0))</f>
        <v/>
      </c>
      <c r="U74" s="131" t="str">
        <f t="shared" si="71"/>
        <v xml:space="preserve"> </v>
      </c>
      <c r="V74" s="131" t="str">
        <f t="shared" si="72"/>
        <v>　</v>
      </c>
      <c r="W74" s="131" t="str">
        <f>IF($A74=0," ",VLOOKUP(U74,入力規則用シート!B:C,2,0))</f>
        <v xml:space="preserve"> </v>
      </c>
      <c r="X74" s="131">
        <f t="shared" si="1"/>
        <v>0</v>
      </c>
      <c r="Y74" s="131" t="str">
        <f t="shared" si="73"/>
        <v/>
      </c>
      <c r="Z74" s="131" t="str">
        <f>IF(Y74="","",VLOOKUP(Y74,ボランティア図書マスタ!$A$3:$K$567,11,0))</f>
        <v/>
      </c>
      <c r="AA74" s="132" t="str">
        <f t="shared" si="74"/>
        <v/>
      </c>
      <c r="AB74" s="133"/>
      <c r="AC74" s="133">
        <f t="shared" si="75"/>
        <v>0</v>
      </c>
      <c r="AD74" s="133">
        <f t="shared" si="76"/>
        <v>0</v>
      </c>
      <c r="AE74" s="133">
        <f t="shared" si="77"/>
        <v>0</v>
      </c>
      <c r="AF74" s="133">
        <f t="shared" si="78"/>
        <v>0</v>
      </c>
      <c r="AG74" s="134">
        <f t="shared" si="79"/>
        <v>0</v>
      </c>
      <c r="AH74" s="133">
        <f t="shared" si="80"/>
        <v>0</v>
      </c>
      <c r="AI74" s="133">
        <f t="shared" si="2"/>
        <v>0</v>
      </c>
      <c r="AJ74" s="133">
        <f t="shared" si="3"/>
        <v>0</v>
      </c>
      <c r="AK74" s="135">
        <f t="shared" si="81"/>
        <v>0</v>
      </c>
      <c r="AL74" s="135">
        <f t="shared" si="82"/>
        <v>0</v>
      </c>
      <c r="AM74" s="135">
        <f t="shared" si="4"/>
        <v>0</v>
      </c>
      <c r="AN74" s="135">
        <f t="shared" si="5"/>
        <v>0</v>
      </c>
      <c r="AP74" s="111" t="e">
        <f>VLOOKUP($Y74,ボランティア図書マスタ!$A:$T,15,0)</f>
        <v>#N/A</v>
      </c>
      <c r="AQ74" s="111" t="e">
        <f>VLOOKUP($Y74,ボランティア図書マスタ!$A:$T,16,0)</f>
        <v>#N/A</v>
      </c>
      <c r="AR74" s="111" t="e">
        <f>VLOOKUP($Y74,ボランティア図書マスタ!$A:$T,17,0)</f>
        <v>#N/A</v>
      </c>
      <c r="AS74" s="111" t="e">
        <f>VLOOKUP($Y74,ボランティア図書マスタ!$A:$T,18,0)</f>
        <v>#N/A</v>
      </c>
      <c r="AT74" s="111" t="e">
        <f>VLOOKUP($Y74,ボランティア図書マスタ!$A:$T,19,0)</f>
        <v>#N/A</v>
      </c>
      <c r="AU74" s="111" t="e">
        <f>VLOOKUP($Y74,ボランティア図書マスタ!$A:$T,20,0)</f>
        <v>#N/A</v>
      </c>
    </row>
    <row r="75" spans="1:47" ht="80.099999999999994" customHeight="1" x14ac:dyDescent="0.15">
      <c r="A75" s="119"/>
      <c r="B75" s="120"/>
      <c r="C75" s="119"/>
      <c r="D75" s="121"/>
      <c r="E75" s="122" t="str">
        <f>IF(D75="","",VLOOKUP(D75,ボランティア一覧!$A:$B,2,0))</f>
        <v/>
      </c>
      <c r="F75" s="121"/>
      <c r="G75" s="123" t="str">
        <f>IF(F75="","",VLOOKUP(F75,ボランティア図書マスタ!$B:$L,11,0))</f>
        <v/>
      </c>
      <c r="H75" s="124"/>
      <c r="I75" s="121"/>
      <c r="J75" s="124"/>
      <c r="K75" s="122" t="str">
        <f t="shared" si="0"/>
        <v/>
      </c>
      <c r="L75" s="125" t="str">
        <f>IF(Y75="","",VLOOKUP(Y75,ボランティア図書マスタ!$A$3:$M$567,13,0))</f>
        <v/>
      </c>
      <c r="M75" s="126"/>
      <c r="N75" s="127"/>
      <c r="O75" s="128"/>
      <c r="P75" s="129"/>
      <c r="Q75" s="130" t="str">
        <f>IF(D75="","",VLOOKUP(D75,ボランティア一覧!$A$3:$F$68,3,0))</f>
        <v/>
      </c>
      <c r="R75" s="130" t="str">
        <f>IF(D75="","",VLOOKUP(D75,ボランティア一覧!$A$3:$F$68,4,0))</f>
        <v/>
      </c>
      <c r="S75" s="130" t="str">
        <f>IF(D75="","",VLOOKUP(D75,ボランティア一覧!$A$3:$F$68,5,0))</f>
        <v/>
      </c>
      <c r="T75" s="130" t="str">
        <f>IF(D75="","",VLOOKUP(D75,ボランティア一覧!$A$3:$F$68,6,0))</f>
        <v/>
      </c>
      <c r="U75" s="131" t="str">
        <f t="shared" si="71"/>
        <v xml:space="preserve"> </v>
      </c>
      <c r="V75" s="131" t="str">
        <f t="shared" si="72"/>
        <v>　</v>
      </c>
      <c r="W75" s="131" t="str">
        <f>IF($A75=0," ",VLOOKUP(U75,入力規則用シート!B:C,2,0))</f>
        <v xml:space="preserve"> </v>
      </c>
      <c r="X75" s="131">
        <f t="shared" si="1"/>
        <v>0</v>
      </c>
      <c r="Y75" s="131" t="str">
        <f t="shared" si="73"/>
        <v/>
      </c>
      <c r="Z75" s="131" t="str">
        <f>IF(Y75="","",VLOOKUP(Y75,ボランティア図書マスタ!$A$3:$K$567,11,0))</f>
        <v/>
      </c>
      <c r="AA75" s="132" t="str">
        <f t="shared" si="74"/>
        <v/>
      </c>
      <c r="AB75" s="133"/>
      <c r="AC75" s="133">
        <f t="shared" si="75"/>
        <v>0</v>
      </c>
      <c r="AD75" s="133">
        <f t="shared" si="76"/>
        <v>0</v>
      </c>
      <c r="AE75" s="133">
        <f t="shared" si="77"/>
        <v>0</v>
      </c>
      <c r="AF75" s="133">
        <f t="shared" si="78"/>
        <v>0</v>
      </c>
      <c r="AG75" s="134">
        <f t="shared" si="79"/>
        <v>0</v>
      </c>
      <c r="AH75" s="133">
        <f t="shared" si="80"/>
        <v>0</v>
      </c>
      <c r="AI75" s="133">
        <f t="shared" si="2"/>
        <v>0</v>
      </c>
      <c r="AJ75" s="133">
        <f t="shared" si="3"/>
        <v>0</v>
      </c>
      <c r="AK75" s="135">
        <f t="shared" si="81"/>
        <v>0</v>
      </c>
      <c r="AL75" s="135">
        <f t="shared" si="82"/>
        <v>0</v>
      </c>
      <c r="AM75" s="135">
        <f t="shared" si="4"/>
        <v>0</v>
      </c>
      <c r="AN75" s="135">
        <f t="shared" si="5"/>
        <v>0</v>
      </c>
      <c r="AP75" s="111" t="e">
        <f>VLOOKUP($Y75,ボランティア図書マスタ!$A:$T,15,0)</f>
        <v>#N/A</v>
      </c>
      <c r="AQ75" s="111" t="e">
        <f>VLOOKUP($Y75,ボランティア図書マスタ!$A:$T,16,0)</f>
        <v>#N/A</v>
      </c>
      <c r="AR75" s="111" t="e">
        <f>VLOOKUP($Y75,ボランティア図書マスタ!$A:$T,17,0)</f>
        <v>#N/A</v>
      </c>
      <c r="AS75" s="111" t="e">
        <f>VLOOKUP($Y75,ボランティア図書マスタ!$A:$T,18,0)</f>
        <v>#N/A</v>
      </c>
      <c r="AT75" s="111" t="e">
        <f>VLOOKUP($Y75,ボランティア図書マスタ!$A:$T,19,0)</f>
        <v>#N/A</v>
      </c>
      <c r="AU75" s="111" t="e">
        <f>VLOOKUP($Y75,ボランティア図書マスタ!$A:$T,20,0)</f>
        <v>#N/A</v>
      </c>
    </row>
    <row r="76" spans="1:47" ht="80.099999999999994" customHeight="1" x14ac:dyDescent="0.15">
      <c r="A76" s="119"/>
      <c r="B76" s="120"/>
      <c r="C76" s="119"/>
      <c r="D76" s="121"/>
      <c r="E76" s="122" t="str">
        <f>IF(D76="","",VLOOKUP(D76,ボランティア一覧!$A:$B,2,0))</f>
        <v/>
      </c>
      <c r="F76" s="121"/>
      <c r="G76" s="123" t="str">
        <f>IF(F76="","",VLOOKUP(F76,ボランティア図書マスタ!$B:$L,11,0))</f>
        <v/>
      </c>
      <c r="H76" s="124"/>
      <c r="I76" s="121"/>
      <c r="J76" s="124"/>
      <c r="K76" s="122" t="str">
        <f t="shared" si="0"/>
        <v/>
      </c>
      <c r="L76" s="125" t="str">
        <f>IF(Y76="","",VLOOKUP(Y76,ボランティア図書マスタ!$A$3:$M$567,13,0))</f>
        <v/>
      </c>
      <c r="M76" s="126"/>
      <c r="N76" s="127"/>
      <c r="O76" s="128"/>
      <c r="P76" s="129"/>
      <c r="Q76" s="130" t="str">
        <f>IF(D76="","",VLOOKUP(D76,ボランティア一覧!$A$3:$F$68,3,0))</f>
        <v/>
      </c>
      <c r="R76" s="130" t="str">
        <f>IF(D76="","",VLOOKUP(D76,ボランティア一覧!$A$3:$F$68,4,0))</f>
        <v/>
      </c>
      <c r="S76" s="130" t="str">
        <f>IF(D76="","",VLOOKUP(D76,ボランティア一覧!$A$3:$F$68,5,0))</f>
        <v/>
      </c>
      <c r="T76" s="130" t="str">
        <f>IF(D76="","",VLOOKUP(D76,ボランティア一覧!$A$3:$F$68,6,0))</f>
        <v/>
      </c>
      <c r="U76" s="131" t="str">
        <f t="shared" si="71"/>
        <v xml:space="preserve"> </v>
      </c>
      <c r="V76" s="131" t="str">
        <f t="shared" si="72"/>
        <v>　</v>
      </c>
      <c r="W76" s="131" t="str">
        <f>IF($A76=0," ",VLOOKUP(U76,入力規則用シート!B:C,2,0))</f>
        <v xml:space="preserve"> </v>
      </c>
      <c r="X76" s="131">
        <f t="shared" si="1"/>
        <v>0</v>
      </c>
      <c r="Y76" s="131" t="str">
        <f t="shared" si="73"/>
        <v/>
      </c>
      <c r="Z76" s="131" t="str">
        <f>IF(Y76="","",VLOOKUP(Y76,ボランティア図書マスタ!$A$3:$K$567,11,0))</f>
        <v/>
      </c>
      <c r="AA76" s="132" t="str">
        <f t="shared" si="74"/>
        <v/>
      </c>
      <c r="AB76" s="133"/>
      <c r="AC76" s="133">
        <f t="shared" si="75"/>
        <v>0</v>
      </c>
      <c r="AD76" s="133">
        <f t="shared" si="76"/>
        <v>0</v>
      </c>
      <c r="AE76" s="133">
        <f t="shared" si="77"/>
        <v>0</v>
      </c>
      <c r="AF76" s="133">
        <f t="shared" si="78"/>
        <v>0</v>
      </c>
      <c r="AG76" s="134">
        <f t="shared" si="79"/>
        <v>0</v>
      </c>
      <c r="AH76" s="133">
        <f t="shared" si="80"/>
        <v>0</v>
      </c>
      <c r="AI76" s="133">
        <f t="shared" si="2"/>
        <v>0</v>
      </c>
      <c r="AJ76" s="133">
        <f t="shared" si="3"/>
        <v>0</v>
      </c>
      <c r="AK76" s="135">
        <f t="shared" si="81"/>
        <v>0</v>
      </c>
      <c r="AL76" s="135">
        <f t="shared" si="82"/>
        <v>0</v>
      </c>
      <c r="AM76" s="135">
        <f t="shared" si="4"/>
        <v>0</v>
      </c>
      <c r="AN76" s="135">
        <f t="shared" si="5"/>
        <v>0</v>
      </c>
      <c r="AP76" s="111" t="e">
        <f>VLOOKUP($Y76,ボランティア図書マスタ!$A:$T,15,0)</f>
        <v>#N/A</v>
      </c>
      <c r="AQ76" s="111" t="e">
        <f>VLOOKUP($Y76,ボランティア図書マスタ!$A:$T,16,0)</f>
        <v>#N/A</v>
      </c>
      <c r="AR76" s="111" t="e">
        <f>VLOOKUP($Y76,ボランティア図書マスタ!$A:$T,17,0)</f>
        <v>#N/A</v>
      </c>
      <c r="AS76" s="111" t="e">
        <f>VLOOKUP($Y76,ボランティア図書マスタ!$A:$T,18,0)</f>
        <v>#N/A</v>
      </c>
      <c r="AT76" s="111" t="e">
        <f>VLOOKUP($Y76,ボランティア図書マスタ!$A:$T,19,0)</f>
        <v>#N/A</v>
      </c>
      <c r="AU76" s="111" t="e">
        <f>VLOOKUP($Y76,ボランティア図書マスタ!$A:$T,20,0)</f>
        <v>#N/A</v>
      </c>
    </row>
    <row r="77" spans="1:47" ht="80.099999999999994" customHeight="1" x14ac:dyDescent="0.15">
      <c r="A77" s="119"/>
      <c r="B77" s="120"/>
      <c r="C77" s="119"/>
      <c r="D77" s="121"/>
      <c r="E77" s="122" t="str">
        <f>IF(D77="","",VLOOKUP(D77,ボランティア一覧!$A:$B,2,0))</f>
        <v/>
      </c>
      <c r="F77" s="121"/>
      <c r="G77" s="123" t="str">
        <f>IF(F77="","",VLOOKUP(F77,ボランティア図書マスタ!$B:$L,11,0))</f>
        <v/>
      </c>
      <c r="H77" s="124"/>
      <c r="I77" s="121"/>
      <c r="J77" s="124"/>
      <c r="K77" s="122" t="str">
        <f t="shared" si="0"/>
        <v/>
      </c>
      <c r="L77" s="125" t="str">
        <f>IF(Y77="","",VLOOKUP(Y77,ボランティア図書マスタ!$A$3:$M$567,13,0))</f>
        <v/>
      </c>
      <c r="M77" s="126"/>
      <c r="N77" s="127"/>
      <c r="O77" s="128"/>
      <c r="P77" s="129"/>
      <c r="Q77" s="130" t="str">
        <f>IF(D77="","",VLOOKUP(D77,ボランティア一覧!$A$3:$F$68,3,0))</f>
        <v/>
      </c>
      <c r="R77" s="130" t="str">
        <f>IF(D77="","",VLOOKUP(D77,ボランティア一覧!$A$3:$F$68,4,0))</f>
        <v/>
      </c>
      <c r="S77" s="130" t="str">
        <f>IF(D77="","",VLOOKUP(D77,ボランティア一覧!$A$3:$F$68,5,0))</f>
        <v/>
      </c>
      <c r="T77" s="130" t="str">
        <f>IF(D77="","",VLOOKUP(D77,ボランティア一覧!$A$3:$F$68,6,0))</f>
        <v/>
      </c>
      <c r="U77" s="131" t="str">
        <f>IF(F77=0," ",$G$2)</f>
        <v xml:space="preserve"> </v>
      </c>
      <c r="V77" s="131" t="str">
        <f>IF(F77=0,"　",$L$2)</f>
        <v>　</v>
      </c>
      <c r="W77" s="131" t="str">
        <f>IF($A77=0," ",VLOOKUP(U77,入力規則用シート!B:C,2,0))</f>
        <v xml:space="preserve"> </v>
      </c>
      <c r="X77" s="131">
        <f t="shared" si="1"/>
        <v>0</v>
      </c>
      <c r="Y77" s="131" t="str">
        <f>IF(F77&amp;I77="","",CONCATENATE(F77,I77))</f>
        <v/>
      </c>
      <c r="Z77" s="131" t="str">
        <f>IF(Y77="","",VLOOKUP(Y77,ボランティア図書マスタ!$A$3:$K$567,11,0))</f>
        <v/>
      </c>
      <c r="AA77" s="132" t="str">
        <f>DBCS(J77)</f>
        <v/>
      </c>
      <c r="AB77" s="133"/>
      <c r="AC77" s="133">
        <f>A77</f>
        <v>0</v>
      </c>
      <c r="AD77" s="133">
        <f>B77</f>
        <v>0</v>
      </c>
      <c r="AE77" s="133">
        <f>C77</f>
        <v>0</v>
      </c>
      <c r="AF77" s="133">
        <f>D77</f>
        <v>0</v>
      </c>
      <c r="AG77" s="134">
        <f>F77</f>
        <v>0</v>
      </c>
      <c r="AH77" s="133">
        <f>H77</f>
        <v>0</v>
      </c>
      <c r="AI77" s="133">
        <f t="shared" si="2"/>
        <v>0</v>
      </c>
      <c r="AJ77" s="133">
        <f t="shared" si="3"/>
        <v>0</v>
      </c>
      <c r="AK77" s="135">
        <f>M77</f>
        <v>0</v>
      </c>
      <c r="AL77" s="135">
        <f>N77</f>
        <v>0</v>
      </c>
      <c r="AM77" s="135">
        <f t="shared" si="4"/>
        <v>0</v>
      </c>
      <c r="AN77" s="135">
        <f t="shared" si="5"/>
        <v>0</v>
      </c>
      <c r="AP77" s="111" t="e">
        <f>VLOOKUP($Y77,ボランティア図書マスタ!$A:$T,15,0)</f>
        <v>#N/A</v>
      </c>
      <c r="AQ77" s="111" t="e">
        <f>VLOOKUP($Y77,ボランティア図書マスタ!$A:$T,16,0)</f>
        <v>#N/A</v>
      </c>
      <c r="AR77" s="111" t="e">
        <f>VLOOKUP($Y77,ボランティア図書マスタ!$A:$T,17,0)</f>
        <v>#N/A</v>
      </c>
      <c r="AS77" s="111" t="e">
        <f>VLOOKUP($Y77,ボランティア図書マスタ!$A:$T,18,0)</f>
        <v>#N/A</v>
      </c>
      <c r="AT77" s="111" t="e">
        <f>VLOOKUP($Y77,ボランティア図書マスタ!$A:$T,19,0)</f>
        <v>#N/A</v>
      </c>
      <c r="AU77" s="111" t="e">
        <f>VLOOKUP($Y77,ボランティア図書マスタ!$A:$T,20,0)</f>
        <v>#N/A</v>
      </c>
    </row>
    <row r="78" spans="1:47" ht="80.099999999999994" customHeight="1" x14ac:dyDescent="0.15">
      <c r="A78" s="119"/>
      <c r="B78" s="120"/>
      <c r="C78" s="119"/>
      <c r="D78" s="121"/>
      <c r="E78" s="122" t="str">
        <f>IF(D78="","",VLOOKUP(D78,ボランティア一覧!$A:$B,2,0))</f>
        <v/>
      </c>
      <c r="F78" s="121"/>
      <c r="G78" s="123" t="str">
        <f>IF(F78="","",VLOOKUP(F78,ボランティア図書マスタ!$B:$L,11,0))</f>
        <v/>
      </c>
      <c r="H78" s="124"/>
      <c r="I78" s="121"/>
      <c r="J78" s="124"/>
      <c r="K78" s="122" t="str">
        <f t="shared" si="0"/>
        <v/>
      </c>
      <c r="L78" s="125" t="str">
        <f>IF(Y78="","",VLOOKUP(Y78,ボランティア図書マスタ!$A$3:$M$567,13,0))</f>
        <v/>
      </c>
      <c r="M78" s="126"/>
      <c r="N78" s="127"/>
      <c r="O78" s="128"/>
      <c r="P78" s="129"/>
      <c r="Q78" s="130" t="str">
        <f>IF(D78="","",VLOOKUP(D78,ボランティア一覧!$A$3:$F$68,3,0))</f>
        <v/>
      </c>
      <c r="R78" s="130" t="str">
        <f>IF(D78="","",VLOOKUP(D78,ボランティア一覧!$A$3:$F$68,4,0))</f>
        <v/>
      </c>
      <c r="S78" s="130" t="str">
        <f>IF(D78="","",VLOOKUP(D78,ボランティア一覧!$A$3:$F$68,5,0))</f>
        <v/>
      </c>
      <c r="T78" s="130" t="str">
        <f>IF(D78="","",VLOOKUP(D78,ボランティア一覧!$A$3:$F$68,6,0))</f>
        <v/>
      </c>
      <c r="U78" s="131" t="str">
        <f t="shared" ref="U78:U86" si="83">IF(F78=0," ",$G$2)</f>
        <v xml:space="preserve"> </v>
      </c>
      <c r="V78" s="131" t="str">
        <f t="shared" ref="V78:V86" si="84">IF(F78=0,"　",$L$2)</f>
        <v>　</v>
      </c>
      <c r="W78" s="131" t="str">
        <f>IF($A78=0," ",VLOOKUP(U78,入力規則用シート!B:C,2,0))</f>
        <v xml:space="preserve"> </v>
      </c>
      <c r="X78" s="131">
        <f t="shared" si="1"/>
        <v>0</v>
      </c>
      <c r="Y78" s="131" t="str">
        <f t="shared" ref="Y78:Y86" si="85">IF(F78&amp;I78="","",CONCATENATE(F78,I78))</f>
        <v/>
      </c>
      <c r="Z78" s="131" t="str">
        <f>IF(Y78="","",VLOOKUP(Y78,ボランティア図書マスタ!$A$3:$K$567,11,0))</f>
        <v/>
      </c>
      <c r="AA78" s="132" t="str">
        <f t="shared" ref="AA78:AA86" si="86">DBCS(J78)</f>
        <v/>
      </c>
      <c r="AB78" s="133"/>
      <c r="AC78" s="133">
        <f t="shared" ref="AC78:AC86" si="87">A78</f>
        <v>0</v>
      </c>
      <c r="AD78" s="133">
        <f t="shared" ref="AD78:AD86" si="88">B78</f>
        <v>0</v>
      </c>
      <c r="AE78" s="133">
        <f t="shared" ref="AE78:AE86" si="89">C78</f>
        <v>0</v>
      </c>
      <c r="AF78" s="133">
        <f t="shared" ref="AF78:AF86" si="90">D78</f>
        <v>0</v>
      </c>
      <c r="AG78" s="134">
        <f t="shared" ref="AG78:AG86" si="91">F78</f>
        <v>0</v>
      </c>
      <c r="AH78" s="133">
        <f t="shared" ref="AH78:AH86" si="92">H78</f>
        <v>0</v>
      </c>
      <c r="AI78" s="133">
        <f t="shared" si="2"/>
        <v>0</v>
      </c>
      <c r="AJ78" s="133">
        <f t="shared" si="3"/>
        <v>0</v>
      </c>
      <c r="AK78" s="135">
        <f t="shared" ref="AK78:AK86" si="93">M78</f>
        <v>0</v>
      </c>
      <c r="AL78" s="135">
        <f t="shared" ref="AL78:AL86" si="94">N78</f>
        <v>0</v>
      </c>
      <c r="AM78" s="135">
        <f t="shared" si="4"/>
        <v>0</v>
      </c>
      <c r="AN78" s="135">
        <f t="shared" si="5"/>
        <v>0</v>
      </c>
      <c r="AP78" s="111" t="e">
        <f>VLOOKUP($Y78,ボランティア図書マスタ!$A:$T,15,0)</f>
        <v>#N/A</v>
      </c>
      <c r="AQ78" s="111" t="e">
        <f>VLOOKUP($Y78,ボランティア図書マスタ!$A:$T,16,0)</f>
        <v>#N/A</v>
      </c>
      <c r="AR78" s="111" t="e">
        <f>VLOOKUP($Y78,ボランティア図書マスタ!$A:$T,17,0)</f>
        <v>#N/A</v>
      </c>
      <c r="AS78" s="111" t="e">
        <f>VLOOKUP($Y78,ボランティア図書マスタ!$A:$T,18,0)</f>
        <v>#N/A</v>
      </c>
      <c r="AT78" s="111" t="e">
        <f>VLOOKUP($Y78,ボランティア図書マスタ!$A:$T,19,0)</f>
        <v>#N/A</v>
      </c>
      <c r="AU78" s="111" t="e">
        <f>VLOOKUP($Y78,ボランティア図書マスタ!$A:$T,20,0)</f>
        <v>#N/A</v>
      </c>
    </row>
    <row r="79" spans="1:47" ht="80.099999999999994" customHeight="1" x14ac:dyDescent="0.15">
      <c r="A79" s="119"/>
      <c r="B79" s="120"/>
      <c r="C79" s="119"/>
      <c r="D79" s="121"/>
      <c r="E79" s="122" t="str">
        <f>IF(D79="","",VLOOKUP(D79,ボランティア一覧!$A:$B,2,0))</f>
        <v/>
      </c>
      <c r="F79" s="121"/>
      <c r="G79" s="123" t="str">
        <f>IF(F79="","",VLOOKUP(F79,ボランティア図書マスタ!$B:$L,11,0))</f>
        <v/>
      </c>
      <c r="H79" s="124"/>
      <c r="I79" s="121"/>
      <c r="J79" s="124"/>
      <c r="K79" s="122" t="str">
        <f t="shared" si="0"/>
        <v/>
      </c>
      <c r="L79" s="125" t="str">
        <f>IF(Y79="","",VLOOKUP(Y79,ボランティア図書マスタ!$A$3:$M$567,13,0))</f>
        <v/>
      </c>
      <c r="M79" s="126"/>
      <c r="N79" s="127"/>
      <c r="O79" s="128"/>
      <c r="P79" s="129"/>
      <c r="Q79" s="130" t="str">
        <f>IF(D79="","",VLOOKUP(D79,ボランティア一覧!$A$3:$F$68,3,0))</f>
        <v/>
      </c>
      <c r="R79" s="130" t="str">
        <f>IF(D79="","",VLOOKUP(D79,ボランティア一覧!$A$3:$F$68,4,0))</f>
        <v/>
      </c>
      <c r="S79" s="130" t="str">
        <f>IF(D79="","",VLOOKUP(D79,ボランティア一覧!$A$3:$F$68,5,0))</f>
        <v/>
      </c>
      <c r="T79" s="130" t="str">
        <f>IF(D79="","",VLOOKUP(D79,ボランティア一覧!$A$3:$F$68,6,0))</f>
        <v/>
      </c>
      <c r="U79" s="131" t="str">
        <f t="shared" si="83"/>
        <v xml:space="preserve"> </v>
      </c>
      <c r="V79" s="131" t="str">
        <f t="shared" si="84"/>
        <v>　</v>
      </c>
      <c r="W79" s="131" t="str">
        <f>IF($A79=0," ",VLOOKUP(U79,入力規則用シート!B:C,2,0))</f>
        <v xml:space="preserve"> </v>
      </c>
      <c r="X79" s="131">
        <f t="shared" si="1"/>
        <v>0</v>
      </c>
      <c r="Y79" s="131" t="str">
        <f t="shared" si="85"/>
        <v/>
      </c>
      <c r="Z79" s="131" t="str">
        <f>IF(Y79="","",VLOOKUP(Y79,ボランティア図書マスタ!$A$3:$K$567,11,0))</f>
        <v/>
      </c>
      <c r="AA79" s="132" t="str">
        <f t="shared" si="86"/>
        <v/>
      </c>
      <c r="AB79" s="133"/>
      <c r="AC79" s="133">
        <f t="shared" si="87"/>
        <v>0</v>
      </c>
      <c r="AD79" s="133">
        <f t="shared" si="88"/>
        <v>0</v>
      </c>
      <c r="AE79" s="133">
        <f t="shared" si="89"/>
        <v>0</v>
      </c>
      <c r="AF79" s="133">
        <f t="shared" si="90"/>
        <v>0</v>
      </c>
      <c r="AG79" s="134">
        <f t="shared" si="91"/>
        <v>0</v>
      </c>
      <c r="AH79" s="133">
        <f t="shared" si="92"/>
        <v>0</v>
      </c>
      <c r="AI79" s="133">
        <f t="shared" si="2"/>
        <v>0</v>
      </c>
      <c r="AJ79" s="133">
        <f t="shared" si="3"/>
        <v>0</v>
      </c>
      <c r="AK79" s="135">
        <f t="shared" si="93"/>
        <v>0</v>
      </c>
      <c r="AL79" s="135">
        <f t="shared" si="94"/>
        <v>0</v>
      </c>
      <c r="AM79" s="135">
        <f t="shared" si="4"/>
        <v>0</v>
      </c>
      <c r="AN79" s="135">
        <f t="shared" si="5"/>
        <v>0</v>
      </c>
      <c r="AP79" s="111" t="e">
        <f>VLOOKUP($Y79,ボランティア図書マスタ!$A:$T,15,0)</f>
        <v>#N/A</v>
      </c>
      <c r="AQ79" s="111" t="e">
        <f>VLOOKUP($Y79,ボランティア図書マスタ!$A:$T,16,0)</f>
        <v>#N/A</v>
      </c>
      <c r="AR79" s="111" t="e">
        <f>VLOOKUP($Y79,ボランティア図書マスタ!$A:$T,17,0)</f>
        <v>#N/A</v>
      </c>
      <c r="AS79" s="111" t="e">
        <f>VLOOKUP($Y79,ボランティア図書マスタ!$A:$T,18,0)</f>
        <v>#N/A</v>
      </c>
      <c r="AT79" s="111" t="e">
        <f>VLOOKUP($Y79,ボランティア図書マスタ!$A:$T,19,0)</f>
        <v>#N/A</v>
      </c>
      <c r="AU79" s="111" t="e">
        <f>VLOOKUP($Y79,ボランティア図書マスタ!$A:$T,20,0)</f>
        <v>#N/A</v>
      </c>
    </row>
    <row r="80" spans="1:47" ht="80.099999999999994" customHeight="1" x14ac:dyDescent="0.15">
      <c r="A80" s="119"/>
      <c r="B80" s="120"/>
      <c r="C80" s="119"/>
      <c r="D80" s="121"/>
      <c r="E80" s="122" t="str">
        <f>IF(D80="","",VLOOKUP(D80,ボランティア一覧!$A:$B,2,0))</f>
        <v/>
      </c>
      <c r="F80" s="121"/>
      <c r="G80" s="123" t="str">
        <f>IF(F80="","",VLOOKUP(F80,ボランティア図書マスタ!$B:$L,11,0))</f>
        <v/>
      </c>
      <c r="H80" s="124"/>
      <c r="I80" s="121"/>
      <c r="J80" s="124"/>
      <c r="K80" s="122" t="str">
        <f t="shared" si="0"/>
        <v/>
      </c>
      <c r="L80" s="125" t="str">
        <f>IF(Y80="","",VLOOKUP(Y80,ボランティア図書マスタ!$A$3:$M$567,13,0))</f>
        <v/>
      </c>
      <c r="M80" s="126"/>
      <c r="N80" s="127"/>
      <c r="O80" s="128"/>
      <c r="P80" s="129"/>
      <c r="Q80" s="130" t="str">
        <f>IF(D80="","",VLOOKUP(D80,ボランティア一覧!$A$3:$F$68,3,0))</f>
        <v/>
      </c>
      <c r="R80" s="130" t="str">
        <f>IF(D80="","",VLOOKUP(D80,ボランティア一覧!$A$3:$F$68,4,0))</f>
        <v/>
      </c>
      <c r="S80" s="130" t="str">
        <f>IF(D80="","",VLOOKUP(D80,ボランティア一覧!$A$3:$F$68,5,0))</f>
        <v/>
      </c>
      <c r="T80" s="130" t="str">
        <f>IF(D80="","",VLOOKUP(D80,ボランティア一覧!$A$3:$F$68,6,0))</f>
        <v/>
      </c>
      <c r="U80" s="131" t="str">
        <f t="shared" si="83"/>
        <v xml:space="preserve"> </v>
      </c>
      <c r="V80" s="131" t="str">
        <f t="shared" si="84"/>
        <v>　</v>
      </c>
      <c r="W80" s="131" t="str">
        <f>IF($A80=0," ",VLOOKUP(U80,入力規則用シート!B:C,2,0))</f>
        <v xml:space="preserve"> </v>
      </c>
      <c r="X80" s="131">
        <f t="shared" si="1"/>
        <v>0</v>
      </c>
      <c r="Y80" s="131" t="str">
        <f t="shared" si="85"/>
        <v/>
      </c>
      <c r="Z80" s="131" t="str">
        <f>IF(Y80="","",VLOOKUP(Y80,ボランティア図書マスタ!$A$3:$K$567,11,0))</f>
        <v/>
      </c>
      <c r="AA80" s="132" t="str">
        <f t="shared" si="86"/>
        <v/>
      </c>
      <c r="AB80" s="133"/>
      <c r="AC80" s="133">
        <f t="shared" si="87"/>
        <v>0</v>
      </c>
      <c r="AD80" s="133">
        <f t="shared" si="88"/>
        <v>0</v>
      </c>
      <c r="AE80" s="133">
        <f t="shared" si="89"/>
        <v>0</v>
      </c>
      <c r="AF80" s="133">
        <f t="shared" si="90"/>
        <v>0</v>
      </c>
      <c r="AG80" s="134">
        <f t="shared" si="91"/>
        <v>0</v>
      </c>
      <c r="AH80" s="133">
        <f t="shared" si="92"/>
        <v>0</v>
      </c>
      <c r="AI80" s="133">
        <f t="shared" si="2"/>
        <v>0</v>
      </c>
      <c r="AJ80" s="133">
        <f t="shared" si="3"/>
        <v>0</v>
      </c>
      <c r="AK80" s="135">
        <f t="shared" si="93"/>
        <v>0</v>
      </c>
      <c r="AL80" s="135">
        <f t="shared" si="94"/>
        <v>0</v>
      </c>
      <c r="AM80" s="135">
        <f t="shared" si="4"/>
        <v>0</v>
      </c>
      <c r="AN80" s="135">
        <f t="shared" si="5"/>
        <v>0</v>
      </c>
      <c r="AP80" s="111" t="e">
        <f>VLOOKUP($Y80,ボランティア図書マスタ!$A:$T,15,0)</f>
        <v>#N/A</v>
      </c>
      <c r="AQ80" s="111" t="e">
        <f>VLOOKUP($Y80,ボランティア図書マスタ!$A:$T,16,0)</f>
        <v>#N/A</v>
      </c>
      <c r="AR80" s="111" t="e">
        <f>VLOOKUP($Y80,ボランティア図書マスタ!$A:$T,17,0)</f>
        <v>#N/A</v>
      </c>
      <c r="AS80" s="111" t="e">
        <f>VLOOKUP($Y80,ボランティア図書マスタ!$A:$T,18,0)</f>
        <v>#N/A</v>
      </c>
      <c r="AT80" s="111" t="e">
        <f>VLOOKUP($Y80,ボランティア図書マスタ!$A:$T,19,0)</f>
        <v>#N/A</v>
      </c>
      <c r="AU80" s="111" t="e">
        <f>VLOOKUP($Y80,ボランティア図書マスタ!$A:$T,20,0)</f>
        <v>#N/A</v>
      </c>
    </row>
    <row r="81" spans="1:47" ht="80.099999999999994" customHeight="1" x14ac:dyDescent="0.15">
      <c r="A81" s="119"/>
      <c r="B81" s="120"/>
      <c r="C81" s="119"/>
      <c r="D81" s="121"/>
      <c r="E81" s="122" t="str">
        <f>IF(D81="","",VLOOKUP(D81,ボランティア一覧!$A:$B,2,0))</f>
        <v/>
      </c>
      <c r="F81" s="121"/>
      <c r="G81" s="123" t="str">
        <f>IF(F81="","",VLOOKUP(F81,ボランティア図書マスタ!$B:$L,11,0))</f>
        <v/>
      </c>
      <c r="H81" s="124"/>
      <c r="I81" s="121"/>
      <c r="J81" s="124"/>
      <c r="K81" s="122" t="str">
        <f t="shared" si="0"/>
        <v/>
      </c>
      <c r="L81" s="125" t="str">
        <f>IF(Y81="","",VLOOKUP(Y81,ボランティア図書マスタ!$A$3:$M$567,13,0))</f>
        <v/>
      </c>
      <c r="M81" s="126"/>
      <c r="N81" s="127"/>
      <c r="O81" s="128"/>
      <c r="P81" s="129"/>
      <c r="Q81" s="130" t="str">
        <f>IF(D81="","",VLOOKUP(D81,ボランティア一覧!$A$3:$F$68,3,0))</f>
        <v/>
      </c>
      <c r="R81" s="130" t="str">
        <f>IF(D81="","",VLOOKUP(D81,ボランティア一覧!$A$3:$F$68,4,0))</f>
        <v/>
      </c>
      <c r="S81" s="130" t="str">
        <f>IF(D81="","",VLOOKUP(D81,ボランティア一覧!$A$3:$F$68,5,0))</f>
        <v/>
      </c>
      <c r="T81" s="130" t="str">
        <f>IF(D81="","",VLOOKUP(D81,ボランティア一覧!$A$3:$F$68,6,0))</f>
        <v/>
      </c>
      <c r="U81" s="131" t="str">
        <f t="shared" si="83"/>
        <v xml:space="preserve"> </v>
      </c>
      <c r="V81" s="131" t="str">
        <f t="shared" si="84"/>
        <v>　</v>
      </c>
      <c r="W81" s="131" t="str">
        <f>IF($A81=0," ",VLOOKUP(U81,入力規則用シート!B:C,2,0))</f>
        <v xml:space="preserve"> </v>
      </c>
      <c r="X81" s="131">
        <f t="shared" ref="X81:X144" si="95">A81</f>
        <v>0</v>
      </c>
      <c r="Y81" s="131" t="str">
        <f t="shared" si="85"/>
        <v/>
      </c>
      <c r="Z81" s="131" t="str">
        <f>IF(Y81="","",VLOOKUP(Y81,ボランティア図書マスタ!$A$3:$K$567,11,0))</f>
        <v/>
      </c>
      <c r="AA81" s="132" t="str">
        <f t="shared" si="86"/>
        <v/>
      </c>
      <c r="AB81" s="133"/>
      <c r="AC81" s="133">
        <f t="shared" si="87"/>
        <v>0</v>
      </c>
      <c r="AD81" s="133">
        <f t="shared" si="88"/>
        <v>0</v>
      </c>
      <c r="AE81" s="133">
        <f t="shared" si="89"/>
        <v>0</v>
      </c>
      <c r="AF81" s="133">
        <f t="shared" si="90"/>
        <v>0</v>
      </c>
      <c r="AG81" s="134">
        <f t="shared" si="91"/>
        <v>0</v>
      </c>
      <c r="AH81" s="133">
        <f t="shared" si="92"/>
        <v>0</v>
      </c>
      <c r="AI81" s="133">
        <f t="shared" si="2"/>
        <v>0</v>
      </c>
      <c r="AJ81" s="133">
        <f t="shared" si="3"/>
        <v>0</v>
      </c>
      <c r="AK81" s="135">
        <f t="shared" si="93"/>
        <v>0</v>
      </c>
      <c r="AL81" s="135">
        <f t="shared" si="94"/>
        <v>0</v>
      </c>
      <c r="AM81" s="135">
        <f t="shared" si="4"/>
        <v>0</v>
      </c>
      <c r="AN81" s="135">
        <f t="shared" si="5"/>
        <v>0</v>
      </c>
      <c r="AP81" s="111" t="e">
        <f>VLOOKUP($Y81,ボランティア図書マスタ!$A:$T,15,0)</f>
        <v>#N/A</v>
      </c>
      <c r="AQ81" s="111" t="e">
        <f>VLOOKUP($Y81,ボランティア図書マスタ!$A:$T,16,0)</f>
        <v>#N/A</v>
      </c>
      <c r="AR81" s="111" t="e">
        <f>VLOOKUP($Y81,ボランティア図書マスタ!$A:$T,17,0)</f>
        <v>#N/A</v>
      </c>
      <c r="AS81" s="111" t="e">
        <f>VLOOKUP($Y81,ボランティア図書マスタ!$A:$T,18,0)</f>
        <v>#N/A</v>
      </c>
      <c r="AT81" s="111" t="e">
        <f>VLOOKUP($Y81,ボランティア図書マスタ!$A:$T,19,0)</f>
        <v>#N/A</v>
      </c>
      <c r="AU81" s="111" t="e">
        <f>VLOOKUP($Y81,ボランティア図書マスタ!$A:$T,20,0)</f>
        <v>#N/A</v>
      </c>
    </row>
    <row r="82" spans="1:47" ht="80.099999999999994" customHeight="1" x14ac:dyDescent="0.15">
      <c r="A82" s="119"/>
      <c r="B82" s="120"/>
      <c r="C82" s="119"/>
      <c r="D82" s="121"/>
      <c r="E82" s="122" t="str">
        <f>IF(D82="","",VLOOKUP(D82,ボランティア一覧!$A:$B,2,0))</f>
        <v/>
      </c>
      <c r="F82" s="121"/>
      <c r="G82" s="123" t="str">
        <f>IF(F82="","",VLOOKUP(F82,ボランティア図書マスタ!$B:$L,11,0))</f>
        <v/>
      </c>
      <c r="H82" s="124"/>
      <c r="I82" s="121"/>
      <c r="J82" s="124"/>
      <c r="K82" s="122" t="str">
        <f t="shared" si="0"/>
        <v/>
      </c>
      <c r="L82" s="125" t="str">
        <f>IF(Y82="","",VLOOKUP(Y82,ボランティア図書マスタ!$A$3:$M$567,13,0))</f>
        <v/>
      </c>
      <c r="M82" s="126"/>
      <c r="N82" s="127"/>
      <c r="O82" s="128"/>
      <c r="P82" s="129"/>
      <c r="Q82" s="130" t="str">
        <f>IF(D82="","",VLOOKUP(D82,ボランティア一覧!$A$3:$F$68,3,0))</f>
        <v/>
      </c>
      <c r="R82" s="130" t="str">
        <f>IF(D82="","",VLOOKUP(D82,ボランティア一覧!$A$3:$F$68,4,0))</f>
        <v/>
      </c>
      <c r="S82" s="130" t="str">
        <f>IF(D82="","",VLOOKUP(D82,ボランティア一覧!$A$3:$F$68,5,0))</f>
        <v/>
      </c>
      <c r="T82" s="130" t="str">
        <f>IF(D82="","",VLOOKUP(D82,ボランティア一覧!$A$3:$F$68,6,0))</f>
        <v/>
      </c>
      <c r="U82" s="131" t="str">
        <f t="shared" si="83"/>
        <v xml:space="preserve"> </v>
      </c>
      <c r="V82" s="131" t="str">
        <f t="shared" si="84"/>
        <v>　</v>
      </c>
      <c r="W82" s="131" t="str">
        <f>IF($A82=0," ",VLOOKUP(U82,入力規則用シート!B:C,2,0))</f>
        <v xml:space="preserve"> </v>
      </c>
      <c r="X82" s="131">
        <f t="shared" si="95"/>
        <v>0</v>
      </c>
      <c r="Y82" s="131" t="str">
        <f t="shared" si="85"/>
        <v/>
      </c>
      <c r="Z82" s="131" t="str">
        <f>IF(Y82="","",VLOOKUP(Y82,ボランティア図書マスタ!$A$3:$K$567,11,0))</f>
        <v/>
      </c>
      <c r="AA82" s="132" t="str">
        <f t="shared" si="86"/>
        <v/>
      </c>
      <c r="AB82" s="133"/>
      <c r="AC82" s="133">
        <f t="shared" si="87"/>
        <v>0</v>
      </c>
      <c r="AD82" s="133">
        <f t="shared" si="88"/>
        <v>0</v>
      </c>
      <c r="AE82" s="133">
        <f t="shared" si="89"/>
        <v>0</v>
      </c>
      <c r="AF82" s="133">
        <f t="shared" si="90"/>
        <v>0</v>
      </c>
      <c r="AG82" s="134">
        <f t="shared" si="91"/>
        <v>0</v>
      </c>
      <c r="AH82" s="133">
        <f t="shared" si="92"/>
        <v>0</v>
      </c>
      <c r="AI82" s="133">
        <f t="shared" si="2"/>
        <v>0</v>
      </c>
      <c r="AJ82" s="133">
        <f t="shared" si="3"/>
        <v>0</v>
      </c>
      <c r="AK82" s="135">
        <f t="shared" si="93"/>
        <v>0</v>
      </c>
      <c r="AL82" s="135">
        <f t="shared" si="94"/>
        <v>0</v>
      </c>
      <c r="AM82" s="135">
        <f t="shared" si="4"/>
        <v>0</v>
      </c>
      <c r="AN82" s="135">
        <f t="shared" si="5"/>
        <v>0</v>
      </c>
      <c r="AP82" s="111" t="e">
        <f>VLOOKUP($Y82,ボランティア図書マスタ!$A:$T,15,0)</f>
        <v>#N/A</v>
      </c>
      <c r="AQ82" s="111" t="e">
        <f>VLOOKUP($Y82,ボランティア図書マスタ!$A:$T,16,0)</f>
        <v>#N/A</v>
      </c>
      <c r="AR82" s="111" t="e">
        <f>VLOOKUP($Y82,ボランティア図書マスタ!$A:$T,17,0)</f>
        <v>#N/A</v>
      </c>
      <c r="AS82" s="111" t="e">
        <f>VLOOKUP($Y82,ボランティア図書マスタ!$A:$T,18,0)</f>
        <v>#N/A</v>
      </c>
      <c r="AT82" s="111" t="e">
        <f>VLOOKUP($Y82,ボランティア図書マスタ!$A:$T,19,0)</f>
        <v>#N/A</v>
      </c>
      <c r="AU82" s="111" t="e">
        <f>VLOOKUP($Y82,ボランティア図書マスタ!$A:$T,20,0)</f>
        <v>#N/A</v>
      </c>
    </row>
    <row r="83" spans="1:47" ht="80.099999999999994" customHeight="1" x14ac:dyDescent="0.15">
      <c r="A83" s="119"/>
      <c r="B83" s="120"/>
      <c r="C83" s="119"/>
      <c r="D83" s="121"/>
      <c r="E83" s="122" t="str">
        <f>IF(D83="","",VLOOKUP(D83,ボランティア一覧!$A:$B,2,0))</f>
        <v/>
      </c>
      <c r="F83" s="121"/>
      <c r="G83" s="123" t="str">
        <f>IF(F83="","",VLOOKUP(F83,ボランティア図書マスタ!$B:$L,11,0))</f>
        <v/>
      </c>
      <c r="H83" s="124"/>
      <c r="I83" s="121"/>
      <c r="J83" s="124"/>
      <c r="K83" s="122" t="str">
        <f t="shared" si="0"/>
        <v/>
      </c>
      <c r="L83" s="125" t="str">
        <f>IF(Y83="","",VLOOKUP(Y83,ボランティア図書マスタ!$A$3:$M$567,13,0))</f>
        <v/>
      </c>
      <c r="M83" s="126"/>
      <c r="N83" s="127"/>
      <c r="O83" s="128"/>
      <c r="P83" s="129"/>
      <c r="Q83" s="130" t="str">
        <f>IF(D83="","",VLOOKUP(D83,ボランティア一覧!$A$3:$F$68,3,0))</f>
        <v/>
      </c>
      <c r="R83" s="130" t="str">
        <f>IF(D83="","",VLOOKUP(D83,ボランティア一覧!$A$3:$F$68,4,0))</f>
        <v/>
      </c>
      <c r="S83" s="130" t="str">
        <f>IF(D83="","",VLOOKUP(D83,ボランティア一覧!$A$3:$F$68,5,0))</f>
        <v/>
      </c>
      <c r="T83" s="130" t="str">
        <f>IF(D83="","",VLOOKUP(D83,ボランティア一覧!$A$3:$F$68,6,0))</f>
        <v/>
      </c>
      <c r="U83" s="131" t="str">
        <f t="shared" si="83"/>
        <v xml:space="preserve"> </v>
      </c>
      <c r="V83" s="131" t="str">
        <f t="shared" si="84"/>
        <v>　</v>
      </c>
      <c r="W83" s="131" t="str">
        <f>IF($A83=0," ",VLOOKUP(U83,入力規則用シート!B:C,2,0))</f>
        <v xml:space="preserve"> </v>
      </c>
      <c r="X83" s="131">
        <f t="shared" si="95"/>
        <v>0</v>
      </c>
      <c r="Y83" s="131" t="str">
        <f t="shared" si="85"/>
        <v/>
      </c>
      <c r="Z83" s="131" t="str">
        <f>IF(Y83="","",VLOOKUP(Y83,ボランティア図書マスタ!$A$3:$K$567,11,0))</f>
        <v/>
      </c>
      <c r="AA83" s="132" t="str">
        <f t="shared" si="86"/>
        <v/>
      </c>
      <c r="AB83" s="133"/>
      <c r="AC83" s="133">
        <f t="shared" si="87"/>
        <v>0</v>
      </c>
      <c r="AD83" s="133">
        <f t="shared" si="88"/>
        <v>0</v>
      </c>
      <c r="AE83" s="133">
        <f t="shared" si="89"/>
        <v>0</v>
      </c>
      <c r="AF83" s="133">
        <f t="shared" si="90"/>
        <v>0</v>
      </c>
      <c r="AG83" s="134">
        <f t="shared" si="91"/>
        <v>0</v>
      </c>
      <c r="AH83" s="133">
        <f t="shared" si="92"/>
        <v>0</v>
      </c>
      <c r="AI83" s="133">
        <f t="shared" si="2"/>
        <v>0</v>
      </c>
      <c r="AJ83" s="133">
        <f t="shared" si="3"/>
        <v>0</v>
      </c>
      <c r="AK83" s="135">
        <f t="shared" si="93"/>
        <v>0</v>
      </c>
      <c r="AL83" s="135">
        <f t="shared" si="94"/>
        <v>0</v>
      </c>
      <c r="AM83" s="135">
        <f t="shared" si="4"/>
        <v>0</v>
      </c>
      <c r="AN83" s="135">
        <f t="shared" si="5"/>
        <v>0</v>
      </c>
      <c r="AP83" s="111" t="e">
        <f>VLOOKUP($Y83,ボランティア図書マスタ!$A:$T,15,0)</f>
        <v>#N/A</v>
      </c>
      <c r="AQ83" s="111" t="e">
        <f>VLOOKUP($Y83,ボランティア図書マスタ!$A:$T,16,0)</f>
        <v>#N/A</v>
      </c>
      <c r="AR83" s="111" t="e">
        <f>VLOOKUP($Y83,ボランティア図書マスタ!$A:$T,17,0)</f>
        <v>#N/A</v>
      </c>
      <c r="AS83" s="111" t="e">
        <f>VLOOKUP($Y83,ボランティア図書マスタ!$A:$T,18,0)</f>
        <v>#N/A</v>
      </c>
      <c r="AT83" s="111" t="e">
        <f>VLOOKUP($Y83,ボランティア図書マスタ!$A:$T,19,0)</f>
        <v>#N/A</v>
      </c>
      <c r="AU83" s="111" t="e">
        <f>VLOOKUP($Y83,ボランティア図書マスタ!$A:$T,20,0)</f>
        <v>#N/A</v>
      </c>
    </row>
    <row r="84" spans="1:47" ht="80.099999999999994" customHeight="1" x14ac:dyDescent="0.15">
      <c r="A84" s="119"/>
      <c r="B84" s="120"/>
      <c r="C84" s="119"/>
      <c r="D84" s="121"/>
      <c r="E84" s="122" t="str">
        <f>IF(D84="","",VLOOKUP(D84,ボランティア一覧!$A:$B,2,0))</f>
        <v/>
      </c>
      <c r="F84" s="121"/>
      <c r="G84" s="123" t="str">
        <f>IF(F84="","",VLOOKUP(F84,ボランティア図書マスタ!$B:$L,11,0))</f>
        <v/>
      </c>
      <c r="H84" s="124"/>
      <c r="I84" s="121"/>
      <c r="J84" s="124"/>
      <c r="K84" s="122" t="str">
        <f t="shared" si="0"/>
        <v/>
      </c>
      <c r="L84" s="125" t="str">
        <f>IF(Y84="","",VLOOKUP(Y84,ボランティア図書マスタ!$A$3:$M$567,13,0))</f>
        <v/>
      </c>
      <c r="M84" s="126"/>
      <c r="N84" s="127"/>
      <c r="O84" s="128"/>
      <c r="P84" s="129"/>
      <c r="Q84" s="130" t="str">
        <f>IF(D84="","",VLOOKUP(D84,ボランティア一覧!$A$3:$F$68,3,0))</f>
        <v/>
      </c>
      <c r="R84" s="130" t="str">
        <f>IF(D84="","",VLOOKUP(D84,ボランティア一覧!$A$3:$F$68,4,0))</f>
        <v/>
      </c>
      <c r="S84" s="130" t="str">
        <f>IF(D84="","",VLOOKUP(D84,ボランティア一覧!$A$3:$F$68,5,0))</f>
        <v/>
      </c>
      <c r="T84" s="130" t="str">
        <f>IF(D84="","",VLOOKUP(D84,ボランティア一覧!$A$3:$F$68,6,0))</f>
        <v/>
      </c>
      <c r="U84" s="131" t="str">
        <f t="shared" si="83"/>
        <v xml:space="preserve"> </v>
      </c>
      <c r="V84" s="131" t="str">
        <f t="shared" si="84"/>
        <v>　</v>
      </c>
      <c r="W84" s="131" t="str">
        <f>IF($A84=0," ",VLOOKUP(U84,入力規則用シート!B:C,2,0))</f>
        <v xml:space="preserve"> </v>
      </c>
      <c r="X84" s="131">
        <f t="shared" si="95"/>
        <v>0</v>
      </c>
      <c r="Y84" s="131" t="str">
        <f t="shared" si="85"/>
        <v/>
      </c>
      <c r="Z84" s="131" t="str">
        <f>IF(Y84="","",VLOOKUP(Y84,ボランティア図書マスタ!$A$3:$K$567,11,0))</f>
        <v/>
      </c>
      <c r="AA84" s="132" t="str">
        <f t="shared" si="86"/>
        <v/>
      </c>
      <c r="AB84" s="133"/>
      <c r="AC84" s="133">
        <f t="shared" si="87"/>
        <v>0</v>
      </c>
      <c r="AD84" s="133">
        <f t="shared" si="88"/>
        <v>0</v>
      </c>
      <c r="AE84" s="133">
        <f t="shared" si="89"/>
        <v>0</v>
      </c>
      <c r="AF84" s="133">
        <f t="shared" si="90"/>
        <v>0</v>
      </c>
      <c r="AG84" s="134">
        <f t="shared" si="91"/>
        <v>0</v>
      </c>
      <c r="AH84" s="133">
        <f t="shared" si="92"/>
        <v>0</v>
      </c>
      <c r="AI84" s="133">
        <f t="shared" si="2"/>
        <v>0</v>
      </c>
      <c r="AJ84" s="133">
        <f t="shared" si="3"/>
        <v>0</v>
      </c>
      <c r="AK84" s="135">
        <f t="shared" si="93"/>
        <v>0</v>
      </c>
      <c r="AL84" s="135">
        <f t="shared" si="94"/>
        <v>0</v>
      </c>
      <c r="AM84" s="135">
        <f t="shared" si="4"/>
        <v>0</v>
      </c>
      <c r="AN84" s="135">
        <f t="shared" si="5"/>
        <v>0</v>
      </c>
      <c r="AP84" s="111" t="e">
        <f>VLOOKUP($Y84,ボランティア図書マスタ!$A:$T,15,0)</f>
        <v>#N/A</v>
      </c>
      <c r="AQ84" s="111" t="e">
        <f>VLOOKUP($Y84,ボランティア図書マスタ!$A:$T,16,0)</f>
        <v>#N/A</v>
      </c>
      <c r="AR84" s="111" t="e">
        <f>VLOOKUP($Y84,ボランティア図書マスタ!$A:$T,17,0)</f>
        <v>#N/A</v>
      </c>
      <c r="AS84" s="111" t="e">
        <f>VLOOKUP($Y84,ボランティア図書マスタ!$A:$T,18,0)</f>
        <v>#N/A</v>
      </c>
      <c r="AT84" s="111" t="e">
        <f>VLOOKUP($Y84,ボランティア図書マスタ!$A:$T,19,0)</f>
        <v>#N/A</v>
      </c>
      <c r="AU84" s="111" t="e">
        <f>VLOOKUP($Y84,ボランティア図書マスタ!$A:$T,20,0)</f>
        <v>#N/A</v>
      </c>
    </row>
    <row r="85" spans="1:47" ht="80.099999999999994" customHeight="1" x14ac:dyDescent="0.15">
      <c r="A85" s="119"/>
      <c r="B85" s="120"/>
      <c r="C85" s="119"/>
      <c r="D85" s="121"/>
      <c r="E85" s="122" t="str">
        <f>IF(D85="","",VLOOKUP(D85,ボランティア一覧!$A:$B,2,0))</f>
        <v/>
      </c>
      <c r="F85" s="121"/>
      <c r="G85" s="123" t="str">
        <f>IF(F85="","",VLOOKUP(F85,ボランティア図書マスタ!$B:$L,11,0))</f>
        <v/>
      </c>
      <c r="H85" s="124"/>
      <c r="I85" s="121"/>
      <c r="J85" s="124"/>
      <c r="K85" s="122" t="str">
        <f t="shared" si="0"/>
        <v/>
      </c>
      <c r="L85" s="125" t="str">
        <f>IF(Y85="","",VLOOKUP(Y85,ボランティア図書マスタ!$A$3:$M$567,13,0))</f>
        <v/>
      </c>
      <c r="M85" s="126"/>
      <c r="N85" s="127"/>
      <c r="O85" s="128"/>
      <c r="P85" s="129"/>
      <c r="Q85" s="130" t="str">
        <f>IF(D85="","",VLOOKUP(D85,ボランティア一覧!$A$3:$F$68,3,0))</f>
        <v/>
      </c>
      <c r="R85" s="130" t="str">
        <f>IF(D85="","",VLOOKUP(D85,ボランティア一覧!$A$3:$F$68,4,0))</f>
        <v/>
      </c>
      <c r="S85" s="130" t="str">
        <f>IF(D85="","",VLOOKUP(D85,ボランティア一覧!$A$3:$F$68,5,0))</f>
        <v/>
      </c>
      <c r="T85" s="130" t="str">
        <f>IF(D85="","",VLOOKUP(D85,ボランティア一覧!$A$3:$F$68,6,0))</f>
        <v/>
      </c>
      <c r="U85" s="131" t="str">
        <f t="shared" si="83"/>
        <v xml:space="preserve"> </v>
      </c>
      <c r="V85" s="131" t="str">
        <f t="shared" si="84"/>
        <v>　</v>
      </c>
      <c r="W85" s="131" t="str">
        <f>IF($A85=0," ",VLOOKUP(U85,入力規則用シート!B:C,2,0))</f>
        <v xml:space="preserve"> </v>
      </c>
      <c r="X85" s="131">
        <f t="shared" si="95"/>
        <v>0</v>
      </c>
      <c r="Y85" s="131" t="str">
        <f t="shared" si="85"/>
        <v/>
      </c>
      <c r="Z85" s="131" t="str">
        <f>IF(Y85="","",VLOOKUP(Y85,ボランティア図書マスタ!$A$3:$K$567,11,0))</f>
        <v/>
      </c>
      <c r="AA85" s="132" t="str">
        <f t="shared" si="86"/>
        <v/>
      </c>
      <c r="AB85" s="133"/>
      <c r="AC85" s="133">
        <f t="shared" si="87"/>
        <v>0</v>
      </c>
      <c r="AD85" s="133">
        <f t="shared" si="88"/>
        <v>0</v>
      </c>
      <c r="AE85" s="133">
        <f t="shared" si="89"/>
        <v>0</v>
      </c>
      <c r="AF85" s="133">
        <f t="shared" si="90"/>
        <v>0</v>
      </c>
      <c r="AG85" s="134">
        <f t="shared" si="91"/>
        <v>0</v>
      </c>
      <c r="AH85" s="133">
        <f t="shared" si="92"/>
        <v>0</v>
      </c>
      <c r="AI85" s="133">
        <f t="shared" si="2"/>
        <v>0</v>
      </c>
      <c r="AJ85" s="133">
        <f t="shared" si="3"/>
        <v>0</v>
      </c>
      <c r="AK85" s="135">
        <f t="shared" si="93"/>
        <v>0</v>
      </c>
      <c r="AL85" s="135">
        <f t="shared" si="94"/>
        <v>0</v>
      </c>
      <c r="AM85" s="135">
        <f t="shared" si="4"/>
        <v>0</v>
      </c>
      <c r="AN85" s="135">
        <f t="shared" si="5"/>
        <v>0</v>
      </c>
      <c r="AP85" s="111" t="e">
        <f>VLOOKUP($Y85,ボランティア図書マスタ!$A:$T,15,0)</f>
        <v>#N/A</v>
      </c>
      <c r="AQ85" s="111" t="e">
        <f>VLOOKUP($Y85,ボランティア図書マスタ!$A:$T,16,0)</f>
        <v>#N/A</v>
      </c>
      <c r="AR85" s="111" t="e">
        <f>VLOOKUP($Y85,ボランティア図書マスタ!$A:$T,17,0)</f>
        <v>#N/A</v>
      </c>
      <c r="AS85" s="111" t="e">
        <f>VLOOKUP($Y85,ボランティア図書マスタ!$A:$T,18,0)</f>
        <v>#N/A</v>
      </c>
      <c r="AT85" s="111" t="e">
        <f>VLOOKUP($Y85,ボランティア図書マスタ!$A:$T,19,0)</f>
        <v>#N/A</v>
      </c>
      <c r="AU85" s="111" t="e">
        <f>VLOOKUP($Y85,ボランティア図書マスタ!$A:$T,20,0)</f>
        <v>#N/A</v>
      </c>
    </row>
    <row r="86" spans="1:47" ht="80.099999999999994" customHeight="1" x14ac:dyDescent="0.15">
      <c r="A86" s="119"/>
      <c r="B86" s="120"/>
      <c r="C86" s="119"/>
      <c r="D86" s="121"/>
      <c r="E86" s="122" t="str">
        <f>IF(D86="","",VLOOKUP(D86,ボランティア一覧!$A:$B,2,0))</f>
        <v/>
      </c>
      <c r="F86" s="121"/>
      <c r="G86" s="123" t="str">
        <f>IF(F86="","",VLOOKUP(F86,ボランティア図書マスタ!$B:$L,11,0))</f>
        <v/>
      </c>
      <c r="H86" s="124"/>
      <c r="I86" s="121"/>
      <c r="J86" s="124"/>
      <c r="K86" s="122" t="str">
        <f t="shared" si="0"/>
        <v/>
      </c>
      <c r="L86" s="125" t="str">
        <f>IF(Y86="","",VLOOKUP(Y86,ボランティア図書マスタ!$A$3:$M$567,13,0))</f>
        <v/>
      </c>
      <c r="M86" s="126"/>
      <c r="N86" s="127"/>
      <c r="O86" s="128"/>
      <c r="P86" s="129"/>
      <c r="Q86" s="130" t="str">
        <f>IF(D86="","",VLOOKUP(D86,ボランティア一覧!$A$3:$F$68,3,0))</f>
        <v/>
      </c>
      <c r="R86" s="130" t="str">
        <f>IF(D86="","",VLOOKUP(D86,ボランティア一覧!$A$3:$F$68,4,0))</f>
        <v/>
      </c>
      <c r="S86" s="130" t="str">
        <f>IF(D86="","",VLOOKUP(D86,ボランティア一覧!$A$3:$F$68,5,0))</f>
        <v/>
      </c>
      <c r="T86" s="130" t="str">
        <f>IF(D86="","",VLOOKUP(D86,ボランティア一覧!$A$3:$F$68,6,0))</f>
        <v/>
      </c>
      <c r="U86" s="131" t="str">
        <f t="shared" si="83"/>
        <v xml:space="preserve"> </v>
      </c>
      <c r="V86" s="131" t="str">
        <f t="shared" si="84"/>
        <v>　</v>
      </c>
      <c r="W86" s="131" t="str">
        <f>IF($A86=0," ",VLOOKUP(U86,入力規則用シート!B:C,2,0))</f>
        <v xml:space="preserve"> </v>
      </c>
      <c r="X86" s="131">
        <f t="shared" si="95"/>
        <v>0</v>
      </c>
      <c r="Y86" s="131" t="str">
        <f t="shared" si="85"/>
        <v/>
      </c>
      <c r="Z86" s="131" t="str">
        <f>IF(Y86="","",VLOOKUP(Y86,ボランティア図書マスタ!$A$3:$K$567,11,0))</f>
        <v/>
      </c>
      <c r="AA86" s="132" t="str">
        <f t="shared" si="86"/>
        <v/>
      </c>
      <c r="AB86" s="133"/>
      <c r="AC86" s="133">
        <f t="shared" si="87"/>
        <v>0</v>
      </c>
      <c r="AD86" s="133">
        <f t="shared" si="88"/>
        <v>0</v>
      </c>
      <c r="AE86" s="133">
        <f t="shared" si="89"/>
        <v>0</v>
      </c>
      <c r="AF86" s="133">
        <f t="shared" si="90"/>
        <v>0</v>
      </c>
      <c r="AG86" s="134">
        <f t="shared" si="91"/>
        <v>0</v>
      </c>
      <c r="AH86" s="133">
        <f t="shared" si="92"/>
        <v>0</v>
      </c>
      <c r="AI86" s="133">
        <f t="shared" si="2"/>
        <v>0</v>
      </c>
      <c r="AJ86" s="133">
        <f t="shared" si="3"/>
        <v>0</v>
      </c>
      <c r="AK86" s="135">
        <f t="shared" si="93"/>
        <v>0</v>
      </c>
      <c r="AL86" s="135">
        <f t="shared" si="94"/>
        <v>0</v>
      </c>
      <c r="AM86" s="135">
        <f t="shared" si="4"/>
        <v>0</v>
      </c>
      <c r="AN86" s="135">
        <f t="shared" si="5"/>
        <v>0</v>
      </c>
      <c r="AP86" s="111" t="e">
        <f>VLOOKUP($Y86,ボランティア図書マスタ!$A:$T,15,0)</f>
        <v>#N/A</v>
      </c>
      <c r="AQ86" s="111" t="e">
        <f>VLOOKUP($Y86,ボランティア図書マスタ!$A:$T,16,0)</f>
        <v>#N/A</v>
      </c>
      <c r="AR86" s="111" t="e">
        <f>VLOOKUP($Y86,ボランティア図書マスタ!$A:$T,17,0)</f>
        <v>#N/A</v>
      </c>
      <c r="AS86" s="111" t="e">
        <f>VLOOKUP($Y86,ボランティア図書マスタ!$A:$T,18,0)</f>
        <v>#N/A</v>
      </c>
      <c r="AT86" s="111" t="e">
        <f>VLOOKUP($Y86,ボランティア図書マスタ!$A:$T,19,0)</f>
        <v>#N/A</v>
      </c>
      <c r="AU86" s="111" t="e">
        <f>VLOOKUP($Y86,ボランティア図書マスタ!$A:$T,20,0)</f>
        <v>#N/A</v>
      </c>
    </row>
    <row r="87" spans="1:47" ht="80.099999999999994" customHeight="1" x14ac:dyDescent="0.15">
      <c r="A87" s="119"/>
      <c r="B87" s="120"/>
      <c r="C87" s="119"/>
      <c r="D87" s="121"/>
      <c r="E87" s="122" t="str">
        <f>IF(D87="","",VLOOKUP(D87,ボランティア一覧!$A:$B,2,0))</f>
        <v/>
      </c>
      <c r="F87" s="121"/>
      <c r="G87" s="123" t="str">
        <f>IF(F87="","",VLOOKUP(F87,ボランティア図書マスタ!$B:$L,11,0))</f>
        <v/>
      </c>
      <c r="H87" s="124"/>
      <c r="I87" s="121"/>
      <c r="J87" s="124"/>
      <c r="K87" s="122" t="str">
        <f t="shared" si="0"/>
        <v/>
      </c>
      <c r="L87" s="125" t="str">
        <f>IF(Y87="","",VLOOKUP(Y87,ボランティア図書マスタ!$A$3:$M$567,13,0))</f>
        <v/>
      </c>
      <c r="M87" s="126"/>
      <c r="N87" s="127"/>
      <c r="O87" s="128"/>
      <c r="P87" s="129"/>
      <c r="Q87" s="130" t="str">
        <f>IF(D87="","",VLOOKUP(D87,ボランティア一覧!$A$3:$F$68,3,0))</f>
        <v/>
      </c>
      <c r="R87" s="130" t="str">
        <f>IF(D87="","",VLOOKUP(D87,ボランティア一覧!$A$3:$F$68,4,0))</f>
        <v/>
      </c>
      <c r="S87" s="130" t="str">
        <f>IF(D87="","",VLOOKUP(D87,ボランティア一覧!$A$3:$F$68,5,0))</f>
        <v/>
      </c>
      <c r="T87" s="130" t="str">
        <f>IF(D87="","",VLOOKUP(D87,ボランティア一覧!$A$3:$F$68,6,0))</f>
        <v/>
      </c>
      <c r="U87" s="131" t="str">
        <f>IF(F87=0," ",$G$2)</f>
        <v xml:space="preserve"> </v>
      </c>
      <c r="V87" s="131" t="str">
        <f>IF(F87=0,"　",$L$2)</f>
        <v>　</v>
      </c>
      <c r="W87" s="131" t="str">
        <f>IF($A87=0," ",VLOOKUP(U87,入力規則用シート!B:C,2,0))</f>
        <v xml:space="preserve"> </v>
      </c>
      <c r="X87" s="131">
        <f t="shared" si="95"/>
        <v>0</v>
      </c>
      <c r="Y87" s="131" t="str">
        <f>IF(F87&amp;I87="","",CONCATENATE(F87,I87))</f>
        <v/>
      </c>
      <c r="Z87" s="131" t="str">
        <f>IF(Y87="","",VLOOKUP(Y87,ボランティア図書マスタ!$A$3:$K$567,11,0))</f>
        <v/>
      </c>
      <c r="AA87" s="132" t="str">
        <f>DBCS(J87)</f>
        <v/>
      </c>
      <c r="AB87" s="133"/>
      <c r="AC87" s="133">
        <f>A87</f>
        <v>0</v>
      </c>
      <c r="AD87" s="133">
        <f>B87</f>
        <v>0</v>
      </c>
      <c r="AE87" s="133">
        <f>C87</f>
        <v>0</v>
      </c>
      <c r="AF87" s="133">
        <f>D87</f>
        <v>0</v>
      </c>
      <c r="AG87" s="134">
        <f>F87</f>
        <v>0</v>
      </c>
      <c r="AH87" s="133">
        <f>H87</f>
        <v>0</v>
      </c>
      <c r="AI87" s="133">
        <f t="shared" si="2"/>
        <v>0</v>
      </c>
      <c r="AJ87" s="133">
        <f t="shared" si="3"/>
        <v>0</v>
      </c>
      <c r="AK87" s="135">
        <f>M87</f>
        <v>0</v>
      </c>
      <c r="AL87" s="135">
        <f>N87</f>
        <v>0</v>
      </c>
      <c r="AM87" s="135">
        <f t="shared" si="4"/>
        <v>0</v>
      </c>
      <c r="AN87" s="135">
        <f t="shared" si="5"/>
        <v>0</v>
      </c>
      <c r="AP87" s="111" t="e">
        <f>VLOOKUP($Y87,ボランティア図書マスタ!$A:$T,15,0)</f>
        <v>#N/A</v>
      </c>
      <c r="AQ87" s="111" t="e">
        <f>VLOOKUP($Y87,ボランティア図書マスタ!$A:$T,16,0)</f>
        <v>#N/A</v>
      </c>
      <c r="AR87" s="111" t="e">
        <f>VLOOKUP($Y87,ボランティア図書マスタ!$A:$T,17,0)</f>
        <v>#N/A</v>
      </c>
      <c r="AS87" s="111" t="e">
        <f>VLOOKUP($Y87,ボランティア図書マスタ!$A:$T,18,0)</f>
        <v>#N/A</v>
      </c>
      <c r="AT87" s="111" t="e">
        <f>VLOOKUP($Y87,ボランティア図書マスタ!$A:$T,19,0)</f>
        <v>#N/A</v>
      </c>
      <c r="AU87" s="111" t="e">
        <f>VLOOKUP($Y87,ボランティア図書マスタ!$A:$T,20,0)</f>
        <v>#N/A</v>
      </c>
    </row>
    <row r="88" spans="1:47" ht="80.099999999999994" customHeight="1" x14ac:dyDescent="0.15">
      <c r="A88" s="119"/>
      <c r="B88" s="120"/>
      <c r="C88" s="119"/>
      <c r="D88" s="121"/>
      <c r="E88" s="122" t="str">
        <f>IF(D88="","",VLOOKUP(D88,ボランティア一覧!$A:$B,2,0))</f>
        <v/>
      </c>
      <c r="F88" s="121"/>
      <c r="G88" s="123" t="str">
        <f>IF(F88="","",VLOOKUP(F88,ボランティア図書マスタ!$B:$L,11,0))</f>
        <v/>
      </c>
      <c r="H88" s="124"/>
      <c r="I88" s="121"/>
      <c r="J88" s="124"/>
      <c r="K88" s="122" t="str">
        <f t="shared" si="0"/>
        <v/>
      </c>
      <c r="L88" s="125" t="str">
        <f>IF(Y88="","",VLOOKUP(Y88,ボランティア図書マスタ!$A$3:$M$567,13,0))</f>
        <v/>
      </c>
      <c r="M88" s="126"/>
      <c r="N88" s="127"/>
      <c r="O88" s="128"/>
      <c r="P88" s="129"/>
      <c r="Q88" s="130" t="str">
        <f>IF(D88="","",VLOOKUP(D88,ボランティア一覧!$A$3:$F$68,3,0))</f>
        <v/>
      </c>
      <c r="R88" s="130" t="str">
        <f>IF(D88="","",VLOOKUP(D88,ボランティア一覧!$A$3:$F$68,4,0))</f>
        <v/>
      </c>
      <c r="S88" s="130" t="str">
        <f>IF(D88="","",VLOOKUP(D88,ボランティア一覧!$A$3:$F$68,5,0))</f>
        <v/>
      </c>
      <c r="T88" s="130" t="str">
        <f>IF(D88="","",VLOOKUP(D88,ボランティア一覧!$A$3:$F$68,6,0))</f>
        <v/>
      </c>
      <c r="U88" s="131" t="str">
        <f t="shared" ref="U88:U96" si="96">IF(F88=0," ",$G$2)</f>
        <v xml:space="preserve"> </v>
      </c>
      <c r="V88" s="131" t="str">
        <f t="shared" ref="V88:V96" si="97">IF(F88=0,"　",$L$2)</f>
        <v>　</v>
      </c>
      <c r="W88" s="131" t="str">
        <f>IF($A88=0," ",VLOOKUP(U88,入力規則用シート!B:C,2,0))</f>
        <v xml:space="preserve"> </v>
      </c>
      <c r="X88" s="131">
        <f t="shared" si="95"/>
        <v>0</v>
      </c>
      <c r="Y88" s="131" t="str">
        <f t="shared" ref="Y88:Y96" si="98">IF(F88&amp;I88="","",CONCATENATE(F88,I88))</f>
        <v/>
      </c>
      <c r="Z88" s="131" t="str">
        <f>IF(Y88="","",VLOOKUP(Y88,ボランティア図書マスタ!$A$3:$K$567,11,0))</f>
        <v/>
      </c>
      <c r="AA88" s="132" t="str">
        <f t="shared" ref="AA88:AA96" si="99">DBCS(J88)</f>
        <v/>
      </c>
      <c r="AB88" s="133"/>
      <c r="AC88" s="133">
        <f t="shared" ref="AC88:AC96" si="100">A88</f>
        <v>0</v>
      </c>
      <c r="AD88" s="133">
        <f t="shared" ref="AD88:AD96" si="101">B88</f>
        <v>0</v>
      </c>
      <c r="AE88" s="133">
        <f t="shared" ref="AE88:AE96" si="102">C88</f>
        <v>0</v>
      </c>
      <c r="AF88" s="133">
        <f t="shared" ref="AF88:AF96" si="103">D88</f>
        <v>0</v>
      </c>
      <c r="AG88" s="134">
        <f t="shared" ref="AG88:AG96" si="104">F88</f>
        <v>0</v>
      </c>
      <c r="AH88" s="133">
        <f t="shared" ref="AH88:AH96" si="105">H88</f>
        <v>0</v>
      </c>
      <c r="AI88" s="133">
        <f t="shared" si="2"/>
        <v>0</v>
      </c>
      <c r="AJ88" s="133">
        <f t="shared" si="3"/>
        <v>0</v>
      </c>
      <c r="AK88" s="135">
        <f t="shared" ref="AK88:AK96" si="106">M88</f>
        <v>0</v>
      </c>
      <c r="AL88" s="135">
        <f t="shared" ref="AL88:AL96" si="107">N88</f>
        <v>0</v>
      </c>
      <c r="AM88" s="135">
        <f t="shared" si="4"/>
        <v>0</v>
      </c>
      <c r="AN88" s="135">
        <f t="shared" si="5"/>
        <v>0</v>
      </c>
      <c r="AP88" s="111" t="e">
        <f>VLOOKUP($Y88,ボランティア図書マスタ!$A:$T,15,0)</f>
        <v>#N/A</v>
      </c>
      <c r="AQ88" s="111" t="e">
        <f>VLOOKUP($Y88,ボランティア図書マスタ!$A:$T,16,0)</f>
        <v>#N/A</v>
      </c>
      <c r="AR88" s="111" t="e">
        <f>VLOOKUP($Y88,ボランティア図書マスタ!$A:$T,17,0)</f>
        <v>#N/A</v>
      </c>
      <c r="AS88" s="111" t="e">
        <f>VLOOKUP($Y88,ボランティア図書マスタ!$A:$T,18,0)</f>
        <v>#N/A</v>
      </c>
      <c r="AT88" s="111" t="e">
        <f>VLOOKUP($Y88,ボランティア図書マスタ!$A:$T,19,0)</f>
        <v>#N/A</v>
      </c>
      <c r="AU88" s="111" t="e">
        <f>VLOOKUP($Y88,ボランティア図書マスタ!$A:$T,20,0)</f>
        <v>#N/A</v>
      </c>
    </row>
    <row r="89" spans="1:47" ht="80.099999999999994" customHeight="1" x14ac:dyDescent="0.15">
      <c r="A89" s="119"/>
      <c r="B89" s="120"/>
      <c r="C89" s="119"/>
      <c r="D89" s="121"/>
      <c r="E89" s="122" t="str">
        <f>IF(D89="","",VLOOKUP(D89,ボランティア一覧!$A:$B,2,0))</f>
        <v/>
      </c>
      <c r="F89" s="121"/>
      <c r="G89" s="123" t="str">
        <f>IF(F89="","",VLOOKUP(F89,ボランティア図書マスタ!$B:$L,11,0))</f>
        <v/>
      </c>
      <c r="H89" s="124"/>
      <c r="I89" s="121"/>
      <c r="J89" s="124"/>
      <c r="K89" s="122" t="str">
        <f t="shared" si="0"/>
        <v/>
      </c>
      <c r="L89" s="125" t="str">
        <f>IF(Y89="","",VLOOKUP(Y89,ボランティア図書マスタ!$A$3:$M$567,13,0))</f>
        <v/>
      </c>
      <c r="M89" s="126"/>
      <c r="N89" s="127"/>
      <c r="O89" s="128"/>
      <c r="P89" s="129"/>
      <c r="Q89" s="130" t="str">
        <f>IF(D89="","",VLOOKUP(D89,ボランティア一覧!$A$3:$F$68,3,0))</f>
        <v/>
      </c>
      <c r="R89" s="130" t="str">
        <f>IF(D89="","",VLOOKUP(D89,ボランティア一覧!$A$3:$F$68,4,0))</f>
        <v/>
      </c>
      <c r="S89" s="130" t="str">
        <f>IF(D89="","",VLOOKUP(D89,ボランティア一覧!$A$3:$F$68,5,0))</f>
        <v/>
      </c>
      <c r="T89" s="130" t="str">
        <f>IF(D89="","",VLOOKUP(D89,ボランティア一覧!$A$3:$F$68,6,0))</f>
        <v/>
      </c>
      <c r="U89" s="131" t="str">
        <f t="shared" si="96"/>
        <v xml:space="preserve"> </v>
      </c>
      <c r="V89" s="131" t="str">
        <f t="shared" si="97"/>
        <v>　</v>
      </c>
      <c r="W89" s="131" t="str">
        <f>IF($A89=0," ",VLOOKUP(U89,入力規則用シート!B:C,2,0))</f>
        <v xml:space="preserve"> </v>
      </c>
      <c r="X89" s="131">
        <f t="shared" si="95"/>
        <v>0</v>
      </c>
      <c r="Y89" s="131" t="str">
        <f t="shared" si="98"/>
        <v/>
      </c>
      <c r="Z89" s="131" t="str">
        <f>IF(Y89="","",VLOOKUP(Y89,ボランティア図書マスタ!$A$3:$K$567,11,0))</f>
        <v/>
      </c>
      <c r="AA89" s="132" t="str">
        <f t="shared" si="99"/>
        <v/>
      </c>
      <c r="AB89" s="133"/>
      <c r="AC89" s="133">
        <f t="shared" si="100"/>
        <v>0</v>
      </c>
      <c r="AD89" s="133">
        <f t="shared" si="101"/>
        <v>0</v>
      </c>
      <c r="AE89" s="133">
        <f t="shared" si="102"/>
        <v>0</v>
      </c>
      <c r="AF89" s="133">
        <f t="shared" si="103"/>
        <v>0</v>
      </c>
      <c r="AG89" s="134">
        <f t="shared" si="104"/>
        <v>0</v>
      </c>
      <c r="AH89" s="133">
        <f t="shared" si="105"/>
        <v>0</v>
      </c>
      <c r="AI89" s="133">
        <f t="shared" si="2"/>
        <v>0</v>
      </c>
      <c r="AJ89" s="133">
        <f t="shared" si="3"/>
        <v>0</v>
      </c>
      <c r="AK89" s="135">
        <f t="shared" si="106"/>
        <v>0</v>
      </c>
      <c r="AL89" s="135">
        <f t="shared" si="107"/>
        <v>0</v>
      </c>
      <c r="AM89" s="135">
        <f t="shared" si="4"/>
        <v>0</v>
      </c>
      <c r="AN89" s="135">
        <f t="shared" si="5"/>
        <v>0</v>
      </c>
      <c r="AP89" s="111" t="e">
        <f>VLOOKUP($Y89,ボランティア図書マスタ!$A:$T,15,0)</f>
        <v>#N/A</v>
      </c>
      <c r="AQ89" s="111" t="e">
        <f>VLOOKUP($Y89,ボランティア図書マスタ!$A:$T,16,0)</f>
        <v>#N/A</v>
      </c>
      <c r="AR89" s="111" t="e">
        <f>VLOOKUP($Y89,ボランティア図書マスタ!$A:$T,17,0)</f>
        <v>#N/A</v>
      </c>
      <c r="AS89" s="111" t="e">
        <f>VLOOKUP($Y89,ボランティア図書マスタ!$A:$T,18,0)</f>
        <v>#N/A</v>
      </c>
      <c r="AT89" s="111" t="e">
        <f>VLOOKUP($Y89,ボランティア図書マスタ!$A:$T,19,0)</f>
        <v>#N/A</v>
      </c>
      <c r="AU89" s="111" t="e">
        <f>VLOOKUP($Y89,ボランティア図書マスタ!$A:$T,20,0)</f>
        <v>#N/A</v>
      </c>
    </row>
    <row r="90" spans="1:47" ht="80.099999999999994" customHeight="1" x14ac:dyDescent="0.15">
      <c r="A90" s="119"/>
      <c r="B90" s="120"/>
      <c r="C90" s="119"/>
      <c r="D90" s="121"/>
      <c r="E90" s="122" t="str">
        <f>IF(D90="","",VLOOKUP(D90,ボランティア一覧!$A:$B,2,0))</f>
        <v/>
      </c>
      <c r="F90" s="121"/>
      <c r="G90" s="123" t="str">
        <f>IF(F90="","",VLOOKUP(F90,ボランティア図書マスタ!$B:$L,11,0))</f>
        <v/>
      </c>
      <c r="H90" s="124"/>
      <c r="I90" s="121"/>
      <c r="J90" s="124"/>
      <c r="K90" s="122" t="str">
        <f t="shared" si="0"/>
        <v/>
      </c>
      <c r="L90" s="125" t="str">
        <f>IF(Y90="","",VLOOKUP(Y90,ボランティア図書マスタ!$A$3:$M$567,13,0))</f>
        <v/>
      </c>
      <c r="M90" s="126"/>
      <c r="N90" s="127"/>
      <c r="O90" s="128"/>
      <c r="P90" s="129"/>
      <c r="Q90" s="130" t="str">
        <f>IF(D90="","",VLOOKUP(D90,ボランティア一覧!$A$3:$F$68,3,0))</f>
        <v/>
      </c>
      <c r="R90" s="130" t="str">
        <f>IF(D90="","",VLOOKUP(D90,ボランティア一覧!$A$3:$F$68,4,0))</f>
        <v/>
      </c>
      <c r="S90" s="130" t="str">
        <f>IF(D90="","",VLOOKUP(D90,ボランティア一覧!$A$3:$F$68,5,0))</f>
        <v/>
      </c>
      <c r="T90" s="130" t="str">
        <f>IF(D90="","",VLOOKUP(D90,ボランティア一覧!$A$3:$F$68,6,0))</f>
        <v/>
      </c>
      <c r="U90" s="131" t="str">
        <f t="shared" si="96"/>
        <v xml:space="preserve"> </v>
      </c>
      <c r="V90" s="131" t="str">
        <f t="shared" si="97"/>
        <v>　</v>
      </c>
      <c r="W90" s="131" t="str">
        <f>IF($A90=0," ",VLOOKUP(U90,入力規則用シート!B:C,2,0))</f>
        <v xml:space="preserve"> </v>
      </c>
      <c r="X90" s="131">
        <f t="shared" si="95"/>
        <v>0</v>
      </c>
      <c r="Y90" s="131" t="str">
        <f t="shared" si="98"/>
        <v/>
      </c>
      <c r="Z90" s="131" t="str">
        <f>IF(Y90="","",VLOOKUP(Y90,ボランティア図書マスタ!$A$3:$K$567,11,0))</f>
        <v/>
      </c>
      <c r="AA90" s="132" t="str">
        <f t="shared" si="99"/>
        <v/>
      </c>
      <c r="AB90" s="133"/>
      <c r="AC90" s="133">
        <f t="shared" si="100"/>
        <v>0</v>
      </c>
      <c r="AD90" s="133">
        <f t="shared" si="101"/>
        <v>0</v>
      </c>
      <c r="AE90" s="133">
        <f t="shared" si="102"/>
        <v>0</v>
      </c>
      <c r="AF90" s="133">
        <f t="shared" si="103"/>
        <v>0</v>
      </c>
      <c r="AG90" s="134">
        <f t="shared" si="104"/>
        <v>0</v>
      </c>
      <c r="AH90" s="133">
        <f t="shared" si="105"/>
        <v>0</v>
      </c>
      <c r="AI90" s="133">
        <f t="shared" si="2"/>
        <v>0</v>
      </c>
      <c r="AJ90" s="133">
        <f t="shared" si="3"/>
        <v>0</v>
      </c>
      <c r="AK90" s="135">
        <f t="shared" si="106"/>
        <v>0</v>
      </c>
      <c r="AL90" s="135">
        <f t="shared" si="107"/>
        <v>0</v>
      </c>
      <c r="AM90" s="135">
        <f t="shared" si="4"/>
        <v>0</v>
      </c>
      <c r="AN90" s="135">
        <f t="shared" si="5"/>
        <v>0</v>
      </c>
      <c r="AP90" s="111" t="e">
        <f>VLOOKUP($Y90,ボランティア図書マスタ!$A:$T,15,0)</f>
        <v>#N/A</v>
      </c>
      <c r="AQ90" s="111" t="e">
        <f>VLOOKUP($Y90,ボランティア図書マスタ!$A:$T,16,0)</f>
        <v>#N/A</v>
      </c>
      <c r="AR90" s="111" t="e">
        <f>VLOOKUP($Y90,ボランティア図書マスタ!$A:$T,17,0)</f>
        <v>#N/A</v>
      </c>
      <c r="AS90" s="111" t="e">
        <f>VLOOKUP($Y90,ボランティア図書マスタ!$A:$T,18,0)</f>
        <v>#N/A</v>
      </c>
      <c r="AT90" s="111" t="e">
        <f>VLOOKUP($Y90,ボランティア図書マスタ!$A:$T,19,0)</f>
        <v>#N/A</v>
      </c>
      <c r="AU90" s="111" t="e">
        <f>VLOOKUP($Y90,ボランティア図書マスタ!$A:$T,20,0)</f>
        <v>#N/A</v>
      </c>
    </row>
    <row r="91" spans="1:47" ht="80.099999999999994" customHeight="1" x14ac:dyDescent="0.15">
      <c r="A91" s="119"/>
      <c r="B91" s="120"/>
      <c r="C91" s="119"/>
      <c r="D91" s="121"/>
      <c r="E91" s="122" t="str">
        <f>IF(D91="","",VLOOKUP(D91,ボランティア一覧!$A:$B,2,0))</f>
        <v/>
      </c>
      <c r="F91" s="121"/>
      <c r="G91" s="123" t="str">
        <f>IF(F91="","",VLOOKUP(F91,ボランティア図書マスタ!$B:$L,11,0))</f>
        <v/>
      </c>
      <c r="H91" s="124"/>
      <c r="I91" s="121"/>
      <c r="J91" s="124"/>
      <c r="K91" s="122" t="str">
        <f t="shared" si="0"/>
        <v/>
      </c>
      <c r="L91" s="125" t="str">
        <f>IF(Y91="","",VLOOKUP(Y91,ボランティア図書マスタ!$A$3:$M$567,13,0))</f>
        <v/>
      </c>
      <c r="M91" s="126"/>
      <c r="N91" s="127"/>
      <c r="O91" s="128"/>
      <c r="P91" s="129"/>
      <c r="Q91" s="130" t="str">
        <f>IF(D91="","",VLOOKUP(D91,ボランティア一覧!$A$3:$F$68,3,0))</f>
        <v/>
      </c>
      <c r="R91" s="130" t="str">
        <f>IF(D91="","",VLOOKUP(D91,ボランティア一覧!$A$3:$F$68,4,0))</f>
        <v/>
      </c>
      <c r="S91" s="130" t="str">
        <f>IF(D91="","",VLOOKUP(D91,ボランティア一覧!$A$3:$F$68,5,0))</f>
        <v/>
      </c>
      <c r="T91" s="130" t="str">
        <f>IF(D91="","",VLOOKUP(D91,ボランティア一覧!$A$3:$F$68,6,0))</f>
        <v/>
      </c>
      <c r="U91" s="131" t="str">
        <f t="shared" si="96"/>
        <v xml:space="preserve"> </v>
      </c>
      <c r="V91" s="131" t="str">
        <f t="shared" si="97"/>
        <v>　</v>
      </c>
      <c r="W91" s="131" t="str">
        <f>IF($A91=0," ",VLOOKUP(U91,入力規則用シート!B:C,2,0))</f>
        <v xml:space="preserve"> </v>
      </c>
      <c r="X91" s="131">
        <f t="shared" si="95"/>
        <v>0</v>
      </c>
      <c r="Y91" s="131" t="str">
        <f t="shared" si="98"/>
        <v/>
      </c>
      <c r="Z91" s="131" t="str">
        <f>IF(Y91="","",VLOOKUP(Y91,ボランティア図書マスタ!$A$3:$K$567,11,0))</f>
        <v/>
      </c>
      <c r="AA91" s="132" t="str">
        <f t="shared" si="99"/>
        <v/>
      </c>
      <c r="AB91" s="133"/>
      <c r="AC91" s="133">
        <f t="shared" si="100"/>
        <v>0</v>
      </c>
      <c r="AD91" s="133">
        <f t="shared" si="101"/>
        <v>0</v>
      </c>
      <c r="AE91" s="133">
        <f t="shared" si="102"/>
        <v>0</v>
      </c>
      <c r="AF91" s="133">
        <f t="shared" si="103"/>
        <v>0</v>
      </c>
      <c r="AG91" s="134">
        <f t="shared" si="104"/>
        <v>0</v>
      </c>
      <c r="AH91" s="133">
        <f t="shared" si="105"/>
        <v>0</v>
      </c>
      <c r="AI91" s="133">
        <f t="shared" si="2"/>
        <v>0</v>
      </c>
      <c r="AJ91" s="133">
        <f t="shared" si="3"/>
        <v>0</v>
      </c>
      <c r="AK91" s="135">
        <f t="shared" si="106"/>
        <v>0</v>
      </c>
      <c r="AL91" s="135">
        <f t="shared" si="107"/>
        <v>0</v>
      </c>
      <c r="AM91" s="135">
        <f t="shared" si="4"/>
        <v>0</v>
      </c>
      <c r="AN91" s="135">
        <f t="shared" si="5"/>
        <v>0</v>
      </c>
      <c r="AP91" s="111" t="e">
        <f>VLOOKUP($Y91,ボランティア図書マスタ!$A:$T,15,0)</f>
        <v>#N/A</v>
      </c>
      <c r="AQ91" s="111" t="e">
        <f>VLOOKUP($Y91,ボランティア図書マスタ!$A:$T,16,0)</f>
        <v>#N/A</v>
      </c>
      <c r="AR91" s="111" t="e">
        <f>VLOOKUP($Y91,ボランティア図書マスタ!$A:$T,17,0)</f>
        <v>#N/A</v>
      </c>
      <c r="AS91" s="111" t="e">
        <f>VLOOKUP($Y91,ボランティア図書マスタ!$A:$T,18,0)</f>
        <v>#N/A</v>
      </c>
      <c r="AT91" s="111" t="e">
        <f>VLOOKUP($Y91,ボランティア図書マスタ!$A:$T,19,0)</f>
        <v>#N/A</v>
      </c>
      <c r="AU91" s="111" t="e">
        <f>VLOOKUP($Y91,ボランティア図書マスタ!$A:$T,20,0)</f>
        <v>#N/A</v>
      </c>
    </row>
    <row r="92" spans="1:47" ht="80.099999999999994" customHeight="1" x14ac:dyDescent="0.15">
      <c r="A92" s="119"/>
      <c r="B92" s="120"/>
      <c r="C92" s="119"/>
      <c r="D92" s="121"/>
      <c r="E92" s="122" t="str">
        <f>IF(D92="","",VLOOKUP(D92,ボランティア一覧!$A:$B,2,0))</f>
        <v/>
      </c>
      <c r="F92" s="121"/>
      <c r="G92" s="123" t="str">
        <f>IF(F92="","",VLOOKUP(F92,ボランティア図書マスタ!$B:$L,11,0))</f>
        <v/>
      </c>
      <c r="H92" s="124"/>
      <c r="I92" s="121"/>
      <c r="J92" s="124"/>
      <c r="K92" s="122" t="str">
        <f t="shared" si="0"/>
        <v/>
      </c>
      <c r="L92" s="125" t="str">
        <f>IF(Y92="","",VLOOKUP(Y92,ボランティア図書マスタ!$A$3:$M$567,13,0))</f>
        <v/>
      </c>
      <c r="M92" s="126"/>
      <c r="N92" s="127"/>
      <c r="O92" s="128"/>
      <c r="P92" s="129"/>
      <c r="Q92" s="130" t="str">
        <f>IF(D92="","",VLOOKUP(D92,ボランティア一覧!$A$3:$F$68,3,0))</f>
        <v/>
      </c>
      <c r="R92" s="130" t="str">
        <f>IF(D92="","",VLOOKUP(D92,ボランティア一覧!$A$3:$F$68,4,0))</f>
        <v/>
      </c>
      <c r="S92" s="130" t="str">
        <f>IF(D92="","",VLOOKUP(D92,ボランティア一覧!$A$3:$F$68,5,0))</f>
        <v/>
      </c>
      <c r="T92" s="130" t="str">
        <f>IF(D92="","",VLOOKUP(D92,ボランティア一覧!$A$3:$F$68,6,0))</f>
        <v/>
      </c>
      <c r="U92" s="131" t="str">
        <f t="shared" si="96"/>
        <v xml:space="preserve"> </v>
      </c>
      <c r="V92" s="131" t="str">
        <f t="shared" si="97"/>
        <v>　</v>
      </c>
      <c r="W92" s="131" t="str">
        <f>IF($A92=0," ",VLOOKUP(U92,入力規則用シート!B:C,2,0))</f>
        <v xml:space="preserve"> </v>
      </c>
      <c r="X92" s="131">
        <f t="shared" si="95"/>
        <v>0</v>
      </c>
      <c r="Y92" s="131" t="str">
        <f t="shared" si="98"/>
        <v/>
      </c>
      <c r="Z92" s="131" t="str">
        <f>IF(Y92="","",VLOOKUP(Y92,ボランティア図書マスタ!$A$3:$K$567,11,0))</f>
        <v/>
      </c>
      <c r="AA92" s="132" t="str">
        <f t="shared" si="99"/>
        <v/>
      </c>
      <c r="AB92" s="133"/>
      <c r="AC92" s="133">
        <f t="shared" si="100"/>
        <v>0</v>
      </c>
      <c r="AD92" s="133">
        <f t="shared" si="101"/>
        <v>0</v>
      </c>
      <c r="AE92" s="133">
        <f t="shared" si="102"/>
        <v>0</v>
      </c>
      <c r="AF92" s="133">
        <f t="shared" si="103"/>
        <v>0</v>
      </c>
      <c r="AG92" s="134">
        <f t="shared" si="104"/>
        <v>0</v>
      </c>
      <c r="AH92" s="133">
        <f t="shared" si="105"/>
        <v>0</v>
      </c>
      <c r="AI92" s="133">
        <f t="shared" si="2"/>
        <v>0</v>
      </c>
      <c r="AJ92" s="133">
        <f t="shared" si="3"/>
        <v>0</v>
      </c>
      <c r="AK92" s="135">
        <f t="shared" si="106"/>
        <v>0</v>
      </c>
      <c r="AL92" s="135">
        <f t="shared" si="107"/>
        <v>0</v>
      </c>
      <c r="AM92" s="135">
        <f t="shared" si="4"/>
        <v>0</v>
      </c>
      <c r="AN92" s="135">
        <f t="shared" si="5"/>
        <v>0</v>
      </c>
      <c r="AP92" s="111" t="e">
        <f>VLOOKUP($Y92,ボランティア図書マスタ!$A:$T,15,0)</f>
        <v>#N/A</v>
      </c>
      <c r="AQ92" s="111" t="e">
        <f>VLOOKUP($Y92,ボランティア図書マスタ!$A:$T,16,0)</f>
        <v>#N/A</v>
      </c>
      <c r="AR92" s="111" t="e">
        <f>VLOOKUP($Y92,ボランティア図書マスタ!$A:$T,17,0)</f>
        <v>#N/A</v>
      </c>
      <c r="AS92" s="111" t="e">
        <f>VLOOKUP($Y92,ボランティア図書マスタ!$A:$T,18,0)</f>
        <v>#N/A</v>
      </c>
      <c r="AT92" s="111" t="e">
        <f>VLOOKUP($Y92,ボランティア図書マスタ!$A:$T,19,0)</f>
        <v>#N/A</v>
      </c>
      <c r="AU92" s="111" t="e">
        <f>VLOOKUP($Y92,ボランティア図書マスタ!$A:$T,20,0)</f>
        <v>#N/A</v>
      </c>
    </row>
    <row r="93" spans="1:47" ht="80.099999999999994" customHeight="1" x14ac:dyDescent="0.15">
      <c r="A93" s="119"/>
      <c r="B93" s="120"/>
      <c r="C93" s="119"/>
      <c r="D93" s="121"/>
      <c r="E93" s="122" t="str">
        <f>IF(D93="","",VLOOKUP(D93,ボランティア一覧!$A:$B,2,0))</f>
        <v/>
      </c>
      <c r="F93" s="121"/>
      <c r="G93" s="123" t="str">
        <f>IF(F93="","",VLOOKUP(F93,ボランティア図書マスタ!$B:$L,11,0))</f>
        <v/>
      </c>
      <c r="H93" s="124"/>
      <c r="I93" s="121"/>
      <c r="J93" s="124"/>
      <c r="K93" s="122" t="str">
        <f t="shared" si="0"/>
        <v/>
      </c>
      <c r="L93" s="125" t="str">
        <f>IF(Y93="","",VLOOKUP(Y93,ボランティア図書マスタ!$A$3:$M$567,13,0))</f>
        <v/>
      </c>
      <c r="M93" s="126"/>
      <c r="N93" s="127"/>
      <c r="O93" s="128"/>
      <c r="P93" s="129"/>
      <c r="Q93" s="130" t="str">
        <f>IF(D93="","",VLOOKUP(D93,ボランティア一覧!$A$3:$F$68,3,0))</f>
        <v/>
      </c>
      <c r="R93" s="130" t="str">
        <f>IF(D93="","",VLOOKUP(D93,ボランティア一覧!$A$3:$F$68,4,0))</f>
        <v/>
      </c>
      <c r="S93" s="130" t="str">
        <f>IF(D93="","",VLOOKUP(D93,ボランティア一覧!$A$3:$F$68,5,0))</f>
        <v/>
      </c>
      <c r="T93" s="130" t="str">
        <f>IF(D93="","",VLOOKUP(D93,ボランティア一覧!$A$3:$F$68,6,0))</f>
        <v/>
      </c>
      <c r="U93" s="131" t="str">
        <f t="shared" si="96"/>
        <v xml:space="preserve"> </v>
      </c>
      <c r="V93" s="131" t="str">
        <f t="shared" si="97"/>
        <v>　</v>
      </c>
      <c r="W93" s="131" t="str">
        <f>IF($A93=0," ",VLOOKUP(U93,入力規則用シート!B:C,2,0))</f>
        <v xml:space="preserve"> </v>
      </c>
      <c r="X93" s="131">
        <f t="shared" si="95"/>
        <v>0</v>
      </c>
      <c r="Y93" s="131" t="str">
        <f t="shared" si="98"/>
        <v/>
      </c>
      <c r="Z93" s="131" t="str">
        <f>IF(Y93="","",VLOOKUP(Y93,ボランティア図書マスタ!$A$3:$K$567,11,0))</f>
        <v/>
      </c>
      <c r="AA93" s="132" t="str">
        <f t="shared" si="99"/>
        <v/>
      </c>
      <c r="AB93" s="133"/>
      <c r="AC93" s="133">
        <f t="shared" si="100"/>
        <v>0</v>
      </c>
      <c r="AD93" s="133">
        <f t="shared" si="101"/>
        <v>0</v>
      </c>
      <c r="AE93" s="133">
        <f t="shared" si="102"/>
        <v>0</v>
      </c>
      <c r="AF93" s="133">
        <f t="shared" si="103"/>
        <v>0</v>
      </c>
      <c r="AG93" s="134">
        <f t="shared" si="104"/>
        <v>0</v>
      </c>
      <c r="AH93" s="133">
        <f t="shared" si="105"/>
        <v>0</v>
      </c>
      <c r="AI93" s="133">
        <f t="shared" si="2"/>
        <v>0</v>
      </c>
      <c r="AJ93" s="133">
        <f t="shared" si="3"/>
        <v>0</v>
      </c>
      <c r="AK93" s="135">
        <f t="shared" si="106"/>
        <v>0</v>
      </c>
      <c r="AL93" s="135">
        <f t="shared" si="107"/>
        <v>0</v>
      </c>
      <c r="AM93" s="135">
        <f t="shared" si="4"/>
        <v>0</v>
      </c>
      <c r="AN93" s="135">
        <f t="shared" si="5"/>
        <v>0</v>
      </c>
      <c r="AP93" s="111" t="e">
        <f>VLOOKUP($Y93,ボランティア図書マスタ!$A:$T,15,0)</f>
        <v>#N/A</v>
      </c>
      <c r="AQ93" s="111" t="e">
        <f>VLOOKUP($Y93,ボランティア図書マスタ!$A:$T,16,0)</f>
        <v>#N/A</v>
      </c>
      <c r="AR93" s="111" t="e">
        <f>VLOOKUP($Y93,ボランティア図書マスタ!$A:$T,17,0)</f>
        <v>#N/A</v>
      </c>
      <c r="AS93" s="111" t="e">
        <f>VLOOKUP($Y93,ボランティア図書マスタ!$A:$T,18,0)</f>
        <v>#N/A</v>
      </c>
      <c r="AT93" s="111" t="e">
        <f>VLOOKUP($Y93,ボランティア図書マスタ!$A:$T,19,0)</f>
        <v>#N/A</v>
      </c>
      <c r="AU93" s="111" t="e">
        <f>VLOOKUP($Y93,ボランティア図書マスタ!$A:$T,20,0)</f>
        <v>#N/A</v>
      </c>
    </row>
    <row r="94" spans="1:47" ht="80.099999999999994" customHeight="1" x14ac:dyDescent="0.15">
      <c r="A94" s="119"/>
      <c r="B94" s="120"/>
      <c r="C94" s="119"/>
      <c r="D94" s="121"/>
      <c r="E94" s="122" t="str">
        <f>IF(D94="","",VLOOKUP(D94,ボランティア一覧!$A:$B,2,0))</f>
        <v/>
      </c>
      <c r="F94" s="121"/>
      <c r="G94" s="123" t="str">
        <f>IF(F94="","",VLOOKUP(F94,ボランティア図書マスタ!$B:$L,11,0))</f>
        <v/>
      </c>
      <c r="H94" s="124"/>
      <c r="I94" s="121"/>
      <c r="J94" s="124"/>
      <c r="K94" s="122" t="str">
        <f t="shared" si="0"/>
        <v/>
      </c>
      <c r="L94" s="125" t="str">
        <f>IF(Y94="","",VLOOKUP(Y94,ボランティア図書マスタ!$A$3:$M$567,13,0))</f>
        <v/>
      </c>
      <c r="M94" s="126"/>
      <c r="N94" s="127"/>
      <c r="O94" s="128"/>
      <c r="P94" s="129"/>
      <c r="Q94" s="130" t="str">
        <f>IF(D94="","",VLOOKUP(D94,ボランティア一覧!$A$3:$F$68,3,0))</f>
        <v/>
      </c>
      <c r="R94" s="130" t="str">
        <f>IF(D94="","",VLOOKUP(D94,ボランティア一覧!$A$3:$F$68,4,0))</f>
        <v/>
      </c>
      <c r="S94" s="130" t="str">
        <f>IF(D94="","",VLOOKUP(D94,ボランティア一覧!$A$3:$F$68,5,0))</f>
        <v/>
      </c>
      <c r="T94" s="130" t="str">
        <f>IF(D94="","",VLOOKUP(D94,ボランティア一覧!$A$3:$F$68,6,0))</f>
        <v/>
      </c>
      <c r="U94" s="131" t="str">
        <f t="shared" si="96"/>
        <v xml:space="preserve"> </v>
      </c>
      <c r="V94" s="131" t="str">
        <f t="shared" si="97"/>
        <v>　</v>
      </c>
      <c r="W94" s="131" t="str">
        <f>IF($A94=0," ",VLOOKUP(U94,入力規則用シート!B:C,2,0))</f>
        <v xml:space="preserve"> </v>
      </c>
      <c r="X94" s="131">
        <f t="shared" si="95"/>
        <v>0</v>
      </c>
      <c r="Y94" s="131" t="str">
        <f t="shared" si="98"/>
        <v/>
      </c>
      <c r="Z94" s="131" t="str">
        <f>IF(Y94="","",VLOOKUP(Y94,ボランティア図書マスタ!$A$3:$K$567,11,0))</f>
        <v/>
      </c>
      <c r="AA94" s="132" t="str">
        <f t="shared" si="99"/>
        <v/>
      </c>
      <c r="AB94" s="133"/>
      <c r="AC94" s="133">
        <f t="shared" si="100"/>
        <v>0</v>
      </c>
      <c r="AD94" s="133">
        <f t="shared" si="101"/>
        <v>0</v>
      </c>
      <c r="AE94" s="133">
        <f t="shared" si="102"/>
        <v>0</v>
      </c>
      <c r="AF94" s="133">
        <f t="shared" si="103"/>
        <v>0</v>
      </c>
      <c r="AG94" s="134">
        <f t="shared" si="104"/>
        <v>0</v>
      </c>
      <c r="AH94" s="133">
        <f t="shared" si="105"/>
        <v>0</v>
      </c>
      <c r="AI94" s="133">
        <f t="shared" si="2"/>
        <v>0</v>
      </c>
      <c r="AJ94" s="133">
        <f t="shared" si="3"/>
        <v>0</v>
      </c>
      <c r="AK94" s="135">
        <f t="shared" si="106"/>
        <v>0</v>
      </c>
      <c r="AL94" s="135">
        <f t="shared" si="107"/>
        <v>0</v>
      </c>
      <c r="AM94" s="135">
        <f t="shared" si="4"/>
        <v>0</v>
      </c>
      <c r="AN94" s="135">
        <f t="shared" si="5"/>
        <v>0</v>
      </c>
      <c r="AP94" s="111" t="e">
        <f>VLOOKUP($Y94,ボランティア図書マスタ!$A:$T,15,0)</f>
        <v>#N/A</v>
      </c>
      <c r="AQ94" s="111" t="e">
        <f>VLOOKUP($Y94,ボランティア図書マスタ!$A:$T,16,0)</f>
        <v>#N/A</v>
      </c>
      <c r="AR94" s="111" t="e">
        <f>VLOOKUP($Y94,ボランティア図書マスタ!$A:$T,17,0)</f>
        <v>#N/A</v>
      </c>
      <c r="AS94" s="111" t="e">
        <f>VLOOKUP($Y94,ボランティア図書マスタ!$A:$T,18,0)</f>
        <v>#N/A</v>
      </c>
      <c r="AT94" s="111" t="e">
        <f>VLOOKUP($Y94,ボランティア図書マスタ!$A:$T,19,0)</f>
        <v>#N/A</v>
      </c>
      <c r="AU94" s="111" t="e">
        <f>VLOOKUP($Y94,ボランティア図書マスタ!$A:$T,20,0)</f>
        <v>#N/A</v>
      </c>
    </row>
    <row r="95" spans="1:47" ht="80.099999999999994" customHeight="1" x14ac:dyDescent="0.15">
      <c r="A95" s="119"/>
      <c r="B95" s="120"/>
      <c r="C95" s="119"/>
      <c r="D95" s="121"/>
      <c r="E95" s="122" t="str">
        <f>IF(D95="","",VLOOKUP(D95,ボランティア一覧!$A:$B,2,0))</f>
        <v/>
      </c>
      <c r="F95" s="121"/>
      <c r="G95" s="123" t="str">
        <f>IF(F95="","",VLOOKUP(F95,ボランティア図書マスタ!$B:$L,11,0))</f>
        <v/>
      </c>
      <c r="H95" s="124"/>
      <c r="I95" s="121"/>
      <c r="J95" s="124"/>
      <c r="K95" s="122" t="str">
        <f t="shared" si="0"/>
        <v/>
      </c>
      <c r="L95" s="125" t="str">
        <f>IF(Y95="","",VLOOKUP(Y95,ボランティア図書マスタ!$A$3:$M$567,13,0))</f>
        <v/>
      </c>
      <c r="M95" s="126"/>
      <c r="N95" s="127"/>
      <c r="O95" s="128"/>
      <c r="P95" s="129"/>
      <c r="Q95" s="130" t="str">
        <f>IF(D95="","",VLOOKUP(D95,ボランティア一覧!$A$3:$F$68,3,0))</f>
        <v/>
      </c>
      <c r="R95" s="130" t="str">
        <f>IF(D95="","",VLOOKUP(D95,ボランティア一覧!$A$3:$F$68,4,0))</f>
        <v/>
      </c>
      <c r="S95" s="130" t="str">
        <f>IF(D95="","",VLOOKUP(D95,ボランティア一覧!$A$3:$F$68,5,0))</f>
        <v/>
      </c>
      <c r="T95" s="130" t="str">
        <f>IF(D95="","",VLOOKUP(D95,ボランティア一覧!$A$3:$F$68,6,0))</f>
        <v/>
      </c>
      <c r="U95" s="131" t="str">
        <f t="shared" si="96"/>
        <v xml:space="preserve"> </v>
      </c>
      <c r="V95" s="131" t="str">
        <f t="shared" si="97"/>
        <v>　</v>
      </c>
      <c r="W95" s="131" t="str">
        <f>IF($A95=0," ",VLOOKUP(U95,入力規則用シート!B:C,2,0))</f>
        <v xml:space="preserve"> </v>
      </c>
      <c r="X95" s="131">
        <f t="shared" si="95"/>
        <v>0</v>
      </c>
      <c r="Y95" s="131" t="str">
        <f t="shared" si="98"/>
        <v/>
      </c>
      <c r="Z95" s="131" t="str">
        <f>IF(Y95="","",VLOOKUP(Y95,ボランティア図書マスタ!$A$3:$K$567,11,0))</f>
        <v/>
      </c>
      <c r="AA95" s="132" t="str">
        <f t="shared" si="99"/>
        <v/>
      </c>
      <c r="AB95" s="133"/>
      <c r="AC95" s="133">
        <f t="shared" si="100"/>
        <v>0</v>
      </c>
      <c r="AD95" s="133">
        <f t="shared" si="101"/>
        <v>0</v>
      </c>
      <c r="AE95" s="133">
        <f t="shared" si="102"/>
        <v>0</v>
      </c>
      <c r="AF95" s="133">
        <f t="shared" si="103"/>
        <v>0</v>
      </c>
      <c r="AG95" s="134">
        <f t="shared" si="104"/>
        <v>0</v>
      </c>
      <c r="AH95" s="133">
        <f t="shared" si="105"/>
        <v>0</v>
      </c>
      <c r="AI95" s="133">
        <f t="shared" si="2"/>
        <v>0</v>
      </c>
      <c r="AJ95" s="133">
        <f t="shared" si="3"/>
        <v>0</v>
      </c>
      <c r="AK95" s="135">
        <f t="shared" si="106"/>
        <v>0</v>
      </c>
      <c r="AL95" s="135">
        <f t="shared" si="107"/>
        <v>0</v>
      </c>
      <c r="AM95" s="135">
        <f t="shared" si="4"/>
        <v>0</v>
      </c>
      <c r="AN95" s="135">
        <f t="shared" si="5"/>
        <v>0</v>
      </c>
      <c r="AP95" s="111" t="e">
        <f>VLOOKUP($Y95,ボランティア図書マスタ!$A:$T,15,0)</f>
        <v>#N/A</v>
      </c>
      <c r="AQ95" s="111" t="e">
        <f>VLOOKUP($Y95,ボランティア図書マスタ!$A:$T,16,0)</f>
        <v>#N/A</v>
      </c>
      <c r="AR95" s="111" t="e">
        <f>VLOOKUP($Y95,ボランティア図書マスタ!$A:$T,17,0)</f>
        <v>#N/A</v>
      </c>
      <c r="AS95" s="111" t="e">
        <f>VLOOKUP($Y95,ボランティア図書マスタ!$A:$T,18,0)</f>
        <v>#N/A</v>
      </c>
      <c r="AT95" s="111" t="e">
        <f>VLOOKUP($Y95,ボランティア図書マスタ!$A:$T,19,0)</f>
        <v>#N/A</v>
      </c>
      <c r="AU95" s="111" t="e">
        <f>VLOOKUP($Y95,ボランティア図書マスタ!$A:$T,20,0)</f>
        <v>#N/A</v>
      </c>
    </row>
    <row r="96" spans="1:47" ht="80.099999999999994" customHeight="1" x14ac:dyDescent="0.15">
      <c r="A96" s="119"/>
      <c r="B96" s="120"/>
      <c r="C96" s="119"/>
      <c r="D96" s="121"/>
      <c r="E96" s="122" t="str">
        <f>IF(D96="","",VLOOKUP(D96,ボランティア一覧!$A:$B,2,0))</f>
        <v/>
      </c>
      <c r="F96" s="121"/>
      <c r="G96" s="123" t="str">
        <f>IF(F96="","",VLOOKUP(F96,ボランティア図書マスタ!$B:$L,11,0))</f>
        <v/>
      </c>
      <c r="H96" s="124"/>
      <c r="I96" s="121"/>
      <c r="J96" s="124"/>
      <c r="K96" s="122" t="str">
        <f t="shared" si="0"/>
        <v/>
      </c>
      <c r="L96" s="125" t="str">
        <f>IF(Y96="","",VLOOKUP(Y96,ボランティア図書マスタ!$A$3:$M$567,13,0))</f>
        <v/>
      </c>
      <c r="M96" s="126"/>
      <c r="N96" s="127"/>
      <c r="O96" s="128"/>
      <c r="P96" s="129"/>
      <c r="Q96" s="130" t="str">
        <f>IF(D96="","",VLOOKUP(D96,ボランティア一覧!$A$3:$F$68,3,0))</f>
        <v/>
      </c>
      <c r="R96" s="130" t="str">
        <f>IF(D96="","",VLOOKUP(D96,ボランティア一覧!$A$3:$F$68,4,0))</f>
        <v/>
      </c>
      <c r="S96" s="130" t="str">
        <f>IF(D96="","",VLOOKUP(D96,ボランティア一覧!$A$3:$F$68,5,0))</f>
        <v/>
      </c>
      <c r="T96" s="130" t="str">
        <f>IF(D96="","",VLOOKUP(D96,ボランティア一覧!$A$3:$F$68,6,0))</f>
        <v/>
      </c>
      <c r="U96" s="131" t="str">
        <f t="shared" si="96"/>
        <v xml:space="preserve"> </v>
      </c>
      <c r="V96" s="131" t="str">
        <f t="shared" si="97"/>
        <v>　</v>
      </c>
      <c r="W96" s="131" t="str">
        <f>IF($A96=0," ",VLOOKUP(U96,入力規則用シート!B:C,2,0))</f>
        <v xml:space="preserve"> </v>
      </c>
      <c r="X96" s="131">
        <f t="shared" si="95"/>
        <v>0</v>
      </c>
      <c r="Y96" s="131" t="str">
        <f t="shared" si="98"/>
        <v/>
      </c>
      <c r="Z96" s="131" t="str">
        <f>IF(Y96="","",VLOOKUP(Y96,ボランティア図書マスタ!$A$3:$K$567,11,0))</f>
        <v/>
      </c>
      <c r="AA96" s="132" t="str">
        <f t="shared" si="99"/>
        <v/>
      </c>
      <c r="AB96" s="133"/>
      <c r="AC96" s="133">
        <f t="shared" si="100"/>
        <v>0</v>
      </c>
      <c r="AD96" s="133">
        <f t="shared" si="101"/>
        <v>0</v>
      </c>
      <c r="AE96" s="133">
        <f t="shared" si="102"/>
        <v>0</v>
      </c>
      <c r="AF96" s="133">
        <f t="shared" si="103"/>
        <v>0</v>
      </c>
      <c r="AG96" s="134">
        <f t="shared" si="104"/>
        <v>0</v>
      </c>
      <c r="AH96" s="133">
        <f t="shared" si="105"/>
        <v>0</v>
      </c>
      <c r="AI96" s="133">
        <f t="shared" si="2"/>
        <v>0</v>
      </c>
      <c r="AJ96" s="133">
        <f t="shared" si="3"/>
        <v>0</v>
      </c>
      <c r="AK96" s="135">
        <f t="shared" si="106"/>
        <v>0</v>
      </c>
      <c r="AL96" s="135">
        <f t="shared" si="107"/>
        <v>0</v>
      </c>
      <c r="AM96" s="135">
        <f t="shared" si="4"/>
        <v>0</v>
      </c>
      <c r="AN96" s="135">
        <f t="shared" si="5"/>
        <v>0</v>
      </c>
      <c r="AP96" s="111" t="e">
        <f>VLOOKUP($Y96,ボランティア図書マスタ!$A:$T,15,0)</f>
        <v>#N/A</v>
      </c>
      <c r="AQ96" s="111" t="e">
        <f>VLOOKUP($Y96,ボランティア図書マスタ!$A:$T,16,0)</f>
        <v>#N/A</v>
      </c>
      <c r="AR96" s="111" t="e">
        <f>VLOOKUP($Y96,ボランティア図書マスタ!$A:$T,17,0)</f>
        <v>#N/A</v>
      </c>
      <c r="AS96" s="111" t="e">
        <f>VLOOKUP($Y96,ボランティア図書マスタ!$A:$T,18,0)</f>
        <v>#N/A</v>
      </c>
      <c r="AT96" s="111" t="e">
        <f>VLOOKUP($Y96,ボランティア図書マスタ!$A:$T,19,0)</f>
        <v>#N/A</v>
      </c>
      <c r="AU96" s="111" t="e">
        <f>VLOOKUP($Y96,ボランティア図書マスタ!$A:$T,20,0)</f>
        <v>#N/A</v>
      </c>
    </row>
    <row r="97" spans="1:47" ht="80.099999999999994" customHeight="1" x14ac:dyDescent="0.15">
      <c r="A97" s="119"/>
      <c r="B97" s="120"/>
      <c r="C97" s="119"/>
      <c r="D97" s="121"/>
      <c r="E97" s="122" t="str">
        <f>IF(D97="","",VLOOKUP(D97,ボランティア一覧!$A:$B,2,0))</f>
        <v/>
      </c>
      <c r="F97" s="121"/>
      <c r="G97" s="123" t="str">
        <f>IF(F97="","",VLOOKUP(F97,ボランティア図書マスタ!$B:$L,11,0))</f>
        <v/>
      </c>
      <c r="H97" s="124"/>
      <c r="I97" s="121"/>
      <c r="J97" s="124"/>
      <c r="K97" s="122" t="str">
        <f t="shared" si="0"/>
        <v/>
      </c>
      <c r="L97" s="125" t="str">
        <f>IF(Y97="","",VLOOKUP(Y97,ボランティア図書マスタ!$A$3:$M$567,13,0))</f>
        <v/>
      </c>
      <c r="M97" s="126"/>
      <c r="N97" s="127"/>
      <c r="O97" s="128"/>
      <c r="P97" s="129"/>
      <c r="Q97" s="130" t="str">
        <f>IF(D97="","",VLOOKUP(D97,ボランティア一覧!$A$3:$F$68,3,0))</f>
        <v/>
      </c>
      <c r="R97" s="130" t="str">
        <f>IF(D97="","",VLOOKUP(D97,ボランティア一覧!$A$3:$F$68,4,0))</f>
        <v/>
      </c>
      <c r="S97" s="130" t="str">
        <f>IF(D97="","",VLOOKUP(D97,ボランティア一覧!$A$3:$F$68,5,0))</f>
        <v/>
      </c>
      <c r="T97" s="130" t="str">
        <f>IF(D97="","",VLOOKUP(D97,ボランティア一覧!$A$3:$F$68,6,0))</f>
        <v/>
      </c>
      <c r="U97" s="131" t="str">
        <f>IF(F97=0," ",$G$2)</f>
        <v xml:space="preserve"> </v>
      </c>
      <c r="V97" s="131" t="str">
        <f>IF(F97=0,"　",$L$2)</f>
        <v>　</v>
      </c>
      <c r="W97" s="131" t="str">
        <f>IF($A97=0," ",VLOOKUP(U97,入力規則用シート!B:C,2,0))</f>
        <v xml:space="preserve"> </v>
      </c>
      <c r="X97" s="131">
        <f t="shared" si="95"/>
        <v>0</v>
      </c>
      <c r="Y97" s="131" t="str">
        <f>IF(F97&amp;I97="","",CONCATENATE(F97,I97))</f>
        <v/>
      </c>
      <c r="Z97" s="131" t="str">
        <f>IF(Y97="","",VLOOKUP(Y97,ボランティア図書マスタ!$A$3:$K$567,11,0))</f>
        <v/>
      </c>
      <c r="AA97" s="132" t="str">
        <f>DBCS(J97)</f>
        <v/>
      </c>
      <c r="AB97" s="133"/>
      <c r="AC97" s="133">
        <f>A97</f>
        <v>0</v>
      </c>
      <c r="AD97" s="133">
        <f>B97</f>
        <v>0</v>
      </c>
      <c r="AE97" s="133">
        <f>C97</f>
        <v>0</v>
      </c>
      <c r="AF97" s="133">
        <f>D97</f>
        <v>0</v>
      </c>
      <c r="AG97" s="134">
        <f>F97</f>
        <v>0</v>
      </c>
      <c r="AH97" s="133">
        <f>H97</f>
        <v>0</v>
      </c>
      <c r="AI97" s="133">
        <f t="shared" si="2"/>
        <v>0</v>
      </c>
      <c r="AJ97" s="133">
        <f t="shared" si="3"/>
        <v>0</v>
      </c>
      <c r="AK97" s="135">
        <f>M97</f>
        <v>0</v>
      </c>
      <c r="AL97" s="135">
        <f>N97</f>
        <v>0</v>
      </c>
      <c r="AM97" s="135">
        <f t="shared" si="4"/>
        <v>0</v>
      </c>
      <c r="AN97" s="135">
        <f t="shared" si="5"/>
        <v>0</v>
      </c>
      <c r="AP97" s="111" t="e">
        <f>VLOOKUP($Y97,ボランティア図書マスタ!$A:$T,15,0)</f>
        <v>#N/A</v>
      </c>
      <c r="AQ97" s="111" t="e">
        <f>VLOOKUP($Y97,ボランティア図書マスタ!$A:$T,16,0)</f>
        <v>#N/A</v>
      </c>
      <c r="AR97" s="111" t="e">
        <f>VLOOKUP($Y97,ボランティア図書マスタ!$A:$T,17,0)</f>
        <v>#N/A</v>
      </c>
      <c r="AS97" s="111" t="e">
        <f>VLOOKUP($Y97,ボランティア図書マスタ!$A:$T,18,0)</f>
        <v>#N/A</v>
      </c>
      <c r="AT97" s="111" t="e">
        <f>VLOOKUP($Y97,ボランティア図書マスタ!$A:$T,19,0)</f>
        <v>#N/A</v>
      </c>
      <c r="AU97" s="111" t="e">
        <f>VLOOKUP($Y97,ボランティア図書マスタ!$A:$T,20,0)</f>
        <v>#N/A</v>
      </c>
    </row>
    <row r="98" spans="1:47" ht="80.099999999999994" customHeight="1" x14ac:dyDescent="0.15">
      <c r="A98" s="119"/>
      <c r="B98" s="120"/>
      <c r="C98" s="119"/>
      <c r="D98" s="121"/>
      <c r="E98" s="122" t="str">
        <f>IF(D98="","",VLOOKUP(D98,ボランティア一覧!$A:$B,2,0))</f>
        <v/>
      </c>
      <c r="F98" s="121"/>
      <c r="G98" s="123" t="str">
        <f>IF(F98="","",VLOOKUP(F98,ボランティア図書マスタ!$B:$L,11,0))</f>
        <v/>
      </c>
      <c r="H98" s="124"/>
      <c r="I98" s="121"/>
      <c r="J98" s="124"/>
      <c r="K98" s="122" t="str">
        <f t="shared" si="0"/>
        <v/>
      </c>
      <c r="L98" s="125" t="str">
        <f>IF(Y98="","",VLOOKUP(Y98,ボランティア図書マスタ!$A$3:$M$567,13,0))</f>
        <v/>
      </c>
      <c r="M98" s="126"/>
      <c r="N98" s="127"/>
      <c r="O98" s="128"/>
      <c r="P98" s="129"/>
      <c r="Q98" s="130" t="str">
        <f>IF(D98="","",VLOOKUP(D98,ボランティア一覧!$A$3:$F$68,3,0))</f>
        <v/>
      </c>
      <c r="R98" s="130" t="str">
        <f>IF(D98="","",VLOOKUP(D98,ボランティア一覧!$A$3:$F$68,4,0))</f>
        <v/>
      </c>
      <c r="S98" s="130" t="str">
        <f>IF(D98="","",VLOOKUP(D98,ボランティア一覧!$A$3:$F$68,5,0))</f>
        <v/>
      </c>
      <c r="T98" s="130" t="str">
        <f>IF(D98="","",VLOOKUP(D98,ボランティア一覧!$A$3:$F$68,6,0))</f>
        <v/>
      </c>
      <c r="U98" s="131" t="str">
        <f t="shared" ref="U98:U106" si="108">IF(F98=0," ",$G$2)</f>
        <v xml:space="preserve"> </v>
      </c>
      <c r="V98" s="131" t="str">
        <f t="shared" ref="V98:V106" si="109">IF(F98=0,"　",$L$2)</f>
        <v>　</v>
      </c>
      <c r="W98" s="131" t="str">
        <f>IF($A98=0," ",VLOOKUP(U98,入力規則用シート!B:C,2,0))</f>
        <v xml:space="preserve"> </v>
      </c>
      <c r="X98" s="131">
        <f t="shared" si="95"/>
        <v>0</v>
      </c>
      <c r="Y98" s="131" t="str">
        <f t="shared" ref="Y98:Y106" si="110">IF(F98&amp;I98="","",CONCATENATE(F98,I98))</f>
        <v/>
      </c>
      <c r="Z98" s="131" t="str">
        <f>IF(Y98="","",VLOOKUP(Y98,ボランティア図書マスタ!$A$3:$K$567,11,0))</f>
        <v/>
      </c>
      <c r="AA98" s="132" t="str">
        <f t="shared" ref="AA98:AA106" si="111">DBCS(J98)</f>
        <v/>
      </c>
      <c r="AB98" s="133"/>
      <c r="AC98" s="133">
        <f t="shared" ref="AC98:AC106" si="112">A98</f>
        <v>0</v>
      </c>
      <c r="AD98" s="133">
        <f t="shared" ref="AD98:AD106" si="113">B98</f>
        <v>0</v>
      </c>
      <c r="AE98" s="133">
        <f t="shared" ref="AE98:AE106" si="114">C98</f>
        <v>0</v>
      </c>
      <c r="AF98" s="133">
        <f t="shared" ref="AF98:AF106" si="115">D98</f>
        <v>0</v>
      </c>
      <c r="AG98" s="134">
        <f t="shared" ref="AG98:AG106" si="116">F98</f>
        <v>0</v>
      </c>
      <c r="AH98" s="133">
        <f t="shared" ref="AH98:AH106" si="117">H98</f>
        <v>0</v>
      </c>
      <c r="AI98" s="133">
        <f t="shared" si="2"/>
        <v>0</v>
      </c>
      <c r="AJ98" s="133">
        <f t="shared" si="3"/>
        <v>0</v>
      </c>
      <c r="AK98" s="135">
        <f t="shared" ref="AK98:AK106" si="118">M98</f>
        <v>0</v>
      </c>
      <c r="AL98" s="135">
        <f t="shared" ref="AL98:AL106" si="119">N98</f>
        <v>0</v>
      </c>
      <c r="AM98" s="135">
        <f t="shared" si="4"/>
        <v>0</v>
      </c>
      <c r="AN98" s="135">
        <f t="shared" si="5"/>
        <v>0</v>
      </c>
      <c r="AP98" s="111" t="e">
        <f>VLOOKUP($Y98,ボランティア図書マスタ!$A:$T,15,0)</f>
        <v>#N/A</v>
      </c>
      <c r="AQ98" s="111" t="e">
        <f>VLOOKUP($Y98,ボランティア図書マスタ!$A:$T,16,0)</f>
        <v>#N/A</v>
      </c>
      <c r="AR98" s="111" t="e">
        <f>VLOOKUP($Y98,ボランティア図書マスタ!$A:$T,17,0)</f>
        <v>#N/A</v>
      </c>
      <c r="AS98" s="111" t="e">
        <f>VLOOKUP($Y98,ボランティア図書マスタ!$A:$T,18,0)</f>
        <v>#N/A</v>
      </c>
      <c r="AT98" s="111" t="e">
        <f>VLOOKUP($Y98,ボランティア図書マスタ!$A:$T,19,0)</f>
        <v>#N/A</v>
      </c>
      <c r="AU98" s="111" t="e">
        <f>VLOOKUP($Y98,ボランティア図書マスタ!$A:$T,20,0)</f>
        <v>#N/A</v>
      </c>
    </row>
    <row r="99" spans="1:47" ht="80.099999999999994" customHeight="1" x14ac:dyDescent="0.15">
      <c r="A99" s="119"/>
      <c r="B99" s="120"/>
      <c r="C99" s="119"/>
      <c r="D99" s="121"/>
      <c r="E99" s="122" t="str">
        <f>IF(D99="","",VLOOKUP(D99,ボランティア一覧!$A:$B,2,0))</f>
        <v/>
      </c>
      <c r="F99" s="121"/>
      <c r="G99" s="123" t="str">
        <f>IF(F99="","",VLOOKUP(F99,ボランティア図書マスタ!$B:$L,11,0))</f>
        <v/>
      </c>
      <c r="H99" s="124"/>
      <c r="I99" s="121"/>
      <c r="J99" s="124"/>
      <c r="K99" s="122" t="str">
        <f t="shared" si="0"/>
        <v/>
      </c>
      <c r="L99" s="125" t="str">
        <f>IF(Y99="","",VLOOKUP(Y99,ボランティア図書マスタ!$A$3:$M$567,13,0))</f>
        <v/>
      </c>
      <c r="M99" s="126"/>
      <c r="N99" s="127"/>
      <c r="O99" s="128"/>
      <c r="P99" s="129"/>
      <c r="Q99" s="130" t="str">
        <f>IF(D99="","",VLOOKUP(D99,ボランティア一覧!$A$3:$F$68,3,0))</f>
        <v/>
      </c>
      <c r="R99" s="130" t="str">
        <f>IF(D99="","",VLOOKUP(D99,ボランティア一覧!$A$3:$F$68,4,0))</f>
        <v/>
      </c>
      <c r="S99" s="130" t="str">
        <f>IF(D99="","",VLOOKUP(D99,ボランティア一覧!$A$3:$F$68,5,0))</f>
        <v/>
      </c>
      <c r="T99" s="130" t="str">
        <f>IF(D99="","",VLOOKUP(D99,ボランティア一覧!$A$3:$F$68,6,0))</f>
        <v/>
      </c>
      <c r="U99" s="131" t="str">
        <f t="shared" si="108"/>
        <v xml:space="preserve"> </v>
      </c>
      <c r="V99" s="131" t="str">
        <f t="shared" si="109"/>
        <v>　</v>
      </c>
      <c r="W99" s="131" t="str">
        <f>IF($A99=0," ",VLOOKUP(U99,入力規則用シート!B:C,2,0))</f>
        <v xml:space="preserve"> </v>
      </c>
      <c r="X99" s="131">
        <f t="shared" si="95"/>
        <v>0</v>
      </c>
      <c r="Y99" s="131" t="str">
        <f t="shared" si="110"/>
        <v/>
      </c>
      <c r="Z99" s="131" t="str">
        <f>IF(Y99="","",VLOOKUP(Y99,ボランティア図書マスタ!$A$3:$K$567,11,0))</f>
        <v/>
      </c>
      <c r="AA99" s="132" t="str">
        <f t="shared" si="111"/>
        <v/>
      </c>
      <c r="AB99" s="133"/>
      <c r="AC99" s="133">
        <f t="shared" si="112"/>
        <v>0</v>
      </c>
      <c r="AD99" s="133">
        <f t="shared" si="113"/>
        <v>0</v>
      </c>
      <c r="AE99" s="133">
        <f t="shared" si="114"/>
        <v>0</v>
      </c>
      <c r="AF99" s="133">
        <f t="shared" si="115"/>
        <v>0</v>
      </c>
      <c r="AG99" s="134">
        <f t="shared" si="116"/>
        <v>0</v>
      </c>
      <c r="AH99" s="133">
        <f t="shared" si="117"/>
        <v>0</v>
      </c>
      <c r="AI99" s="133">
        <f t="shared" si="2"/>
        <v>0</v>
      </c>
      <c r="AJ99" s="133">
        <f t="shared" si="3"/>
        <v>0</v>
      </c>
      <c r="AK99" s="135">
        <f t="shared" si="118"/>
        <v>0</v>
      </c>
      <c r="AL99" s="135">
        <f t="shared" si="119"/>
        <v>0</v>
      </c>
      <c r="AM99" s="135">
        <f t="shared" si="4"/>
        <v>0</v>
      </c>
      <c r="AN99" s="135">
        <f t="shared" si="5"/>
        <v>0</v>
      </c>
      <c r="AP99" s="111" t="e">
        <f>VLOOKUP($Y99,ボランティア図書マスタ!$A:$T,15,0)</f>
        <v>#N/A</v>
      </c>
      <c r="AQ99" s="111" t="e">
        <f>VLOOKUP($Y99,ボランティア図書マスタ!$A:$T,16,0)</f>
        <v>#N/A</v>
      </c>
      <c r="AR99" s="111" t="e">
        <f>VLOOKUP($Y99,ボランティア図書マスタ!$A:$T,17,0)</f>
        <v>#N/A</v>
      </c>
      <c r="AS99" s="111" t="e">
        <f>VLOOKUP($Y99,ボランティア図書マスタ!$A:$T,18,0)</f>
        <v>#N/A</v>
      </c>
      <c r="AT99" s="111" t="e">
        <f>VLOOKUP($Y99,ボランティア図書マスタ!$A:$T,19,0)</f>
        <v>#N/A</v>
      </c>
      <c r="AU99" s="111" t="e">
        <f>VLOOKUP($Y99,ボランティア図書マスタ!$A:$T,20,0)</f>
        <v>#N/A</v>
      </c>
    </row>
    <row r="100" spans="1:47" ht="80.099999999999994" customHeight="1" x14ac:dyDescent="0.15">
      <c r="A100" s="119"/>
      <c r="B100" s="120"/>
      <c r="C100" s="119"/>
      <c r="D100" s="121"/>
      <c r="E100" s="122" t="str">
        <f>IF(D100="","",VLOOKUP(D100,ボランティア一覧!$A:$B,2,0))</f>
        <v/>
      </c>
      <c r="F100" s="121"/>
      <c r="G100" s="123" t="str">
        <f>IF(F100="","",VLOOKUP(F100,ボランティア図書マスタ!$B:$L,11,0))</f>
        <v/>
      </c>
      <c r="H100" s="124"/>
      <c r="I100" s="121"/>
      <c r="J100" s="124"/>
      <c r="K100" s="122" t="str">
        <f t="shared" si="0"/>
        <v/>
      </c>
      <c r="L100" s="125" t="str">
        <f>IF(Y100="","",VLOOKUP(Y100,ボランティア図書マスタ!$A$3:$M$567,13,0))</f>
        <v/>
      </c>
      <c r="M100" s="126"/>
      <c r="N100" s="127"/>
      <c r="O100" s="128"/>
      <c r="P100" s="129"/>
      <c r="Q100" s="130" t="str">
        <f>IF(D100="","",VLOOKUP(D100,ボランティア一覧!$A$3:$F$68,3,0))</f>
        <v/>
      </c>
      <c r="R100" s="130" t="str">
        <f>IF(D100="","",VLOOKUP(D100,ボランティア一覧!$A$3:$F$68,4,0))</f>
        <v/>
      </c>
      <c r="S100" s="130" t="str">
        <f>IF(D100="","",VLOOKUP(D100,ボランティア一覧!$A$3:$F$68,5,0))</f>
        <v/>
      </c>
      <c r="T100" s="130" t="str">
        <f>IF(D100="","",VLOOKUP(D100,ボランティア一覧!$A$3:$F$68,6,0))</f>
        <v/>
      </c>
      <c r="U100" s="131" t="str">
        <f t="shared" si="108"/>
        <v xml:space="preserve"> </v>
      </c>
      <c r="V100" s="131" t="str">
        <f t="shared" si="109"/>
        <v>　</v>
      </c>
      <c r="W100" s="131" t="str">
        <f>IF($A100=0," ",VLOOKUP(U100,入力規則用シート!B:C,2,0))</f>
        <v xml:space="preserve"> </v>
      </c>
      <c r="X100" s="131">
        <f t="shared" si="95"/>
        <v>0</v>
      </c>
      <c r="Y100" s="131" t="str">
        <f t="shared" si="110"/>
        <v/>
      </c>
      <c r="Z100" s="131" t="str">
        <f>IF(Y100="","",VLOOKUP(Y100,ボランティア図書マスタ!$A$3:$K$567,11,0))</f>
        <v/>
      </c>
      <c r="AA100" s="132" t="str">
        <f t="shared" si="111"/>
        <v/>
      </c>
      <c r="AB100" s="133"/>
      <c r="AC100" s="133">
        <f t="shared" si="112"/>
        <v>0</v>
      </c>
      <c r="AD100" s="133">
        <f t="shared" si="113"/>
        <v>0</v>
      </c>
      <c r="AE100" s="133">
        <f t="shared" si="114"/>
        <v>0</v>
      </c>
      <c r="AF100" s="133">
        <f t="shared" si="115"/>
        <v>0</v>
      </c>
      <c r="AG100" s="134">
        <f t="shared" si="116"/>
        <v>0</v>
      </c>
      <c r="AH100" s="133">
        <f t="shared" si="117"/>
        <v>0</v>
      </c>
      <c r="AI100" s="133">
        <f t="shared" si="2"/>
        <v>0</v>
      </c>
      <c r="AJ100" s="133">
        <f t="shared" si="3"/>
        <v>0</v>
      </c>
      <c r="AK100" s="135">
        <f t="shared" si="118"/>
        <v>0</v>
      </c>
      <c r="AL100" s="135">
        <f t="shared" si="119"/>
        <v>0</v>
      </c>
      <c r="AM100" s="135">
        <f t="shared" si="4"/>
        <v>0</v>
      </c>
      <c r="AN100" s="135">
        <f t="shared" si="5"/>
        <v>0</v>
      </c>
      <c r="AP100" s="111" t="e">
        <f>VLOOKUP($Y100,ボランティア図書マスタ!$A:$T,15,0)</f>
        <v>#N/A</v>
      </c>
      <c r="AQ100" s="111" t="e">
        <f>VLOOKUP($Y100,ボランティア図書マスタ!$A:$T,16,0)</f>
        <v>#N/A</v>
      </c>
      <c r="AR100" s="111" t="e">
        <f>VLOOKUP($Y100,ボランティア図書マスタ!$A:$T,17,0)</f>
        <v>#N/A</v>
      </c>
      <c r="AS100" s="111" t="e">
        <f>VLOOKUP($Y100,ボランティア図書マスタ!$A:$T,18,0)</f>
        <v>#N/A</v>
      </c>
      <c r="AT100" s="111" t="e">
        <f>VLOOKUP($Y100,ボランティア図書マスタ!$A:$T,19,0)</f>
        <v>#N/A</v>
      </c>
      <c r="AU100" s="111" t="e">
        <f>VLOOKUP($Y100,ボランティア図書マスタ!$A:$T,20,0)</f>
        <v>#N/A</v>
      </c>
    </row>
    <row r="101" spans="1:47" ht="80.099999999999994" customHeight="1" x14ac:dyDescent="0.15">
      <c r="A101" s="119"/>
      <c r="B101" s="120"/>
      <c r="C101" s="119"/>
      <c r="D101" s="121"/>
      <c r="E101" s="122" t="str">
        <f>IF(D101="","",VLOOKUP(D101,ボランティア一覧!$A:$B,2,0))</f>
        <v/>
      </c>
      <c r="F101" s="121"/>
      <c r="G101" s="123" t="str">
        <f>IF(F101="","",VLOOKUP(F101,ボランティア図書マスタ!$B:$L,11,0))</f>
        <v/>
      </c>
      <c r="H101" s="124"/>
      <c r="I101" s="121"/>
      <c r="J101" s="124"/>
      <c r="K101" s="122" t="str">
        <f t="shared" ref="K101:K116" si="120">IF(I101="","",CONCATENATE(H101,"　",Z101,"　","－"&amp;AA101))</f>
        <v/>
      </c>
      <c r="L101" s="125" t="str">
        <f>IF(Y101="","",VLOOKUP(Y101,ボランティア図書マスタ!$A$3:$M$567,13,0))</f>
        <v/>
      </c>
      <c r="M101" s="126"/>
      <c r="N101" s="127"/>
      <c r="O101" s="128"/>
      <c r="P101" s="129"/>
      <c r="Q101" s="130" t="str">
        <f>IF(D101="","",VLOOKUP(D101,ボランティア一覧!$A$3:$F$68,3,0))</f>
        <v/>
      </c>
      <c r="R101" s="130" t="str">
        <f>IF(D101="","",VLOOKUP(D101,ボランティア一覧!$A$3:$F$68,4,0))</f>
        <v/>
      </c>
      <c r="S101" s="130" t="str">
        <f>IF(D101="","",VLOOKUP(D101,ボランティア一覧!$A$3:$F$68,5,0))</f>
        <v/>
      </c>
      <c r="T101" s="130" t="str">
        <f>IF(D101="","",VLOOKUP(D101,ボランティア一覧!$A$3:$F$68,6,0))</f>
        <v/>
      </c>
      <c r="U101" s="131" t="str">
        <f t="shared" si="108"/>
        <v xml:space="preserve"> </v>
      </c>
      <c r="V101" s="131" t="str">
        <f t="shared" si="109"/>
        <v>　</v>
      </c>
      <c r="W101" s="131" t="str">
        <f>IF($A101=0," ",VLOOKUP(U101,入力規則用シート!B:C,2,0))</f>
        <v xml:space="preserve"> </v>
      </c>
      <c r="X101" s="131">
        <f t="shared" si="95"/>
        <v>0</v>
      </c>
      <c r="Y101" s="131" t="str">
        <f t="shared" si="110"/>
        <v/>
      </c>
      <c r="Z101" s="131" t="str">
        <f>IF(Y101="","",VLOOKUP(Y101,ボランティア図書マスタ!$A$3:$K$567,11,0))</f>
        <v/>
      </c>
      <c r="AA101" s="132" t="str">
        <f t="shared" si="111"/>
        <v/>
      </c>
      <c r="AB101" s="133"/>
      <c r="AC101" s="133">
        <f t="shared" si="112"/>
        <v>0</v>
      </c>
      <c r="AD101" s="133">
        <f t="shared" si="113"/>
        <v>0</v>
      </c>
      <c r="AE101" s="133">
        <f t="shared" si="114"/>
        <v>0</v>
      </c>
      <c r="AF101" s="133">
        <f t="shared" si="115"/>
        <v>0</v>
      </c>
      <c r="AG101" s="134">
        <f t="shared" si="116"/>
        <v>0</v>
      </c>
      <c r="AH101" s="133">
        <f t="shared" si="117"/>
        <v>0</v>
      </c>
      <c r="AI101" s="133">
        <f t="shared" ref="AI101:AI116" si="121">I101</f>
        <v>0</v>
      </c>
      <c r="AJ101" s="133">
        <f t="shared" ref="AJ101:AJ116" si="122">J101</f>
        <v>0</v>
      </c>
      <c r="AK101" s="135">
        <f t="shared" si="118"/>
        <v>0</v>
      </c>
      <c r="AL101" s="135">
        <f t="shared" si="119"/>
        <v>0</v>
      </c>
      <c r="AM101" s="135">
        <f t="shared" ref="AM101:AM116" si="123">O101</f>
        <v>0</v>
      </c>
      <c r="AN101" s="135">
        <f t="shared" ref="AN101:AN116" si="124">P101</f>
        <v>0</v>
      </c>
      <c r="AP101" s="111" t="e">
        <f>VLOOKUP($Y101,ボランティア図書マスタ!$A:$T,15,0)</f>
        <v>#N/A</v>
      </c>
      <c r="AQ101" s="111" t="e">
        <f>VLOOKUP($Y101,ボランティア図書マスタ!$A:$T,16,0)</f>
        <v>#N/A</v>
      </c>
      <c r="AR101" s="111" t="e">
        <f>VLOOKUP($Y101,ボランティア図書マスタ!$A:$T,17,0)</f>
        <v>#N/A</v>
      </c>
      <c r="AS101" s="111" t="e">
        <f>VLOOKUP($Y101,ボランティア図書マスタ!$A:$T,18,0)</f>
        <v>#N/A</v>
      </c>
      <c r="AT101" s="111" t="e">
        <f>VLOOKUP($Y101,ボランティア図書マスタ!$A:$T,19,0)</f>
        <v>#N/A</v>
      </c>
      <c r="AU101" s="111" t="e">
        <f>VLOOKUP($Y101,ボランティア図書マスタ!$A:$T,20,0)</f>
        <v>#N/A</v>
      </c>
    </row>
    <row r="102" spans="1:47" ht="80.099999999999994" customHeight="1" x14ac:dyDescent="0.15">
      <c r="A102" s="119"/>
      <c r="B102" s="120"/>
      <c r="C102" s="119"/>
      <c r="D102" s="121"/>
      <c r="E102" s="122" t="str">
        <f>IF(D102="","",VLOOKUP(D102,ボランティア一覧!$A:$B,2,0))</f>
        <v/>
      </c>
      <c r="F102" s="121"/>
      <c r="G102" s="123" t="str">
        <f>IF(F102="","",VLOOKUP(F102,ボランティア図書マスタ!$B:$L,11,0))</f>
        <v/>
      </c>
      <c r="H102" s="124"/>
      <c r="I102" s="121"/>
      <c r="J102" s="124"/>
      <c r="K102" s="122" t="str">
        <f t="shared" si="120"/>
        <v/>
      </c>
      <c r="L102" s="125" t="str">
        <f>IF(Y102="","",VLOOKUP(Y102,ボランティア図書マスタ!$A$3:$M$567,13,0))</f>
        <v/>
      </c>
      <c r="M102" s="126"/>
      <c r="N102" s="127"/>
      <c r="O102" s="128"/>
      <c r="P102" s="129"/>
      <c r="Q102" s="130" t="str">
        <f>IF(D102="","",VLOOKUP(D102,ボランティア一覧!$A$3:$F$68,3,0))</f>
        <v/>
      </c>
      <c r="R102" s="130" t="str">
        <f>IF(D102="","",VLOOKUP(D102,ボランティア一覧!$A$3:$F$68,4,0))</f>
        <v/>
      </c>
      <c r="S102" s="130" t="str">
        <f>IF(D102="","",VLOOKUP(D102,ボランティア一覧!$A$3:$F$68,5,0))</f>
        <v/>
      </c>
      <c r="T102" s="130" t="str">
        <f>IF(D102="","",VLOOKUP(D102,ボランティア一覧!$A$3:$F$68,6,0))</f>
        <v/>
      </c>
      <c r="U102" s="131" t="str">
        <f t="shared" si="108"/>
        <v xml:space="preserve"> </v>
      </c>
      <c r="V102" s="131" t="str">
        <f t="shared" si="109"/>
        <v>　</v>
      </c>
      <c r="W102" s="131" t="str">
        <f>IF($A102=0," ",VLOOKUP(U102,入力規則用シート!B:C,2,0))</f>
        <v xml:space="preserve"> </v>
      </c>
      <c r="X102" s="131">
        <f t="shared" si="95"/>
        <v>0</v>
      </c>
      <c r="Y102" s="131" t="str">
        <f t="shared" si="110"/>
        <v/>
      </c>
      <c r="Z102" s="131" t="str">
        <f>IF(Y102="","",VLOOKUP(Y102,ボランティア図書マスタ!$A$3:$K$567,11,0))</f>
        <v/>
      </c>
      <c r="AA102" s="132" t="str">
        <f t="shared" si="111"/>
        <v/>
      </c>
      <c r="AB102" s="133"/>
      <c r="AC102" s="133">
        <f t="shared" si="112"/>
        <v>0</v>
      </c>
      <c r="AD102" s="133">
        <f t="shared" si="113"/>
        <v>0</v>
      </c>
      <c r="AE102" s="133">
        <f t="shared" si="114"/>
        <v>0</v>
      </c>
      <c r="AF102" s="133">
        <f t="shared" si="115"/>
        <v>0</v>
      </c>
      <c r="AG102" s="134">
        <f t="shared" si="116"/>
        <v>0</v>
      </c>
      <c r="AH102" s="133">
        <f t="shared" si="117"/>
        <v>0</v>
      </c>
      <c r="AI102" s="133">
        <f t="shared" si="121"/>
        <v>0</v>
      </c>
      <c r="AJ102" s="133">
        <f t="shared" si="122"/>
        <v>0</v>
      </c>
      <c r="AK102" s="135">
        <f t="shared" si="118"/>
        <v>0</v>
      </c>
      <c r="AL102" s="135">
        <f t="shared" si="119"/>
        <v>0</v>
      </c>
      <c r="AM102" s="135">
        <f t="shared" si="123"/>
        <v>0</v>
      </c>
      <c r="AN102" s="135">
        <f t="shared" si="124"/>
        <v>0</v>
      </c>
      <c r="AP102" s="111" t="e">
        <f>VLOOKUP($Y102,ボランティア図書マスタ!$A:$T,15,0)</f>
        <v>#N/A</v>
      </c>
      <c r="AQ102" s="111" t="e">
        <f>VLOOKUP($Y102,ボランティア図書マスタ!$A:$T,16,0)</f>
        <v>#N/A</v>
      </c>
      <c r="AR102" s="111" t="e">
        <f>VLOOKUP($Y102,ボランティア図書マスタ!$A:$T,17,0)</f>
        <v>#N/A</v>
      </c>
      <c r="AS102" s="111" t="e">
        <f>VLOOKUP($Y102,ボランティア図書マスタ!$A:$T,18,0)</f>
        <v>#N/A</v>
      </c>
      <c r="AT102" s="111" t="e">
        <f>VLOOKUP($Y102,ボランティア図書マスタ!$A:$T,19,0)</f>
        <v>#N/A</v>
      </c>
      <c r="AU102" s="111" t="e">
        <f>VLOOKUP($Y102,ボランティア図書マスタ!$A:$T,20,0)</f>
        <v>#N/A</v>
      </c>
    </row>
    <row r="103" spans="1:47" ht="80.099999999999994" customHeight="1" x14ac:dyDescent="0.15">
      <c r="A103" s="119"/>
      <c r="B103" s="120"/>
      <c r="C103" s="119"/>
      <c r="D103" s="121"/>
      <c r="E103" s="122" t="str">
        <f>IF(D103="","",VLOOKUP(D103,ボランティア一覧!$A:$B,2,0))</f>
        <v/>
      </c>
      <c r="F103" s="121"/>
      <c r="G103" s="123" t="str">
        <f>IF(F103="","",VLOOKUP(F103,ボランティア図書マスタ!$B:$L,11,0))</f>
        <v/>
      </c>
      <c r="H103" s="124"/>
      <c r="I103" s="121"/>
      <c r="J103" s="124"/>
      <c r="K103" s="122" t="str">
        <f t="shared" si="120"/>
        <v/>
      </c>
      <c r="L103" s="125" t="str">
        <f>IF(Y103="","",VLOOKUP(Y103,ボランティア図書マスタ!$A$3:$M$567,13,0))</f>
        <v/>
      </c>
      <c r="M103" s="126"/>
      <c r="N103" s="127"/>
      <c r="O103" s="128"/>
      <c r="P103" s="129"/>
      <c r="Q103" s="130" t="str">
        <f>IF(D103="","",VLOOKUP(D103,ボランティア一覧!$A$3:$F$68,3,0))</f>
        <v/>
      </c>
      <c r="R103" s="130" t="str">
        <f>IF(D103="","",VLOOKUP(D103,ボランティア一覧!$A$3:$F$68,4,0))</f>
        <v/>
      </c>
      <c r="S103" s="130" t="str">
        <f>IF(D103="","",VLOOKUP(D103,ボランティア一覧!$A$3:$F$68,5,0))</f>
        <v/>
      </c>
      <c r="T103" s="130" t="str">
        <f>IF(D103="","",VLOOKUP(D103,ボランティア一覧!$A$3:$F$68,6,0))</f>
        <v/>
      </c>
      <c r="U103" s="131" t="str">
        <f t="shared" si="108"/>
        <v xml:space="preserve"> </v>
      </c>
      <c r="V103" s="131" t="str">
        <f t="shared" si="109"/>
        <v>　</v>
      </c>
      <c r="W103" s="131" t="str">
        <f>IF($A103=0," ",VLOOKUP(U103,入力規則用シート!B:C,2,0))</f>
        <v xml:space="preserve"> </v>
      </c>
      <c r="X103" s="131">
        <f t="shared" si="95"/>
        <v>0</v>
      </c>
      <c r="Y103" s="131" t="str">
        <f t="shared" si="110"/>
        <v/>
      </c>
      <c r="Z103" s="131" t="str">
        <f>IF(Y103="","",VLOOKUP(Y103,ボランティア図書マスタ!$A$3:$K$567,11,0))</f>
        <v/>
      </c>
      <c r="AA103" s="132" t="str">
        <f t="shared" si="111"/>
        <v/>
      </c>
      <c r="AB103" s="133"/>
      <c r="AC103" s="133">
        <f t="shared" si="112"/>
        <v>0</v>
      </c>
      <c r="AD103" s="133">
        <f t="shared" si="113"/>
        <v>0</v>
      </c>
      <c r="AE103" s="133">
        <f t="shared" si="114"/>
        <v>0</v>
      </c>
      <c r="AF103" s="133">
        <f t="shared" si="115"/>
        <v>0</v>
      </c>
      <c r="AG103" s="134">
        <f t="shared" si="116"/>
        <v>0</v>
      </c>
      <c r="AH103" s="133">
        <f t="shared" si="117"/>
        <v>0</v>
      </c>
      <c r="AI103" s="133">
        <f t="shared" si="121"/>
        <v>0</v>
      </c>
      <c r="AJ103" s="133">
        <f t="shared" si="122"/>
        <v>0</v>
      </c>
      <c r="AK103" s="135">
        <f t="shared" si="118"/>
        <v>0</v>
      </c>
      <c r="AL103" s="135">
        <f t="shared" si="119"/>
        <v>0</v>
      </c>
      <c r="AM103" s="135">
        <f t="shared" si="123"/>
        <v>0</v>
      </c>
      <c r="AN103" s="135">
        <f t="shared" si="124"/>
        <v>0</v>
      </c>
      <c r="AP103" s="111" t="e">
        <f>VLOOKUP($Y103,ボランティア図書マスタ!$A:$T,15,0)</f>
        <v>#N/A</v>
      </c>
      <c r="AQ103" s="111" t="e">
        <f>VLOOKUP($Y103,ボランティア図書マスタ!$A:$T,16,0)</f>
        <v>#N/A</v>
      </c>
      <c r="AR103" s="111" t="e">
        <f>VLOOKUP($Y103,ボランティア図書マスタ!$A:$T,17,0)</f>
        <v>#N/A</v>
      </c>
      <c r="AS103" s="111" t="e">
        <f>VLOOKUP($Y103,ボランティア図書マスタ!$A:$T,18,0)</f>
        <v>#N/A</v>
      </c>
      <c r="AT103" s="111" t="e">
        <f>VLOOKUP($Y103,ボランティア図書マスタ!$A:$T,19,0)</f>
        <v>#N/A</v>
      </c>
      <c r="AU103" s="111" t="e">
        <f>VLOOKUP($Y103,ボランティア図書マスタ!$A:$T,20,0)</f>
        <v>#N/A</v>
      </c>
    </row>
    <row r="104" spans="1:47" ht="80.099999999999994" customHeight="1" x14ac:dyDescent="0.15">
      <c r="A104" s="119"/>
      <c r="B104" s="120"/>
      <c r="C104" s="119"/>
      <c r="D104" s="121"/>
      <c r="E104" s="122" t="str">
        <f>IF(D104="","",VLOOKUP(D104,ボランティア一覧!$A:$B,2,0))</f>
        <v/>
      </c>
      <c r="F104" s="121"/>
      <c r="G104" s="123" t="str">
        <f>IF(F104="","",VLOOKUP(F104,ボランティア図書マスタ!$B:$L,11,0))</f>
        <v/>
      </c>
      <c r="H104" s="124"/>
      <c r="I104" s="121"/>
      <c r="J104" s="124"/>
      <c r="K104" s="122" t="str">
        <f t="shared" si="120"/>
        <v/>
      </c>
      <c r="L104" s="125" t="str">
        <f>IF(Y104="","",VLOOKUP(Y104,ボランティア図書マスタ!$A$3:$M$567,13,0))</f>
        <v/>
      </c>
      <c r="M104" s="126"/>
      <c r="N104" s="127"/>
      <c r="O104" s="128"/>
      <c r="P104" s="129"/>
      <c r="Q104" s="130" t="str">
        <f>IF(D104="","",VLOOKUP(D104,ボランティア一覧!$A$3:$F$68,3,0))</f>
        <v/>
      </c>
      <c r="R104" s="130" t="str">
        <f>IF(D104="","",VLOOKUP(D104,ボランティア一覧!$A$3:$F$68,4,0))</f>
        <v/>
      </c>
      <c r="S104" s="130" t="str">
        <f>IF(D104="","",VLOOKUP(D104,ボランティア一覧!$A$3:$F$68,5,0))</f>
        <v/>
      </c>
      <c r="T104" s="130" t="str">
        <f>IF(D104="","",VLOOKUP(D104,ボランティア一覧!$A$3:$F$68,6,0))</f>
        <v/>
      </c>
      <c r="U104" s="131" t="str">
        <f t="shared" si="108"/>
        <v xml:space="preserve"> </v>
      </c>
      <c r="V104" s="131" t="str">
        <f t="shared" si="109"/>
        <v>　</v>
      </c>
      <c r="W104" s="131" t="str">
        <f>IF($A104=0," ",VLOOKUP(U104,入力規則用シート!B:C,2,0))</f>
        <v xml:space="preserve"> </v>
      </c>
      <c r="X104" s="131">
        <f t="shared" si="95"/>
        <v>0</v>
      </c>
      <c r="Y104" s="131" t="str">
        <f t="shared" si="110"/>
        <v/>
      </c>
      <c r="Z104" s="131" t="str">
        <f>IF(Y104="","",VLOOKUP(Y104,ボランティア図書マスタ!$A$3:$K$567,11,0))</f>
        <v/>
      </c>
      <c r="AA104" s="132" t="str">
        <f t="shared" si="111"/>
        <v/>
      </c>
      <c r="AB104" s="133"/>
      <c r="AC104" s="133">
        <f t="shared" si="112"/>
        <v>0</v>
      </c>
      <c r="AD104" s="133">
        <f t="shared" si="113"/>
        <v>0</v>
      </c>
      <c r="AE104" s="133">
        <f t="shared" si="114"/>
        <v>0</v>
      </c>
      <c r="AF104" s="133">
        <f t="shared" si="115"/>
        <v>0</v>
      </c>
      <c r="AG104" s="134">
        <f t="shared" si="116"/>
        <v>0</v>
      </c>
      <c r="AH104" s="133">
        <f t="shared" si="117"/>
        <v>0</v>
      </c>
      <c r="AI104" s="133">
        <f t="shared" si="121"/>
        <v>0</v>
      </c>
      <c r="AJ104" s="133">
        <f t="shared" si="122"/>
        <v>0</v>
      </c>
      <c r="AK104" s="135">
        <f t="shared" si="118"/>
        <v>0</v>
      </c>
      <c r="AL104" s="135">
        <f t="shared" si="119"/>
        <v>0</v>
      </c>
      <c r="AM104" s="135">
        <f t="shared" si="123"/>
        <v>0</v>
      </c>
      <c r="AN104" s="135">
        <f t="shared" si="124"/>
        <v>0</v>
      </c>
      <c r="AP104" s="111" t="e">
        <f>VLOOKUP($Y104,ボランティア図書マスタ!$A:$T,15,0)</f>
        <v>#N/A</v>
      </c>
      <c r="AQ104" s="111" t="e">
        <f>VLOOKUP($Y104,ボランティア図書マスタ!$A:$T,16,0)</f>
        <v>#N/A</v>
      </c>
      <c r="AR104" s="111" t="e">
        <f>VLOOKUP($Y104,ボランティア図書マスタ!$A:$T,17,0)</f>
        <v>#N/A</v>
      </c>
      <c r="AS104" s="111" t="e">
        <f>VLOOKUP($Y104,ボランティア図書マスタ!$A:$T,18,0)</f>
        <v>#N/A</v>
      </c>
      <c r="AT104" s="111" t="e">
        <f>VLOOKUP($Y104,ボランティア図書マスタ!$A:$T,19,0)</f>
        <v>#N/A</v>
      </c>
      <c r="AU104" s="111" t="e">
        <f>VLOOKUP($Y104,ボランティア図書マスタ!$A:$T,20,0)</f>
        <v>#N/A</v>
      </c>
    </row>
    <row r="105" spans="1:47" ht="80.099999999999994" customHeight="1" x14ac:dyDescent="0.15">
      <c r="A105" s="119"/>
      <c r="B105" s="120"/>
      <c r="C105" s="119"/>
      <c r="D105" s="121"/>
      <c r="E105" s="122" t="str">
        <f>IF(D105="","",VLOOKUP(D105,ボランティア一覧!$A:$B,2,0))</f>
        <v/>
      </c>
      <c r="F105" s="121"/>
      <c r="G105" s="123" t="str">
        <f>IF(F105="","",VLOOKUP(F105,ボランティア図書マスタ!$B:$L,11,0))</f>
        <v/>
      </c>
      <c r="H105" s="124"/>
      <c r="I105" s="121"/>
      <c r="J105" s="124"/>
      <c r="K105" s="122" t="str">
        <f t="shared" si="120"/>
        <v/>
      </c>
      <c r="L105" s="125" t="str">
        <f>IF(Y105="","",VLOOKUP(Y105,ボランティア図書マスタ!$A$3:$M$567,13,0))</f>
        <v/>
      </c>
      <c r="M105" s="126"/>
      <c r="N105" s="127"/>
      <c r="O105" s="128"/>
      <c r="P105" s="129"/>
      <c r="Q105" s="130" t="str">
        <f>IF(D105="","",VLOOKUP(D105,ボランティア一覧!$A$3:$F$68,3,0))</f>
        <v/>
      </c>
      <c r="R105" s="130" t="str">
        <f>IF(D105="","",VLOOKUP(D105,ボランティア一覧!$A$3:$F$68,4,0))</f>
        <v/>
      </c>
      <c r="S105" s="130" t="str">
        <f>IF(D105="","",VLOOKUP(D105,ボランティア一覧!$A$3:$F$68,5,0))</f>
        <v/>
      </c>
      <c r="T105" s="130" t="str">
        <f>IF(D105="","",VLOOKUP(D105,ボランティア一覧!$A$3:$F$68,6,0))</f>
        <v/>
      </c>
      <c r="U105" s="131" t="str">
        <f t="shared" si="108"/>
        <v xml:space="preserve"> </v>
      </c>
      <c r="V105" s="131" t="str">
        <f t="shared" si="109"/>
        <v>　</v>
      </c>
      <c r="W105" s="131" t="str">
        <f>IF($A105=0," ",VLOOKUP(U105,入力規則用シート!B:C,2,0))</f>
        <v xml:space="preserve"> </v>
      </c>
      <c r="X105" s="131">
        <f t="shared" si="95"/>
        <v>0</v>
      </c>
      <c r="Y105" s="131" t="str">
        <f t="shared" si="110"/>
        <v/>
      </c>
      <c r="Z105" s="131" t="str">
        <f>IF(Y105="","",VLOOKUP(Y105,ボランティア図書マスタ!$A$3:$K$567,11,0))</f>
        <v/>
      </c>
      <c r="AA105" s="132" t="str">
        <f t="shared" si="111"/>
        <v/>
      </c>
      <c r="AB105" s="133"/>
      <c r="AC105" s="133">
        <f t="shared" si="112"/>
        <v>0</v>
      </c>
      <c r="AD105" s="133">
        <f t="shared" si="113"/>
        <v>0</v>
      </c>
      <c r="AE105" s="133">
        <f t="shared" si="114"/>
        <v>0</v>
      </c>
      <c r="AF105" s="133">
        <f t="shared" si="115"/>
        <v>0</v>
      </c>
      <c r="AG105" s="134">
        <f t="shared" si="116"/>
        <v>0</v>
      </c>
      <c r="AH105" s="133">
        <f t="shared" si="117"/>
        <v>0</v>
      </c>
      <c r="AI105" s="133">
        <f t="shared" si="121"/>
        <v>0</v>
      </c>
      <c r="AJ105" s="133">
        <f t="shared" si="122"/>
        <v>0</v>
      </c>
      <c r="AK105" s="135">
        <f t="shared" si="118"/>
        <v>0</v>
      </c>
      <c r="AL105" s="135">
        <f t="shared" si="119"/>
        <v>0</v>
      </c>
      <c r="AM105" s="135">
        <f t="shared" si="123"/>
        <v>0</v>
      </c>
      <c r="AN105" s="135">
        <f t="shared" si="124"/>
        <v>0</v>
      </c>
      <c r="AP105" s="111" t="e">
        <f>VLOOKUP($Y105,ボランティア図書マスタ!$A:$T,15,0)</f>
        <v>#N/A</v>
      </c>
      <c r="AQ105" s="111" t="e">
        <f>VLOOKUP($Y105,ボランティア図書マスタ!$A:$T,16,0)</f>
        <v>#N/A</v>
      </c>
      <c r="AR105" s="111" t="e">
        <f>VLOOKUP($Y105,ボランティア図書マスタ!$A:$T,17,0)</f>
        <v>#N/A</v>
      </c>
      <c r="AS105" s="111" t="e">
        <f>VLOOKUP($Y105,ボランティア図書マスタ!$A:$T,18,0)</f>
        <v>#N/A</v>
      </c>
      <c r="AT105" s="111" t="e">
        <f>VLOOKUP($Y105,ボランティア図書マスタ!$A:$T,19,0)</f>
        <v>#N/A</v>
      </c>
      <c r="AU105" s="111" t="e">
        <f>VLOOKUP($Y105,ボランティア図書マスタ!$A:$T,20,0)</f>
        <v>#N/A</v>
      </c>
    </row>
    <row r="106" spans="1:47" ht="80.099999999999994" customHeight="1" x14ac:dyDescent="0.15">
      <c r="A106" s="119"/>
      <c r="B106" s="120"/>
      <c r="C106" s="119"/>
      <c r="D106" s="121"/>
      <c r="E106" s="122" t="str">
        <f>IF(D106="","",VLOOKUP(D106,ボランティア一覧!$A:$B,2,0))</f>
        <v/>
      </c>
      <c r="F106" s="121"/>
      <c r="G106" s="123" t="str">
        <f>IF(F106="","",VLOOKUP(F106,ボランティア図書マスタ!$B:$L,11,0))</f>
        <v/>
      </c>
      <c r="H106" s="124"/>
      <c r="I106" s="121"/>
      <c r="J106" s="124"/>
      <c r="K106" s="122" t="str">
        <f t="shared" si="120"/>
        <v/>
      </c>
      <c r="L106" s="125" t="str">
        <f>IF(Y106="","",VLOOKUP(Y106,ボランティア図書マスタ!$A$3:$M$567,13,0))</f>
        <v/>
      </c>
      <c r="M106" s="126"/>
      <c r="N106" s="127"/>
      <c r="O106" s="128"/>
      <c r="P106" s="129"/>
      <c r="Q106" s="130" t="str">
        <f>IF(D106="","",VLOOKUP(D106,ボランティア一覧!$A$3:$F$68,3,0))</f>
        <v/>
      </c>
      <c r="R106" s="130" t="str">
        <f>IF(D106="","",VLOOKUP(D106,ボランティア一覧!$A$3:$F$68,4,0))</f>
        <v/>
      </c>
      <c r="S106" s="130" t="str">
        <f>IF(D106="","",VLOOKUP(D106,ボランティア一覧!$A$3:$F$68,5,0))</f>
        <v/>
      </c>
      <c r="T106" s="130" t="str">
        <f>IF(D106="","",VLOOKUP(D106,ボランティア一覧!$A$3:$F$68,6,0))</f>
        <v/>
      </c>
      <c r="U106" s="131" t="str">
        <f t="shared" si="108"/>
        <v xml:space="preserve"> </v>
      </c>
      <c r="V106" s="131" t="str">
        <f t="shared" si="109"/>
        <v>　</v>
      </c>
      <c r="W106" s="131" t="str">
        <f>IF($A106=0," ",VLOOKUP(U106,入力規則用シート!B:C,2,0))</f>
        <v xml:space="preserve"> </v>
      </c>
      <c r="X106" s="131">
        <f t="shared" si="95"/>
        <v>0</v>
      </c>
      <c r="Y106" s="131" t="str">
        <f t="shared" si="110"/>
        <v/>
      </c>
      <c r="Z106" s="131" t="str">
        <f>IF(Y106="","",VLOOKUP(Y106,ボランティア図書マスタ!$A$3:$K$567,11,0))</f>
        <v/>
      </c>
      <c r="AA106" s="132" t="str">
        <f t="shared" si="111"/>
        <v/>
      </c>
      <c r="AB106" s="133"/>
      <c r="AC106" s="133">
        <f t="shared" si="112"/>
        <v>0</v>
      </c>
      <c r="AD106" s="133">
        <f t="shared" si="113"/>
        <v>0</v>
      </c>
      <c r="AE106" s="133">
        <f t="shared" si="114"/>
        <v>0</v>
      </c>
      <c r="AF106" s="133">
        <f t="shared" si="115"/>
        <v>0</v>
      </c>
      <c r="AG106" s="134">
        <f t="shared" si="116"/>
        <v>0</v>
      </c>
      <c r="AH106" s="133">
        <f t="shared" si="117"/>
        <v>0</v>
      </c>
      <c r="AI106" s="133">
        <f t="shared" si="121"/>
        <v>0</v>
      </c>
      <c r="AJ106" s="133">
        <f t="shared" si="122"/>
        <v>0</v>
      </c>
      <c r="AK106" s="135">
        <f t="shared" si="118"/>
        <v>0</v>
      </c>
      <c r="AL106" s="135">
        <f t="shared" si="119"/>
        <v>0</v>
      </c>
      <c r="AM106" s="135">
        <f t="shared" si="123"/>
        <v>0</v>
      </c>
      <c r="AN106" s="135">
        <f t="shared" si="124"/>
        <v>0</v>
      </c>
      <c r="AP106" s="111" t="e">
        <f>VLOOKUP($Y106,ボランティア図書マスタ!$A:$T,15,0)</f>
        <v>#N/A</v>
      </c>
      <c r="AQ106" s="111" t="e">
        <f>VLOOKUP($Y106,ボランティア図書マスタ!$A:$T,16,0)</f>
        <v>#N/A</v>
      </c>
      <c r="AR106" s="111" t="e">
        <f>VLOOKUP($Y106,ボランティア図書マスタ!$A:$T,17,0)</f>
        <v>#N/A</v>
      </c>
      <c r="AS106" s="111" t="e">
        <f>VLOOKUP($Y106,ボランティア図書マスタ!$A:$T,18,0)</f>
        <v>#N/A</v>
      </c>
      <c r="AT106" s="111" t="e">
        <f>VLOOKUP($Y106,ボランティア図書マスタ!$A:$T,19,0)</f>
        <v>#N/A</v>
      </c>
      <c r="AU106" s="111" t="e">
        <f>VLOOKUP($Y106,ボランティア図書マスタ!$A:$T,20,0)</f>
        <v>#N/A</v>
      </c>
    </row>
    <row r="107" spans="1:47" ht="80.099999999999994" customHeight="1" x14ac:dyDescent="0.15">
      <c r="A107" s="119"/>
      <c r="B107" s="120"/>
      <c r="C107" s="119"/>
      <c r="D107" s="121"/>
      <c r="E107" s="122" t="str">
        <f>IF(D107="","",VLOOKUP(D107,ボランティア一覧!$A:$B,2,0))</f>
        <v/>
      </c>
      <c r="F107" s="121"/>
      <c r="G107" s="123" t="str">
        <f>IF(F107="","",VLOOKUP(F107,ボランティア図書マスタ!$B:$L,11,0))</f>
        <v/>
      </c>
      <c r="H107" s="124"/>
      <c r="I107" s="121"/>
      <c r="J107" s="124"/>
      <c r="K107" s="122" t="str">
        <f t="shared" si="120"/>
        <v/>
      </c>
      <c r="L107" s="125" t="str">
        <f>IF(Y107="","",VLOOKUP(Y107,ボランティア図書マスタ!$A$3:$M$567,13,0))</f>
        <v/>
      </c>
      <c r="M107" s="126"/>
      <c r="N107" s="127"/>
      <c r="O107" s="128"/>
      <c r="P107" s="129"/>
      <c r="Q107" s="130" t="str">
        <f>IF(D107="","",VLOOKUP(D107,ボランティア一覧!$A$3:$F$68,3,0))</f>
        <v/>
      </c>
      <c r="R107" s="130" t="str">
        <f>IF(D107="","",VLOOKUP(D107,ボランティア一覧!$A$3:$F$68,4,0))</f>
        <v/>
      </c>
      <c r="S107" s="130" t="str">
        <f>IF(D107="","",VLOOKUP(D107,ボランティア一覧!$A$3:$F$68,5,0))</f>
        <v/>
      </c>
      <c r="T107" s="130" t="str">
        <f>IF(D107="","",VLOOKUP(D107,ボランティア一覧!$A$3:$F$68,6,0))</f>
        <v/>
      </c>
      <c r="U107" s="131" t="str">
        <f>IF(F107=0," ",$G$2)</f>
        <v xml:space="preserve"> </v>
      </c>
      <c r="V107" s="131" t="str">
        <f>IF(F107=0,"　",$L$2)</f>
        <v>　</v>
      </c>
      <c r="W107" s="131" t="str">
        <f>IF($A107=0," ",VLOOKUP(U107,入力規則用シート!B:C,2,0))</f>
        <v xml:space="preserve"> </v>
      </c>
      <c r="X107" s="131">
        <f t="shared" si="95"/>
        <v>0</v>
      </c>
      <c r="Y107" s="131" t="str">
        <f>IF(F107&amp;I107="","",CONCATENATE(F107,I107))</f>
        <v/>
      </c>
      <c r="Z107" s="131" t="str">
        <f>IF(Y107="","",VLOOKUP(Y107,ボランティア図書マスタ!$A$3:$K$567,11,0))</f>
        <v/>
      </c>
      <c r="AA107" s="132" t="str">
        <f>DBCS(J107)</f>
        <v/>
      </c>
      <c r="AB107" s="133"/>
      <c r="AC107" s="133">
        <f>A107</f>
        <v>0</v>
      </c>
      <c r="AD107" s="133">
        <f>B107</f>
        <v>0</v>
      </c>
      <c r="AE107" s="133">
        <f>C107</f>
        <v>0</v>
      </c>
      <c r="AF107" s="133">
        <f>D107</f>
        <v>0</v>
      </c>
      <c r="AG107" s="134">
        <f>F107</f>
        <v>0</v>
      </c>
      <c r="AH107" s="133">
        <f>H107</f>
        <v>0</v>
      </c>
      <c r="AI107" s="133">
        <f t="shared" si="121"/>
        <v>0</v>
      </c>
      <c r="AJ107" s="133">
        <f t="shared" si="122"/>
        <v>0</v>
      </c>
      <c r="AK107" s="135">
        <f>M107</f>
        <v>0</v>
      </c>
      <c r="AL107" s="135">
        <f>N107</f>
        <v>0</v>
      </c>
      <c r="AM107" s="135">
        <f t="shared" si="123"/>
        <v>0</v>
      </c>
      <c r="AN107" s="135">
        <f t="shared" si="124"/>
        <v>0</v>
      </c>
      <c r="AP107" s="111" t="e">
        <f>VLOOKUP($Y107,ボランティア図書マスタ!$A:$T,15,0)</f>
        <v>#N/A</v>
      </c>
      <c r="AQ107" s="111" t="e">
        <f>VLOOKUP($Y107,ボランティア図書マスタ!$A:$T,16,0)</f>
        <v>#N/A</v>
      </c>
      <c r="AR107" s="111" t="e">
        <f>VLOOKUP($Y107,ボランティア図書マスタ!$A:$T,17,0)</f>
        <v>#N/A</v>
      </c>
      <c r="AS107" s="111" t="e">
        <f>VLOOKUP($Y107,ボランティア図書マスタ!$A:$T,18,0)</f>
        <v>#N/A</v>
      </c>
      <c r="AT107" s="111" t="e">
        <f>VLOOKUP($Y107,ボランティア図書マスタ!$A:$T,19,0)</f>
        <v>#N/A</v>
      </c>
      <c r="AU107" s="111" t="e">
        <f>VLOOKUP($Y107,ボランティア図書マスタ!$A:$T,20,0)</f>
        <v>#N/A</v>
      </c>
    </row>
    <row r="108" spans="1:47" ht="80.099999999999994" customHeight="1" x14ac:dyDescent="0.15">
      <c r="A108" s="119"/>
      <c r="B108" s="120"/>
      <c r="C108" s="119"/>
      <c r="D108" s="121"/>
      <c r="E108" s="122" t="str">
        <f>IF(D108="","",VLOOKUP(D108,ボランティア一覧!$A:$B,2,0))</f>
        <v/>
      </c>
      <c r="F108" s="121"/>
      <c r="G108" s="123" t="str">
        <f>IF(F108="","",VLOOKUP(F108,ボランティア図書マスタ!$B:$L,11,0))</f>
        <v/>
      </c>
      <c r="H108" s="124"/>
      <c r="I108" s="121"/>
      <c r="J108" s="124"/>
      <c r="K108" s="122" t="str">
        <f t="shared" si="120"/>
        <v/>
      </c>
      <c r="L108" s="125" t="str">
        <f>IF(Y108="","",VLOOKUP(Y108,ボランティア図書マスタ!$A$3:$M$567,13,0))</f>
        <v/>
      </c>
      <c r="M108" s="126"/>
      <c r="N108" s="127"/>
      <c r="O108" s="128"/>
      <c r="P108" s="129"/>
      <c r="Q108" s="130" t="str">
        <f>IF(D108="","",VLOOKUP(D108,ボランティア一覧!$A$3:$F$68,3,0))</f>
        <v/>
      </c>
      <c r="R108" s="130" t="str">
        <f>IF(D108="","",VLOOKUP(D108,ボランティア一覧!$A$3:$F$68,4,0))</f>
        <v/>
      </c>
      <c r="S108" s="130" t="str">
        <f>IF(D108="","",VLOOKUP(D108,ボランティア一覧!$A$3:$F$68,5,0))</f>
        <v/>
      </c>
      <c r="T108" s="130" t="str">
        <f>IF(D108="","",VLOOKUP(D108,ボランティア一覧!$A$3:$F$68,6,0))</f>
        <v/>
      </c>
      <c r="U108" s="131" t="str">
        <f t="shared" ref="U108:U116" si="125">IF(F108=0," ",$G$2)</f>
        <v xml:space="preserve"> </v>
      </c>
      <c r="V108" s="131" t="str">
        <f t="shared" ref="V108:V116" si="126">IF(F108=0,"　",$L$2)</f>
        <v>　</v>
      </c>
      <c r="W108" s="131" t="str">
        <f>IF($A108=0," ",VLOOKUP(U108,入力規則用シート!B:C,2,0))</f>
        <v xml:space="preserve"> </v>
      </c>
      <c r="X108" s="131">
        <f t="shared" si="95"/>
        <v>0</v>
      </c>
      <c r="Y108" s="131" t="str">
        <f t="shared" ref="Y108:Y116" si="127">IF(F108&amp;I108="","",CONCATENATE(F108,I108))</f>
        <v/>
      </c>
      <c r="Z108" s="131" t="str">
        <f>IF(Y108="","",VLOOKUP(Y108,ボランティア図書マスタ!$A$3:$K$567,11,0))</f>
        <v/>
      </c>
      <c r="AA108" s="132" t="str">
        <f t="shared" ref="AA108:AA116" si="128">DBCS(J108)</f>
        <v/>
      </c>
      <c r="AB108" s="133"/>
      <c r="AC108" s="133">
        <f t="shared" ref="AC108:AC116" si="129">A108</f>
        <v>0</v>
      </c>
      <c r="AD108" s="133">
        <f t="shared" ref="AD108:AD116" si="130">B108</f>
        <v>0</v>
      </c>
      <c r="AE108" s="133">
        <f t="shared" ref="AE108:AE116" si="131">C108</f>
        <v>0</v>
      </c>
      <c r="AF108" s="133">
        <f t="shared" ref="AF108:AF116" si="132">D108</f>
        <v>0</v>
      </c>
      <c r="AG108" s="134">
        <f t="shared" ref="AG108:AG116" si="133">F108</f>
        <v>0</v>
      </c>
      <c r="AH108" s="133">
        <f t="shared" ref="AH108:AH116" si="134">H108</f>
        <v>0</v>
      </c>
      <c r="AI108" s="133">
        <f t="shared" si="121"/>
        <v>0</v>
      </c>
      <c r="AJ108" s="133">
        <f t="shared" si="122"/>
        <v>0</v>
      </c>
      <c r="AK108" s="135">
        <f t="shared" ref="AK108:AK116" si="135">M108</f>
        <v>0</v>
      </c>
      <c r="AL108" s="135">
        <f t="shared" ref="AL108:AL116" si="136">N108</f>
        <v>0</v>
      </c>
      <c r="AM108" s="135">
        <f t="shared" si="123"/>
        <v>0</v>
      </c>
      <c r="AN108" s="135">
        <f t="shared" si="124"/>
        <v>0</v>
      </c>
      <c r="AP108" s="111" t="e">
        <f>VLOOKUP($Y108,ボランティア図書マスタ!$A:$T,15,0)</f>
        <v>#N/A</v>
      </c>
      <c r="AQ108" s="111" t="e">
        <f>VLOOKUP($Y108,ボランティア図書マスタ!$A:$T,16,0)</f>
        <v>#N/A</v>
      </c>
      <c r="AR108" s="111" t="e">
        <f>VLOOKUP($Y108,ボランティア図書マスタ!$A:$T,17,0)</f>
        <v>#N/A</v>
      </c>
      <c r="AS108" s="111" t="e">
        <f>VLOOKUP($Y108,ボランティア図書マスタ!$A:$T,18,0)</f>
        <v>#N/A</v>
      </c>
      <c r="AT108" s="111" t="e">
        <f>VLOOKUP($Y108,ボランティア図書マスタ!$A:$T,19,0)</f>
        <v>#N/A</v>
      </c>
      <c r="AU108" s="111" t="e">
        <f>VLOOKUP($Y108,ボランティア図書マスタ!$A:$T,20,0)</f>
        <v>#N/A</v>
      </c>
    </row>
    <row r="109" spans="1:47" ht="80.099999999999994" customHeight="1" x14ac:dyDescent="0.15">
      <c r="A109" s="119"/>
      <c r="B109" s="120"/>
      <c r="C109" s="119"/>
      <c r="D109" s="121"/>
      <c r="E109" s="122" t="str">
        <f>IF(D109="","",VLOOKUP(D109,ボランティア一覧!$A:$B,2,0))</f>
        <v/>
      </c>
      <c r="F109" s="121"/>
      <c r="G109" s="123" t="str">
        <f>IF(F109="","",VLOOKUP(F109,ボランティア図書マスタ!$B:$L,11,0))</f>
        <v/>
      </c>
      <c r="H109" s="124"/>
      <c r="I109" s="121"/>
      <c r="J109" s="124"/>
      <c r="K109" s="122" t="str">
        <f t="shared" si="120"/>
        <v/>
      </c>
      <c r="L109" s="125" t="str">
        <f>IF(Y109="","",VLOOKUP(Y109,ボランティア図書マスタ!$A$3:$M$567,13,0))</f>
        <v/>
      </c>
      <c r="M109" s="126"/>
      <c r="N109" s="127"/>
      <c r="O109" s="128"/>
      <c r="P109" s="129"/>
      <c r="Q109" s="130" t="str">
        <f>IF(D109="","",VLOOKUP(D109,ボランティア一覧!$A$3:$F$68,3,0))</f>
        <v/>
      </c>
      <c r="R109" s="130" t="str">
        <f>IF(D109="","",VLOOKUP(D109,ボランティア一覧!$A$3:$F$68,4,0))</f>
        <v/>
      </c>
      <c r="S109" s="130" t="str">
        <f>IF(D109="","",VLOOKUP(D109,ボランティア一覧!$A$3:$F$68,5,0))</f>
        <v/>
      </c>
      <c r="T109" s="130" t="str">
        <f>IF(D109="","",VLOOKUP(D109,ボランティア一覧!$A$3:$F$68,6,0))</f>
        <v/>
      </c>
      <c r="U109" s="131" t="str">
        <f t="shared" si="125"/>
        <v xml:space="preserve"> </v>
      </c>
      <c r="V109" s="131" t="str">
        <f t="shared" si="126"/>
        <v>　</v>
      </c>
      <c r="W109" s="131" t="str">
        <f>IF($A109=0," ",VLOOKUP(U109,入力規則用シート!B:C,2,0))</f>
        <v xml:space="preserve"> </v>
      </c>
      <c r="X109" s="131">
        <f t="shared" si="95"/>
        <v>0</v>
      </c>
      <c r="Y109" s="131" t="str">
        <f t="shared" si="127"/>
        <v/>
      </c>
      <c r="Z109" s="131" t="str">
        <f>IF(Y109="","",VLOOKUP(Y109,ボランティア図書マスタ!$A$3:$K$567,11,0))</f>
        <v/>
      </c>
      <c r="AA109" s="132" t="str">
        <f t="shared" si="128"/>
        <v/>
      </c>
      <c r="AB109" s="133"/>
      <c r="AC109" s="133">
        <f t="shared" si="129"/>
        <v>0</v>
      </c>
      <c r="AD109" s="133">
        <f t="shared" si="130"/>
        <v>0</v>
      </c>
      <c r="AE109" s="133">
        <f t="shared" si="131"/>
        <v>0</v>
      </c>
      <c r="AF109" s="133">
        <f t="shared" si="132"/>
        <v>0</v>
      </c>
      <c r="AG109" s="134">
        <f t="shared" si="133"/>
        <v>0</v>
      </c>
      <c r="AH109" s="133">
        <f t="shared" si="134"/>
        <v>0</v>
      </c>
      <c r="AI109" s="133">
        <f t="shared" si="121"/>
        <v>0</v>
      </c>
      <c r="AJ109" s="133">
        <f t="shared" si="122"/>
        <v>0</v>
      </c>
      <c r="AK109" s="135">
        <f t="shared" si="135"/>
        <v>0</v>
      </c>
      <c r="AL109" s="135">
        <f t="shared" si="136"/>
        <v>0</v>
      </c>
      <c r="AM109" s="135">
        <f t="shared" si="123"/>
        <v>0</v>
      </c>
      <c r="AN109" s="135">
        <f t="shared" si="124"/>
        <v>0</v>
      </c>
      <c r="AP109" s="111" t="e">
        <f>VLOOKUP($Y109,ボランティア図書マスタ!$A:$T,15,0)</f>
        <v>#N/A</v>
      </c>
      <c r="AQ109" s="111" t="e">
        <f>VLOOKUP($Y109,ボランティア図書マスタ!$A:$T,16,0)</f>
        <v>#N/A</v>
      </c>
      <c r="AR109" s="111" t="e">
        <f>VLOOKUP($Y109,ボランティア図書マスタ!$A:$T,17,0)</f>
        <v>#N/A</v>
      </c>
      <c r="AS109" s="111" t="e">
        <f>VLOOKUP($Y109,ボランティア図書マスタ!$A:$T,18,0)</f>
        <v>#N/A</v>
      </c>
      <c r="AT109" s="111" t="e">
        <f>VLOOKUP($Y109,ボランティア図書マスタ!$A:$T,19,0)</f>
        <v>#N/A</v>
      </c>
      <c r="AU109" s="111" t="e">
        <f>VLOOKUP($Y109,ボランティア図書マスタ!$A:$T,20,0)</f>
        <v>#N/A</v>
      </c>
    </row>
    <row r="110" spans="1:47" ht="80.099999999999994" customHeight="1" x14ac:dyDescent="0.15">
      <c r="A110" s="119"/>
      <c r="B110" s="120"/>
      <c r="C110" s="119"/>
      <c r="D110" s="121"/>
      <c r="E110" s="122" t="str">
        <f>IF(D110="","",VLOOKUP(D110,ボランティア一覧!$A:$B,2,0))</f>
        <v/>
      </c>
      <c r="F110" s="121"/>
      <c r="G110" s="123" t="str">
        <f>IF(F110="","",VLOOKUP(F110,ボランティア図書マスタ!$B:$L,11,0))</f>
        <v/>
      </c>
      <c r="H110" s="124"/>
      <c r="I110" s="121"/>
      <c r="J110" s="124"/>
      <c r="K110" s="122" t="str">
        <f t="shared" si="120"/>
        <v/>
      </c>
      <c r="L110" s="125" t="str">
        <f>IF(Y110="","",VLOOKUP(Y110,ボランティア図書マスタ!$A$3:$M$567,13,0))</f>
        <v/>
      </c>
      <c r="M110" s="126"/>
      <c r="N110" s="127"/>
      <c r="O110" s="128"/>
      <c r="P110" s="129"/>
      <c r="Q110" s="130" t="str">
        <f>IF(D110="","",VLOOKUP(D110,ボランティア一覧!$A$3:$F$68,3,0))</f>
        <v/>
      </c>
      <c r="R110" s="130" t="str">
        <f>IF(D110="","",VLOOKUP(D110,ボランティア一覧!$A$3:$F$68,4,0))</f>
        <v/>
      </c>
      <c r="S110" s="130" t="str">
        <f>IF(D110="","",VLOOKUP(D110,ボランティア一覧!$A$3:$F$68,5,0))</f>
        <v/>
      </c>
      <c r="T110" s="130" t="str">
        <f>IF(D110="","",VLOOKUP(D110,ボランティア一覧!$A$3:$F$68,6,0))</f>
        <v/>
      </c>
      <c r="U110" s="131" t="str">
        <f t="shared" si="125"/>
        <v xml:space="preserve"> </v>
      </c>
      <c r="V110" s="131" t="str">
        <f t="shared" si="126"/>
        <v>　</v>
      </c>
      <c r="W110" s="131" t="str">
        <f>IF($A110=0," ",VLOOKUP(U110,入力規則用シート!B:C,2,0))</f>
        <v xml:space="preserve"> </v>
      </c>
      <c r="X110" s="131">
        <f t="shared" si="95"/>
        <v>0</v>
      </c>
      <c r="Y110" s="131" t="str">
        <f t="shared" si="127"/>
        <v/>
      </c>
      <c r="Z110" s="131" t="str">
        <f>IF(Y110="","",VLOOKUP(Y110,ボランティア図書マスタ!$A$3:$K$567,11,0))</f>
        <v/>
      </c>
      <c r="AA110" s="132" t="str">
        <f t="shared" si="128"/>
        <v/>
      </c>
      <c r="AB110" s="133"/>
      <c r="AC110" s="133">
        <f t="shared" si="129"/>
        <v>0</v>
      </c>
      <c r="AD110" s="133">
        <f t="shared" si="130"/>
        <v>0</v>
      </c>
      <c r="AE110" s="133">
        <f t="shared" si="131"/>
        <v>0</v>
      </c>
      <c r="AF110" s="133">
        <f t="shared" si="132"/>
        <v>0</v>
      </c>
      <c r="AG110" s="134">
        <f t="shared" si="133"/>
        <v>0</v>
      </c>
      <c r="AH110" s="133">
        <f t="shared" si="134"/>
        <v>0</v>
      </c>
      <c r="AI110" s="133">
        <f t="shared" si="121"/>
        <v>0</v>
      </c>
      <c r="AJ110" s="133">
        <f t="shared" si="122"/>
        <v>0</v>
      </c>
      <c r="AK110" s="135">
        <f t="shared" si="135"/>
        <v>0</v>
      </c>
      <c r="AL110" s="135">
        <f t="shared" si="136"/>
        <v>0</v>
      </c>
      <c r="AM110" s="135">
        <f t="shared" si="123"/>
        <v>0</v>
      </c>
      <c r="AN110" s="135">
        <f t="shared" si="124"/>
        <v>0</v>
      </c>
      <c r="AP110" s="111" t="e">
        <f>VLOOKUP($Y110,ボランティア図書マスタ!$A:$T,15,0)</f>
        <v>#N/A</v>
      </c>
      <c r="AQ110" s="111" t="e">
        <f>VLOOKUP($Y110,ボランティア図書マスタ!$A:$T,16,0)</f>
        <v>#N/A</v>
      </c>
      <c r="AR110" s="111" t="e">
        <f>VLOOKUP($Y110,ボランティア図書マスタ!$A:$T,17,0)</f>
        <v>#N/A</v>
      </c>
      <c r="AS110" s="111" t="e">
        <f>VLOOKUP($Y110,ボランティア図書マスタ!$A:$T,18,0)</f>
        <v>#N/A</v>
      </c>
      <c r="AT110" s="111" t="e">
        <f>VLOOKUP($Y110,ボランティア図書マスタ!$A:$T,19,0)</f>
        <v>#N/A</v>
      </c>
      <c r="AU110" s="111" t="e">
        <f>VLOOKUP($Y110,ボランティア図書マスタ!$A:$T,20,0)</f>
        <v>#N/A</v>
      </c>
    </row>
    <row r="111" spans="1:47" ht="80.099999999999994" customHeight="1" x14ac:dyDescent="0.15">
      <c r="A111" s="119"/>
      <c r="B111" s="120"/>
      <c r="C111" s="119"/>
      <c r="D111" s="121"/>
      <c r="E111" s="122" t="str">
        <f>IF(D111="","",VLOOKUP(D111,ボランティア一覧!$A:$B,2,0))</f>
        <v/>
      </c>
      <c r="F111" s="121"/>
      <c r="G111" s="123" t="str">
        <f>IF(F111="","",VLOOKUP(F111,ボランティア図書マスタ!$B:$L,11,0))</f>
        <v/>
      </c>
      <c r="H111" s="124"/>
      <c r="I111" s="121"/>
      <c r="J111" s="124"/>
      <c r="K111" s="122" t="str">
        <f t="shared" si="120"/>
        <v/>
      </c>
      <c r="L111" s="125" t="str">
        <f>IF(Y111="","",VLOOKUP(Y111,ボランティア図書マスタ!$A$3:$M$567,13,0))</f>
        <v/>
      </c>
      <c r="M111" s="126"/>
      <c r="N111" s="127"/>
      <c r="O111" s="128"/>
      <c r="P111" s="129"/>
      <c r="Q111" s="130" t="str">
        <f>IF(D111="","",VLOOKUP(D111,ボランティア一覧!$A$3:$F$68,3,0))</f>
        <v/>
      </c>
      <c r="R111" s="130" t="str">
        <f>IF(D111="","",VLOOKUP(D111,ボランティア一覧!$A$3:$F$68,4,0))</f>
        <v/>
      </c>
      <c r="S111" s="130" t="str">
        <f>IF(D111="","",VLOOKUP(D111,ボランティア一覧!$A$3:$F$68,5,0))</f>
        <v/>
      </c>
      <c r="T111" s="130" t="str">
        <f>IF(D111="","",VLOOKUP(D111,ボランティア一覧!$A$3:$F$68,6,0))</f>
        <v/>
      </c>
      <c r="U111" s="131" t="str">
        <f t="shared" si="125"/>
        <v xml:space="preserve"> </v>
      </c>
      <c r="V111" s="131" t="str">
        <f t="shared" si="126"/>
        <v>　</v>
      </c>
      <c r="W111" s="131" t="str">
        <f>IF($A111=0," ",VLOOKUP(U111,入力規則用シート!B:C,2,0))</f>
        <v xml:space="preserve"> </v>
      </c>
      <c r="X111" s="131">
        <f t="shared" si="95"/>
        <v>0</v>
      </c>
      <c r="Y111" s="131" t="str">
        <f t="shared" si="127"/>
        <v/>
      </c>
      <c r="Z111" s="131" t="str">
        <f>IF(Y111="","",VLOOKUP(Y111,ボランティア図書マスタ!$A$3:$K$567,11,0))</f>
        <v/>
      </c>
      <c r="AA111" s="132" t="str">
        <f t="shared" si="128"/>
        <v/>
      </c>
      <c r="AB111" s="133"/>
      <c r="AC111" s="133">
        <f t="shared" si="129"/>
        <v>0</v>
      </c>
      <c r="AD111" s="133">
        <f t="shared" si="130"/>
        <v>0</v>
      </c>
      <c r="AE111" s="133">
        <f t="shared" si="131"/>
        <v>0</v>
      </c>
      <c r="AF111" s="133">
        <f t="shared" si="132"/>
        <v>0</v>
      </c>
      <c r="AG111" s="134">
        <f t="shared" si="133"/>
        <v>0</v>
      </c>
      <c r="AH111" s="133">
        <f t="shared" si="134"/>
        <v>0</v>
      </c>
      <c r="AI111" s="133">
        <f t="shared" si="121"/>
        <v>0</v>
      </c>
      <c r="AJ111" s="133">
        <f t="shared" si="122"/>
        <v>0</v>
      </c>
      <c r="AK111" s="135">
        <f t="shared" si="135"/>
        <v>0</v>
      </c>
      <c r="AL111" s="135">
        <f t="shared" si="136"/>
        <v>0</v>
      </c>
      <c r="AM111" s="135">
        <f t="shared" si="123"/>
        <v>0</v>
      </c>
      <c r="AN111" s="135">
        <f t="shared" si="124"/>
        <v>0</v>
      </c>
      <c r="AP111" s="111" t="e">
        <f>VLOOKUP($Y111,ボランティア図書マスタ!$A:$T,15,0)</f>
        <v>#N/A</v>
      </c>
      <c r="AQ111" s="111" t="e">
        <f>VLOOKUP($Y111,ボランティア図書マスタ!$A:$T,16,0)</f>
        <v>#N/A</v>
      </c>
      <c r="AR111" s="111" t="e">
        <f>VLOOKUP($Y111,ボランティア図書マスタ!$A:$T,17,0)</f>
        <v>#N/A</v>
      </c>
      <c r="AS111" s="111" t="e">
        <f>VLOOKUP($Y111,ボランティア図書マスタ!$A:$T,18,0)</f>
        <v>#N/A</v>
      </c>
      <c r="AT111" s="111" t="e">
        <f>VLOOKUP($Y111,ボランティア図書マスタ!$A:$T,19,0)</f>
        <v>#N/A</v>
      </c>
      <c r="AU111" s="111" t="e">
        <f>VLOOKUP($Y111,ボランティア図書マスタ!$A:$T,20,0)</f>
        <v>#N/A</v>
      </c>
    </row>
    <row r="112" spans="1:47" ht="80.099999999999994" customHeight="1" x14ac:dyDescent="0.15">
      <c r="A112" s="119"/>
      <c r="B112" s="120"/>
      <c r="C112" s="119"/>
      <c r="D112" s="121"/>
      <c r="E112" s="122" t="str">
        <f>IF(D112="","",VLOOKUP(D112,ボランティア一覧!$A:$B,2,0))</f>
        <v/>
      </c>
      <c r="F112" s="121"/>
      <c r="G112" s="123" t="str">
        <f>IF(F112="","",VLOOKUP(F112,ボランティア図書マスタ!$B:$L,11,0))</f>
        <v/>
      </c>
      <c r="H112" s="124"/>
      <c r="I112" s="121"/>
      <c r="J112" s="124"/>
      <c r="K112" s="122" t="str">
        <f t="shared" si="120"/>
        <v/>
      </c>
      <c r="L112" s="125" t="str">
        <f>IF(Y112="","",VLOOKUP(Y112,ボランティア図書マスタ!$A$3:$M$567,13,0))</f>
        <v/>
      </c>
      <c r="M112" s="126"/>
      <c r="N112" s="127"/>
      <c r="O112" s="128"/>
      <c r="P112" s="129"/>
      <c r="Q112" s="130" t="str">
        <f>IF(D112="","",VLOOKUP(D112,ボランティア一覧!$A$3:$F$68,3,0))</f>
        <v/>
      </c>
      <c r="R112" s="130" t="str">
        <f>IF(D112="","",VLOOKUP(D112,ボランティア一覧!$A$3:$F$68,4,0))</f>
        <v/>
      </c>
      <c r="S112" s="130" t="str">
        <f>IF(D112="","",VLOOKUP(D112,ボランティア一覧!$A$3:$F$68,5,0))</f>
        <v/>
      </c>
      <c r="T112" s="130" t="str">
        <f>IF(D112="","",VLOOKUP(D112,ボランティア一覧!$A$3:$F$68,6,0))</f>
        <v/>
      </c>
      <c r="U112" s="131" t="str">
        <f t="shared" si="125"/>
        <v xml:space="preserve"> </v>
      </c>
      <c r="V112" s="131" t="str">
        <f t="shared" si="126"/>
        <v>　</v>
      </c>
      <c r="W112" s="131" t="str">
        <f>IF($A112=0," ",VLOOKUP(U112,入力規則用シート!B:C,2,0))</f>
        <v xml:space="preserve"> </v>
      </c>
      <c r="X112" s="131">
        <f t="shared" si="95"/>
        <v>0</v>
      </c>
      <c r="Y112" s="131" t="str">
        <f t="shared" si="127"/>
        <v/>
      </c>
      <c r="Z112" s="131" t="str">
        <f>IF(Y112="","",VLOOKUP(Y112,ボランティア図書マスタ!$A$3:$K$567,11,0))</f>
        <v/>
      </c>
      <c r="AA112" s="132" t="str">
        <f t="shared" si="128"/>
        <v/>
      </c>
      <c r="AB112" s="133"/>
      <c r="AC112" s="133">
        <f t="shared" si="129"/>
        <v>0</v>
      </c>
      <c r="AD112" s="133">
        <f t="shared" si="130"/>
        <v>0</v>
      </c>
      <c r="AE112" s="133">
        <f t="shared" si="131"/>
        <v>0</v>
      </c>
      <c r="AF112" s="133">
        <f t="shared" si="132"/>
        <v>0</v>
      </c>
      <c r="AG112" s="134">
        <f t="shared" si="133"/>
        <v>0</v>
      </c>
      <c r="AH112" s="133">
        <f t="shared" si="134"/>
        <v>0</v>
      </c>
      <c r="AI112" s="133">
        <f t="shared" si="121"/>
        <v>0</v>
      </c>
      <c r="AJ112" s="133">
        <f t="shared" si="122"/>
        <v>0</v>
      </c>
      <c r="AK112" s="135">
        <f t="shared" si="135"/>
        <v>0</v>
      </c>
      <c r="AL112" s="135">
        <f t="shared" si="136"/>
        <v>0</v>
      </c>
      <c r="AM112" s="135">
        <f t="shared" si="123"/>
        <v>0</v>
      </c>
      <c r="AN112" s="135">
        <f t="shared" si="124"/>
        <v>0</v>
      </c>
      <c r="AP112" s="111" t="e">
        <f>VLOOKUP($Y112,ボランティア図書マスタ!$A:$T,15,0)</f>
        <v>#N/A</v>
      </c>
      <c r="AQ112" s="111" t="e">
        <f>VLOOKUP($Y112,ボランティア図書マスタ!$A:$T,16,0)</f>
        <v>#N/A</v>
      </c>
      <c r="AR112" s="111" t="e">
        <f>VLOOKUP($Y112,ボランティア図書マスタ!$A:$T,17,0)</f>
        <v>#N/A</v>
      </c>
      <c r="AS112" s="111" t="e">
        <f>VLOOKUP($Y112,ボランティア図書マスタ!$A:$T,18,0)</f>
        <v>#N/A</v>
      </c>
      <c r="AT112" s="111" t="e">
        <f>VLOOKUP($Y112,ボランティア図書マスタ!$A:$T,19,0)</f>
        <v>#N/A</v>
      </c>
      <c r="AU112" s="111" t="e">
        <f>VLOOKUP($Y112,ボランティア図書マスタ!$A:$T,20,0)</f>
        <v>#N/A</v>
      </c>
    </row>
    <row r="113" spans="1:47" ht="80.099999999999994" customHeight="1" x14ac:dyDescent="0.15">
      <c r="A113" s="119"/>
      <c r="B113" s="120"/>
      <c r="C113" s="119"/>
      <c r="D113" s="121"/>
      <c r="E113" s="122" t="str">
        <f>IF(D113="","",VLOOKUP(D113,ボランティア一覧!$A:$B,2,0))</f>
        <v/>
      </c>
      <c r="F113" s="121"/>
      <c r="G113" s="123" t="str">
        <f>IF(F113="","",VLOOKUP(F113,ボランティア図書マスタ!$B:$L,11,0))</f>
        <v/>
      </c>
      <c r="H113" s="124"/>
      <c r="I113" s="121"/>
      <c r="J113" s="124"/>
      <c r="K113" s="122" t="str">
        <f t="shared" si="120"/>
        <v/>
      </c>
      <c r="L113" s="125" t="str">
        <f>IF(Y113="","",VLOOKUP(Y113,ボランティア図書マスタ!$A$3:$M$567,13,0))</f>
        <v/>
      </c>
      <c r="M113" s="126"/>
      <c r="N113" s="127"/>
      <c r="O113" s="128"/>
      <c r="P113" s="129"/>
      <c r="Q113" s="130" t="str">
        <f>IF(D113="","",VLOOKUP(D113,ボランティア一覧!$A$3:$F$68,3,0))</f>
        <v/>
      </c>
      <c r="R113" s="130" t="str">
        <f>IF(D113="","",VLOOKUP(D113,ボランティア一覧!$A$3:$F$68,4,0))</f>
        <v/>
      </c>
      <c r="S113" s="130" t="str">
        <f>IF(D113="","",VLOOKUP(D113,ボランティア一覧!$A$3:$F$68,5,0))</f>
        <v/>
      </c>
      <c r="T113" s="130" t="str">
        <f>IF(D113="","",VLOOKUP(D113,ボランティア一覧!$A$3:$F$68,6,0))</f>
        <v/>
      </c>
      <c r="U113" s="131" t="str">
        <f t="shared" si="125"/>
        <v xml:space="preserve"> </v>
      </c>
      <c r="V113" s="131" t="str">
        <f t="shared" si="126"/>
        <v>　</v>
      </c>
      <c r="W113" s="131" t="str">
        <f>IF($A113=0," ",VLOOKUP(U113,入力規則用シート!B:C,2,0))</f>
        <v xml:space="preserve"> </v>
      </c>
      <c r="X113" s="131">
        <f t="shared" si="95"/>
        <v>0</v>
      </c>
      <c r="Y113" s="131" t="str">
        <f t="shared" si="127"/>
        <v/>
      </c>
      <c r="Z113" s="131" t="str">
        <f>IF(Y113="","",VLOOKUP(Y113,ボランティア図書マスタ!$A$3:$K$567,11,0))</f>
        <v/>
      </c>
      <c r="AA113" s="132" t="str">
        <f t="shared" si="128"/>
        <v/>
      </c>
      <c r="AB113" s="133"/>
      <c r="AC113" s="133">
        <f t="shared" si="129"/>
        <v>0</v>
      </c>
      <c r="AD113" s="133">
        <f t="shared" si="130"/>
        <v>0</v>
      </c>
      <c r="AE113" s="133">
        <f t="shared" si="131"/>
        <v>0</v>
      </c>
      <c r="AF113" s="133">
        <f t="shared" si="132"/>
        <v>0</v>
      </c>
      <c r="AG113" s="134">
        <f t="shared" si="133"/>
        <v>0</v>
      </c>
      <c r="AH113" s="133">
        <f t="shared" si="134"/>
        <v>0</v>
      </c>
      <c r="AI113" s="133">
        <f t="shared" si="121"/>
        <v>0</v>
      </c>
      <c r="AJ113" s="133">
        <f t="shared" si="122"/>
        <v>0</v>
      </c>
      <c r="AK113" s="135">
        <f t="shared" si="135"/>
        <v>0</v>
      </c>
      <c r="AL113" s="135">
        <f t="shared" si="136"/>
        <v>0</v>
      </c>
      <c r="AM113" s="135">
        <f t="shared" si="123"/>
        <v>0</v>
      </c>
      <c r="AN113" s="135">
        <f t="shared" si="124"/>
        <v>0</v>
      </c>
      <c r="AP113" s="111" t="e">
        <f>VLOOKUP($Y113,ボランティア図書マスタ!$A:$T,15,0)</f>
        <v>#N/A</v>
      </c>
      <c r="AQ113" s="111" t="e">
        <f>VLOOKUP($Y113,ボランティア図書マスタ!$A:$T,16,0)</f>
        <v>#N/A</v>
      </c>
      <c r="AR113" s="111" t="e">
        <f>VLOOKUP($Y113,ボランティア図書マスタ!$A:$T,17,0)</f>
        <v>#N/A</v>
      </c>
      <c r="AS113" s="111" t="e">
        <f>VLOOKUP($Y113,ボランティア図書マスタ!$A:$T,18,0)</f>
        <v>#N/A</v>
      </c>
      <c r="AT113" s="111" t="e">
        <f>VLOOKUP($Y113,ボランティア図書マスタ!$A:$T,19,0)</f>
        <v>#N/A</v>
      </c>
      <c r="AU113" s="111" t="e">
        <f>VLOOKUP($Y113,ボランティア図書マスタ!$A:$T,20,0)</f>
        <v>#N/A</v>
      </c>
    </row>
    <row r="114" spans="1:47" ht="80.099999999999994" customHeight="1" x14ac:dyDescent="0.15">
      <c r="A114" s="119"/>
      <c r="B114" s="120"/>
      <c r="C114" s="119"/>
      <c r="D114" s="121"/>
      <c r="E114" s="122" t="str">
        <f>IF(D114="","",VLOOKUP(D114,ボランティア一覧!$A:$B,2,0))</f>
        <v/>
      </c>
      <c r="F114" s="121"/>
      <c r="G114" s="123" t="str">
        <f>IF(F114="","",VLOOKUP(F114,ボランティア図書マスタ!$B:$L,11,0))</f>
        <v/>
      </c>
      <c r="H114" s="124"/>
      <c r="I114" s="121"/>
      <c r="J114" s="124"/>
      <c r="K114" s="122" t="str">
        <f t="shared" si="120"/>
        <v/>
      </c>
      <c r="L114" s="125" t="str">
        <f>IF(Y114="","",VLOOKUP(Y114,ボランティア図書マスタ!$A$3:$M$567,13,0))</f>
        <v/>
      </c>
      <c r="M114" s="126"/>
      <c r="N114" s="127"/>
      <c r="O114" s="128"/>
      <c r="P114" s="129"/>
      <c r="Q114" s="130" t="str">
        <f>IF(D114="","",VLOOKUP(D114,ボランティア一覧!$A$3:$F$68,3,0))</f>
        <v/>
      </c>
      <c r="R114" s="130" t="str">
        <f>IF(D114="","",VLOOKUP(D114,ボランティア一覧!$A$3:$F$68,4,0))</f>
        <v/>
      </c>
      <c r="S114" s="130" t="str">
        <f>IF(D114="","",VLOOKUP(D114,ボランティア一覧!$A$3:$F$68,5,0))</f>
        <v/>
      </c>
      <c r="T114" s="130" t="str">
        <f>IF(D114="","",VLOOKUP(D114,ボランティア一覧!$A$3:$F$68,6,0))</f>
        <v/>
      </c>
      <c r="U114" s="131" t="str">
        <f t="shared" si="125"/>
        <v xml:space="preserve"> </v>
      </c>
      <c r="V114" s="131" t="str">
        <f t="shared" si="126"/>
        <v>　</v>
      </c>
      <c r="W114" s="131" t="str">
        <f>IF($A114=0," ",VLOOKUP(U114,入力規則用シート!B:C,2,0))</f>
        <v xml:space="preserve"> </v>
      </c>
      <c r="X114" s="131">
        <f t="shared" si="95"/>
        <v>0</v>
      </c>
      <c r="Y114" s="131" t="str">
        <f t="shared" si="127"/>
        <v/>
      </c>
      <c r="Z114" s="131" t="str">
        <f>IF(Y114="","",VLOOKUP(Y114,ボランティア図書マスタ!$A$3:$K$567,11,0))</f>
        <v/>
      </c>
      <c r="AA114" s="132" t="str">
        <f t="shared" si="128"/>
        <v/>
      </c>
      <c r="AB114" s="133"/>
      <c r="AC114" s="133">
        <f t="shared" si="129"/>
        <v>0</v>
      </c>
      <c r="AD114" s="133">
        <f t="shared" si="130"/>
        <v>0</v>
      </c>
      <c r="AE114" s="133">
        <f t="shared" si="131"/>
        <v>0</v>
      </c>
      <c r="AF114" s="133">
        <f t="shared" si="132"/>
        <v>0</v>
      </c>
      <c r="AG114" s="134">
        <f t="shared" si="133"/>
        <v>0</v>
      </c>
      <c r="AH114" s="133">
        <f t="shared" si="134"/>
        <v>0</v>
      </c>
      <c r="AI114" s="133">
        <f t="shared" si="121"/>
        <v>0</v>
      </c>
      <c r="AJ114" s="133">
        <f t="shared" si="122"/>
        <v>0</v>
      </c>
      <c r="AK114" s="135">
        <f t="shared" si="135"/>
        <v>0</v>
      </c>
      <c r="AL114" s="135">
        <f t="shared" si="136"/>
        <v>0</v>
      </c>
      <c r="AM114" s="135">
        <f t="shared" si="123"/>
        <v>0</v>
      </c>
      <c r="AN114" s="135">
        <f t="shared" si="124"/>
        <v>0</v>
      </c>
      <c r="AP114" s="111" t="e">
        <f>VLOOKUP($Y114,ボランティア図書マスタ!$A:$T,15,0)</f>
        <v>#N/A</v>
      </c>
      <c r="AQ114" s="111" t="e">
        <f>VLOOKUP($Y114,ボランティア図書マスタ!$A:$T,16,0)</f>
        <v>#N/A</v>
      </c>
      <c r="AR114" s="111" t="e">
        <f>VLOOKUP($Y114,ボランティア図書マスタ!$A:$T,17,0)</f>
        <v>#N/A</v>
      </c>
      <c r="AS114" s="111" t="e">
        <f>VLOOKUP($Y114,ボランティア図書マスタ!$A:$T,18,0)</f>
        <v>#N/A</v>
      </c>
      <c r="AT114" s="111" t="e">
        <f>VLOOKUP($Y114,ボランティア図書マスタ!$A:$T,19,0)</f>
        <v>#N/A</v>
      </c>
      <c r="AU114" s="111" t="e">
        <f>VLOOKUP($Y114,ボランティア図書マスタ!$A:$T,20,0)</f>
        <v>#N/A</v>
      </c>
    </row>
    <row r="115" spans="1:47" ht="80.099999999999994" customHeight="1" x14ac:dyDescent="0.15">
      <c r="A115" s="119"/>
      <c r="B115" s="120"/>
      <c r="C115" s="119"/>
      <c r="D115" s="121"/>
      <c r="E115" s="122" t="str">
        <f>IF(D115="","",VLOOKUP(D115,ボランティア一覧!$A:$B,2,0))</f>
        <v/>
      </c>
      <c r="F115" s="121"/>
      <c r="G115" s="123" t="str">
        <f>IF(F115="","",VLOOKUP(F115,ボランティア図書マスタ!$B:$L,11,0))</f>
        <v/>
      </c>
      <c r="H115" s="124"/>
      <c r="I115" s="121"/>
      <c r="J115" s="124"/>
      <c r="K115" s="122" t="str">
        <f t="shared" si="120"/>
        <v/>
      </c>
      <c r="L115" s="125" t="str">
        <f>IF(Y115="","",VLOOKUP(Y115,ボランティア図書マスタ!$A$3:$M$567,13,0))</f>
        <v/>
      </c>
      <c r="M115" s="126"/>
      <c r="N115" s="127"/>
      <c r="O115" s="128"/>
      <c r="P115" s="129"/>
      <c r="Q115" s="130" t="str">
        <f>IF(D115="","",VLOOKUP(D115,ボランティア一覧!$A$3:$F$68,3,0))</f>
        <v/>
      </c>
      <c r="R115" s="130" t="str">
        <f>IF(D115="","",VLOOKUP(D115,ボランティア一覧!$A$3:$F$68,4,0))</f>
        <v/>
      </c>
      <c r="S115" s="130" t="str">
        <f>IF(D115="","",VLOOKUP(D115,ボランティア一覧!$A$3:$F$68,5,0))</f>
        <v/>
      </c>
      <c r="T115" s="130" t="str">
        <f>IF(D115="","",VLOOKUP(D115,ボランティア一覧!$A$3:$F$68,6,0))</f>
        <v/>
      </c>
      <c r="U115" s="131" t="str">
        <f t="shared" si="125"/>
        <v xml:space="preserve"> </v>
      </c>
      <c r="V115" s="131" t="str">
        <f t="shared" si="126"/>
        <v>　</v>
      </c>
      <c r="W115" s="131" t="str">
        <f>IF($A115=0," ",VLOOKUP(U115,入力規則用シート!B:C,2,0))</f>
        <v xml:space="preserve"> </v>
      </c>
      <c r="X115" s="131">
        <f t="shared" si="95"/>
        <v>0</v>
      </c>
      <c r="Y115" s="131" t="str">
        <f t="shared" si="127"/>
        <v/>
      </c>
      <c r="Z115" s="131" t="str">
        <f>IF(Y115="","",VLOOKUP(Y115,ボランティア図書マスタ!$A$3:$K$567,11,0))</f>
        <v/>
      </c>
      <c r="AA115" s="132" t="str">
        <f t="shared" si="128"/>
        <v/>
      </c>
      <c r="AB115" s="133"/>
      <c r="AC115" s="133">
        <f t="shared" si="129"/>
        <v>0</v>
      </c>
      <c r="AD115" s="133">
        <f t="shared" si="130"/>
        <v>0</v>
      </c>
      <c r="AE115" s="133">
        <f t="shared" si="131"/>
        <v>0</v>
      </c>
      <c r="AF115" s="133">
        <f t="shared" si="132"/>
        <v>0</v>
      </c>
      <c r="AG115" s="134">
        <f t="shared" si="133"/>
        <v>0</v>
      </c>
      <c r="AH115" s="133">
        <f t="shared" si="134"/>
        <v>0</v>
      </c>
      <c r="AI115" s="133">
        <f t="shared" si="121"/>
        <v>0</v>
      </c>
      <c r="AJ115" s="133">
        <f t="shared" si="122"/>
        <v>0</v>
      </c>
      <c r="AK115" s="135">
        <f t="shared" si="135"/>
        <v>0</v>
      </c>
      <c r="AL115" s="135">
        <f t="shared" si="136"/>
        <v>0</v>
      </c>
      <c r="AM115" s="135">
        <f t="shared" si="123"/>
        <v>0</v>
      </c>
      <c r="AN115" s="135">
        <f t="shared" si="124"/>
        <v>0</v>
      </c>
      <c r="AP115" s="111" t="e">
        <f>VLOOKUP($Y115,ボランティア図書マスタ!$A:$T,15,0)</f>
        <v>#N/A</v>
      </c>
      <c r="AQ115" s="111" t="e">
        <f>VLOOKUP($Y115,ボランティア図書マスタ!$A:$T,16,0)</f>
        <v>#N/A</v>
      </c>
      <c r="AR115" s="111" t="e">
        <f>VLOOKUP($Y115,ボランティア図書マスタ!$A:$T,17,0)</f>
        <v>#N/A</v>
      </c>
      <c r="AS115" s="111" t="e">
        <f>VLOOKUP($Y115,ボランティア図書マスタ!$A:$T,18,0)</f>
        <v>#N/A</v>
      </c>
      <c r="AT115" s="111" t="e">
        <f>VLOOKUP($Y115,ボランティア図書マスタ!$A:$T,19,0)</f>
        <v>#N/A</v>
      </c>
      <c r="AU115" s="111" t="e">
        <f>VLOOKUP($Y115,ボランティア図書マスタ!$A:$T,20,0)</f>
        <v>#N/A</v>
      </c>
    </row>
    <row r="116" spans="1:47" ht="80.099999999999994" customHeight="1" x14ac:dyDescent="0.15">
      <c r="A116" s="119"/>
      <c r="B116" s="120"/>
      <c r="C116" s="119"/>
      <c r="D116" s="121"/>
      <c r="E116" s="122" t="str">
        <f>IF(D116="","",VLOOKUP(D116,ボランティア一覧!$A:$B,2,0))</f>
        <v/>
      </c>
      <c r="F116" s="121"/>
      <c r="G116" s="123" t="str">
        <f>IF(F116="","",VLOOKUP(F116,ボランティア図書マスタ!$B:$L,11,0))</f>
        <v/>
      </c>
      <c r="H116" s="124"/>
      <c r="I116" s="121"/>
      <c r="J116" s="124"/>
      <c r="K116" s="122" t="str">
        <f t="shared" si="120"/>
        <v/>
      </c>
      <c r="L116" s="125" t="str">
        <f>IF(Y116="","",VLOOKUP(Y116,ボランティア図書マスタ!$A$3:$M$567,13,0))</f>
        <v/>
      </c>
      <c r="M116" s="126"/>
      <c r="N116" s="127"/>
      <c r="O116" s="128"/>
      <c r="P116" s="129"/>
      <c r="Q116" s="130" t="str">
        <f>IF(D116="","",VLOOKUP(D116,ボランティア一覧!$A$3:$F$68,3,0))</f>
        <v/>
      </c>
      <c r="R116" s="130" t="str">
        <f>IF(D116="","",VLOOKUP(D116,ボランティア一覧!$A$3:$F$68,4,0))</f>
        <v/>
      </c>
      <c r="S116" s="130" t="str">
        <f>IF(D116="","",VLOOKUP(D116,ボランティア一覧!$A$3:$F$68,5,0))</f>
        <v/>
      </c>
      <c r="T116" s="130" t="str">
        <f>IF(D116="","",VLOOKUP(D116,ボランティア一覧!$A$3:$F$68,6,0))</f>
        <v/>
      </c>
      <c r="U116" s="131" t="str">
        <f t="shared" si="125"/>
        <v xml:space="preserve"> </v>
      </c>
      <c r="V116" s="131" t="str">
        <f t="shared" si="126"/>
        <v>　</v>
      </c>
      <c r="W116" s="131" t="str">
        <f>IF($A116=0," ",VLOOKUP(U116,入力規則用シート!B:C,2,0))</f>
        <v xml:space="preserve"> </v>
      </c>
      <c r="X116" s="131">
        <f t="shared" si="95"/>
        <v>0</v>
      </c>
      <c r="Y116" s="131" t="str">
        <f t="shared" si="127"/>
        <v/>
      </c>
      <c r="Z116" s="131" t="str">
        <f>IF(Y116="","",VLOOKUP(Y116,ボランティア図書マスタ!$A$3:$K$567,11,0))</f>
        <v/>
      </c>
      <c r="AA116" s="132" t="str">
        <f t="shared" si="128"/>
        <v/>
      </c>
      <c r="AB116" s="133"/>
      <c r="AC116" s="133">
        <f t="shared" si="129"/>
        <v>0</v>
      </c>
      <c r="AD116" s="133">
        <f t="shared" si="130"/>
        <v>0</v>
      </c>
      <c r="AE116" s="133">
        <f t="shared" si="131"/>
        <v>0</v>
      </c>
      <c r="AF116" s="133">
        <f t="shared" si="132"/>
        <v>0</v>
      </c>
      <c r="AG116" s="134">
        <f t="shared" si="133"/>
        <v>0</v>
      </c>
      <c r="AH116" s="133">
        <f t="shared" si="134"/>
        <v>0</v>
      </c>
      <c r="AI116" s="133">
        <f t="shared" si="121"/>
        <v>0</v>
      </c>
      <c r="AJ116" s="133">
        <f t="shared" si="122"/>
        <v>0</v>
      </c>
      <c r="AK116" s="135">
        <f t="shared" si="135"/>
        <v>0</v>
      </c>
      <c r="AL116" s="135">
        <f t="shared" si="136"/>
        <v>0</v>
      </c>
      <c r="AM116" s="135">
        <f t="shared" si="123"/>
        <v>0</v>
      </c>
      <c r="AN116" s="135">
        <f t="shared" si="124"/>
        <v>0</v>
      </c>
      <c r="AP116" s="111" t="e">
        <f>VLOOKUP($Y116,ボランティア図書マスタ!$A:$T,15,0)</f>
        <v>#N/A</v>
      </c>
      <c r="AQ116" s="111" t="e">
        <f>VLOOKUP($Y116,ボランティア図書マスタ!$A:$T,16,0)</f>
        <v>#N/A</v>
      </c>
      <c r="AR116" s="111" t="e">
        <f>VLOOKUP($Y116,ボランティア図書マスタ!$A:$T,17,0)</f>
        <v>#N/A</v>
      </c>
      <c r="AS116" s="111" t="e">
        <f>VLOOKUP($Y116,ボランティア図書マスタ!$A:$T,18,0)</f>
        <v>#N/A</v>
      </c>
      <c r="AT116" s="111" t="e">
        <f>VLOOKUP($Y116,ボランティア図書マスタ!$A:$T,19,0)</f>
        <v>#N/A</v>
      </c>
      <c r="AU116" s="111" t="e">
        <f>VLOOKUP($Y116,ボランティア図書マスタ!$A:$T,20,0)</f>
        <v>#N/A</v>
      </c>
    </row>
    <row r="117" spans="1:47" ht="80.099999999999994" customHeight="1" x14ac:dyDescent="0.15">
      <c r="A117" s="119"/>
      <c r="B117" s="120"/>
      <c r="C117" s="119"/>
      <c r="D117" s="121"/>
      <c r="E117" s="122" t="str">
        <f>IF(D117="","",VLOOKUP(D117,ボランティア一覧!$A:$B,2,0))</f>
        <v/>
      </c>
      <c r="F117" s="121"/>
      <c r="G117" s="123" t="str">
        <f>IF(F117="","",VLOOKUP(F117,ボランティア図書マスタ!$B:$L,11,0))</f>
        <v/>
      </c>
      <c r="H117" s="124"/>
      <c r="I117" s="121"/>
      <c r="J117" s="124"/>
      <c r="K117" s="122" t="str">
        <f t="shared" ref="K117:K156" si="137">IF(I117="","",CONCATENATE(H117,"　",Z117,"　","－"&amp;AA117))</f>
        <v/>
      </c>
      <c r="L117" s="125" t="str">
        <f>IF(Y117="","",VLOOKUP(Y117,ボランティア図書マスタ!$A$3:$M$567,13,0))</f>
        <v/>
      </c>
      <c r="M117" s="126"/>
      <c r="N117" s="127"/>
      <c r="O117" s="128"/>
      <c r="P117" s="129"/>
      <c r="Q117" s="130" t="str">
        <f>IF(D117="","",VLOOKUP(D117,ボランティア一覧!$A$3:$F$68,3,0))</f>
        <v/>
      </c>
      <c r="R117" s="130" t="str">
        <f>IF(D117="","",VLOOKUP(D117,ボランティア一覧!$A$3:$F$68,4,0))</f>
        <v/>
      </c>
      <c r="S117" s="130" t="str">
        <f>IF(D117="","",VLOOKUP(D117,ボランティア一覧!$A$3:$F$68,5,0))</f>
        <v/>
      </c>
      <c r="T117" s="130" t="str">
        <f>IF(D117="","",VLOOKUP(D117,ボランティア一覧!$A$3:$F$68,6,0))</f>
        <v/>
      </c>
      <c r="U117" s="131" t="str">
        <f>IF(F117=0," ",$G$2)</f>
        <v xml:space="preserve"> </v>
      </c>
      <c r="V117" s="131" t="str">
        <f>IF(F117=0,"　",$L$2)</f>
        <v>　</v>
      </c>
      <c r="W117" s="131" t="str">
        <f>IF($A117=0," ",VLOOKUP(U117,入力規則用シート!B:C,2,0))</f>
        <v xml:space="preserve"> </v>
      </c>
      <c r="X117" s="131">
        <f t="shared" si="95"/>
        <v>0</v>
      </c>
      <c r="Y117" s="131" t="str">
        <f>IF(F117&amp;I117="","",CONCATENATE(F117,I117))</f>
        <v/>
      </c>
      <c r="Z117" s="131" t="str">
        <f>IF(Y117="","",VLOOKUP(Y117,ボランティア図書マスタ!$A$3:$K$567,11,0))</f>
        <v/>
      </c>
      <c r="AA117" s="132" t="str">
        <f>DBCS(J117)</f>
        <v/>
      </c>
      <c r="AB117" s="133"/>
      <c r="AC117" s="133">
        <f>A117</f>
        <v>0</v>
      </c>
      <c r="AD117" s="133">
        <f>B117</f>
        <v>0</v>
      </c>
      <c r="AE117" s="133">
        <f>C117</f>
        <v>0</v>
      </c>
      <c r="AF117" s="133">
        <f>D117</f>
        <v>0</v>
      </c>
      <c r="AG117" s="134">
        <f>F117</f>
        <v>0</v>
      </c>
      <c r="AH117" s="133">
        <f>H117</f>
        <v>0</v>
      </c>
      <c r="AI117" s="133">
        <f t="shared" ref="AI117:AI156" si="138">I117</f>
        <v>0</v>
      </c>
      <c r="AJ117" s="133">
        <f t="shared" ref="AJ117:AJ156" si="139">J117</f>
        <v>0</v>
      </c>
      <c r="AK117" s="135">
        <f>M117</f>
        <v>0</v>
      </c>
      <c r="AL117" s="135">
        <f>N117</f>
        <v>0</v>
      </c>
      <c r="AM117" s="135">
        <f t="shared" ref="AM117:AM156" si="140">O117</f>
        <v>0</v>
      </c>
      <c r="AN117" s="135">
        <f t="shared" ref="AN117:AN156" si="141">P117</f>
        <v>0</v>
      </c>
      <c r="AP117" s="111" t="e">
        <f>VLOOKUP($Y117,ボランティア図書マスタ!$A:$T,15,0)</f>
        <v>#N/A</v>
      </c>
      <c r="AQ117" s="111" t="e">
        <f>VLOOKUP($Y117,ボランティア図書マスタ!$A:$T,16,0)</f>
        <v>#N/A</v>
      </c>
      <c r="AR117" s="111" t="e">
        <f>VLOOKUP($Y117,ボランティア図書マスタ!$A:$T,17,0)</f>
        <v>#N/A</v>
      </c>
      <c r="AS117" s="111" t="e">
        <f>VLOOKUP($Y117,ボランティア図書マスタ!$A:$T,18,0)</f>
        <v>#N/A</v>
      </c>
      <c r="AT117" s="111" t="e">
        <f>VLOOKUP($Y117,ボランティア図書マスタ!$A:$T,19,0)</f>
        <v>#N/A</v>
      </c>
      <c r="AU117" s="111" t="e">
        <f>VLOOKUP($Y117,ボランティア図書マスタ!$A:$T,20,0)</f>
        <v>#N/A</v>
      </c>
    </row>
    <row r="118" spans="1:47" ht="80.099999999999994" customHeight="1" x14ac:dyDescent="0.15">
      <c r="A118" s="119"/>
      <c r="B118" s="120"/>
      <c r="C118" s="119"/>
      <c r="D118" s="121"/>
      <c r="E118" s="122" t="str">
        <f>IF(D118="","",VLOOKUP(D118,ボランティア一覧!$A:$B,2,0))</f>
        <v/>
      </c>
      <c r="F118" s="121"/>
      <c r="G118" s="123" t="str">
        <f>IF(F118="","",VLOOKUP(F118,ボランティア図書マスタ!$B:$L,11,0))</f>
        <v/>
      </c>
      <c r="H118" s="124"/>
      <c r="I118" s="121"/>
      <c r="J118" s="124"/>
      <c r="K118" s="122" t="str">
        <f t="shared" si="137"/>
        <v/>
      </c>
      <c r="L118" s="125" t="str">
        <f>IF(Y118="","",VLOOKUP(Y118,ボランティア図書マスタ!$A$3:$M$567,13,0))</f>
        <v/>
      </c>
      <c r="M118" s="126"/>
      <c r="N118" s="127"/>
      <c r="O118" s="128"/>
      <c r="P118" s="129"/>
      <c r="Q118" s="130" t="str">
        <f>IF(D118="","",VLOOKUP(D118,ボランティア一覧!$A$3:$F$68,3,0))</f>
        <v/>
      </c>
      <c r="R118" s="130" t="str">
        <f>IF(D118="","",VLOOKUP(D118,ボランティア一覧!$A$3:$F$68,4,0))</f>
        <v/>
      </c>
      <c r="S118" s="130" t="str">
        <f>IF(D118="","",VLOOKUP(D118,ボランティア一覧!$A$3:$F$68,5,0))</f>
        <v/>
      </c>
      <c r="T118" s="130" t="str">
        <f>IF(D118="","",VLOOKUP(D118,ボランティア一覧!$A$3:$F$68,6,0))</f>
        <v/>
      </c>
      <c r="U118" s="131" t="str">
        <f t="shared" ref="U118:U126" si="142">IF(F118=0," ",$G$2)</f>
        <v xml:space="preserve"> </v>
      </c>
      <c r="V118" s="131" t="str">
        <f t="shared" ref="V118:V126" si="143">IF(F118=0,"　",$L$2)</f>
        <v>　</v>
      </c>
      <c r="W118" s="131" t="str">
        <f>IF($A118=0," ",VLOOKUP(U118,入力規則用シート!B:C,2,0))</f>
        <v xml:space="preserve"> </v>
      </c>
      <c r="X118" s="131">
        <f t="shared" si="95"/>
        <v>0</v>
      </c>
      <c r="Y118" s="131" t="str">
        <f t="shared" ref="Y118:Y126" si="144">IF(F118&amp;I118="","",CONCATENATE(F118,I118))</f>
        <v/>
      </c>
      <c r="Z118" s="131" t="str">
        <f>IF(Y118="","",VLOOKUP(Y118,ボランティア図書マスタ!$A$3:$K$567,11,0))</f>
        <v/>
      </c>
      <c r="AA118" s="132" t="str">
        <f t="shared" ref="AA118:AA126" si="145">DBCS(J118)</f>
        <v/>
      </c>
      <c r="AB118" s="133"/>
      <c r="AC118" s="133">
        <f t="shared" ref="AC118:AC126" si="146">A118</f>
        <v>0</v>
      </c>
      <c r="AD118" s="133">
        <f t="shared" ref="AD118:AD126" si="147">B118</f>
        <v>0</v>
      </c>
      <c r="AE118" s="133">
        <f t="shared" ref="AE118:AE126" si="148">C118</f>
        <v>0</v>
      </c>
      <c r="AF118" s="133">
        <f t="shared" ref="AF118:AF126" si="149">D118</f>
        <v>0</v>
      </c>
      <c r="AG118" s="134">
        <f t="shared" ref="AG118:AG126" si="150">F118</f>
        <v>0</v>
      </c>
      <c r="AH118" s="133">
        <f t="shared" ref="AH118:AH126" si="151">H118</f>
        <v>0</v>
      </c>
      <c r="AI118" s="133">
        <f t="shared" si="138"/>
        <v>0</v>
      </c>
      <c r="AJ118" s="133">
        <f t="shared" si="139"/>
        <v>0</v>
      </c>
      <c r="AK118" s="135">
        <f t="shared" ref="AK118:AK126" si="152">M118</f>
        <v>0</v>
      </c>
      <c r="AL118" s="135">
        <f t="shared" ref="AL118:AL126" si="153">N118</f>
        <v>0</v>
      </c>
      <c r="AM118" s="135">
        <f t="shared" si="140"/>
        <v>0</v>
      </c>
      <c r="AN118" s="135">
        <f t="shared" si="141"/>
        <v>0</v>
      </c>
      <c r="AP118" s="111" t="e">
        <f>VLOOKUP($Y118,ボランティア図書マスタ!$A:$T,15,0)</f>
        <v>#N/A</v>
      </c>
      <c r="AQ118" s="111" t="e">
        <f>VLOOKUP($Y118,ボランティア図書マスタ!$A:$T,16,0)</f>
        <v>#N/A</v>
      </c>
      <c r="AR118" s="111" t="e">
        <f>VLOOKUP($Y118,ボランティア図書マスタ!$A:$T,17,0)</f>
        <v>#N/A</v>
      </c>
      <c r="AS118" s="111" t="e">
        <f>VLOOKUP($Y118,ボランティア図書マスタ!$A:$T,18,0)</f>
        <v>#N/A</v>
      </c>
      <c r="AT118" s="111" t="e">
        <f>VLOOKUP($Y118,ボランティア図書マスタ!$A:$T,19,0)</f>
        <v>#N/A</v>
      </c>
      <c r="AU118" s="111" t="e">
        <f>VLOOKUP($Y118,ボランティア図書マスタ!$A:$T,20,0)</f>
        <v>#N/A</v>
      </c>
    </row>
    <row r="119" spans="1:47" ht="80.099999999999994" customHeight="1" x14ac:dyDescent="0.15">
      <c r="A119" s="119"/>
      <c r="B119" s="120"/>
      <c r="C119" s="119"/>
      <c r="D119" s="121"/>
      <c r="E119" s="122" t="str">
        <f>IF(D119="","",VLOOKUP(D119,ボランティア一覧!$A:$B,2,0))</f>
        <v/>
      </c>
      <c r="F119" s="121"/>
      <c r="G119" s="123" t="str">
        <f>IF(F119="","",VLOOKUP(F119,ボランティア図書マスタ!$B:$L,11,0))</f>
        <v/>
      </c>
      <c r="H119" s="124"/>
      <c r="I119" s="121"/>
      <c r="J119" s="124"/>
      <c r="K119" s="122" t="str">
        <f t="shared" si="137"/>
        <v/>
      </c>
      <c r="L119" s="125" t="str">
        <f>IF(Y119="","",VLOOKUP(Y119,ボランティア図書マスタ!$A$3:$M$567,13,0))</f>
        <v/>
      </c>
      <c r="M119" s="126"/>
      <c r="N119" s="127"/>
      <c r="O119" s="128"/>
      <c r="P119" s="129"/>
      <c r="Q119" s="130" t="str">
        <f>IF(D119="","",VLOOKUP(D119,ボランティア一覧!$A$3:$F$68,3,0))</f>
        <v/>
      </c>
      <c r="R119" s="130" t="str">
        <f>IF(D119="","",VLOOKUP(D119,ボランティア一覧!$A$3:$F$68,4,0))</f>
        <v/>
      </c>
      <c r="S119" s="130" t="str">
        <f>IF(D119="","",VLOOKUP(D119,ボランティア一覧!$A$3:$F$68,5,0))</f>
        <v/>
      </c>
      <c r="T119" s="130" t="str">
        <f>IF(D119="","",VLOOKUP(D119,ボランティア一覧!$A$3:$F$68,6,0))</f>
        <v/>
      </c>
      <c r="U119" s="131" t="str">
        <f t="shared" si="142"/>
        <v xml:space="preserve"> </v>
      </c>
      <c r="V119" s="131" t="str">
        <f t="shared" si="143"/>
        <v>　</v>
      </c>
      <c r="W119" s="131" t="str">
        <f>IF($A119=0," ",VLOOKUP(U119,入力規則用シート!B:C,2,0))</f>
        <v xml:space="preserve"> </v>
      </c>
      <c r="X119" s="131">
        <f t="shared" si="95"/>
        <v>0</v>
      </c>
      <c r="Y119" s="131" t="str">
        <f t="shared" si="144"/>
        <v/>
      </c>
      <c r="Z119" s="131" t="str">
        <f>IF(Y119="","",VLOOKUP(Y119,ボランティア図書マスタ!$A$3:$K$567,11,0))</f>
        <v/>
      </c>
      <c r="AA119" s="132" t="str">
        <f t="shared" si="145"/>
        <v/>
      </c>
      <c r="AB119" s="133"/>
      <c r="AC119" s="133">
        <f t="shared" si="146"/>
        <v>0</v>
      </c>
      <c r="AD119" s="133">
        <f t="shared" si="147"/>
        <v>0</v>
      </c>
      <c r="AE119" s="133">
        <f t="shared" si="148"/>
        <v>0</v>
      </c>
      <c r="AF119" s="133">
        <f t="shared" si="149"/>
        <v>0</v>
      </c>
      <c r="AG119" s="134">
        <f t="shared" si="150"/>
        <v>0</v>
      </c>
      <c r="AH119" s="133">
        <f t="shared" si="151"/>
        <v>0</v>
      </c>
      <c r="AI119" s="133">
        <f t="shared" si="138"/>
        <v>0</v>
      </c>
      <c r="AJ119" s="133">
        <f t="shared" si="139"/>
        <v>0</v>
      </c>
      <c r="AK119" s="135">
        <f t="shared" si="152"/>
        <v>0</v>
      </c>
      <c r="AL119" s="135">
        <f t="shared" si="153"/>
        <v>0</v>
      </c>
      <c r="AM119" s="135">
        <f t="shared" si="140"/>
        <v>0</v>
      </c>
      <c r="AN119" s="135">
        <f t="shared" si="141"/>
        <v>0</v>
      </c>
      <c r="AP119" s="111" t="e">
        <f>VLOOKUP($Y119,ボランティア図書マスタ!$A:$T,15,0)</f>
        <v>#N/A</v>
      </c>
      <c r="AQ119" s="111" t="e">
        <f>VLOOKUP($Y119,ボランティア図書マスタ!$A:$T,16,0)</f>
        <v>#N/A</v>
      </c>
      <c r="AR119" s="111" t="e">
        <f>VLOOKUP($Y119,ボランティア図書マスタ!$A:$T,17,0)</f>
        <v>#N/A</v>
      </c>
      <c r="AS119" s="111" t="e">
        <f>VLOOKUP($Y119,ボランティア図書マスタ!$A:$T,18,0)</f>
        <v>#N/A</v>
      </c>
      <c r="AT119" s="111" t="e">
        <f>VLOOKUP($Y119,ボランティア図書マスタ!$A:$T,19,0)</f>
        <v>#N/A</v>
      </c>
      <c r="AU119" s="111" t="e">
        <f>VLOOKUP($Y119,ボランティア図書マスタ!$A:$T,20,0)</f>
        <v>#N/A</v>
      </c>
    </row>
    <row r="120" spans="1:47" ht="80.099999999999994" customHeight="1" x14ac:dyDescent="0.15">
      <c r="A120" s="119"/>
      <c r="B120" s="120"/>
      <c r="C120" s="119"/>
      <c r="D120" s="121"/>
      <c r="E120" s="122" t="str">
        <f>IF(D120="","",VLOOKUP(D120,ボランティア一覧!$A:$B,2,0))</f>
        <v/>
      </c>
      <c r="F120" s="121"/>
      <c r="G120" s="123" t="str">
        <f>IF(F120="","",VLOOKUP(F120,ボランティア図書マスタ!$B:$L,11,0))</f>
        <v/>
      </c>
      <c r="H120" s="124"/>
      <c r="I120" s="121"/>
      <c r="J120" s="124"/>
      <c r="K120" s="122" t="str">
        <f t="shared" si="137"/>
        <v/>
      </c>
      <c r="L120" s="125" t="str">
        <f>IF(Y120="","",VLOOKUP(Y120,ボランティア図書マスタ!$A$3:$M$567,13,0))</f>
        <v/>
      </c>
      <c r="M120" s="126"/>
      <c r="N120" s="127"/>
      <c r="O120" s="128"/>
      <c r="P120" s="129"/>
      <c r="Q120" s="130" t="str">
        <f>IF(D120="","",VLOOKUP(D120,ボランティア一覧!$A$3:$F$68,3,0))</f>
        <v/>
      </c>
      <c r="R120" s="130" t="str">
        <f>IF(D120="","",VLOOKUP(D120,ボランティア一覧!$A$3:$F$68,4,0))</f>
        <v/>
      </c>
      <c r="S120" s="130" t="str">
        <f>IF(D120="","",VLOOKUP(D120,ボランティア一覧!$A$3:$F$68,5,0))</f>
        <v/>
      </c>
      <c r="T120" s="130" t="str">
        <f>IF(D120="","",VLOOKUP(D120,ボランティア一覧!$A$3:$F$68,6,0))</f>
        <v/>
      </c>
      <c r="U120" s="131" t="str">
        <f t="shared" si="142"/>
        <v xml:space="preserve"> </v>
      </c>
      <c r="V120" s="131" t="str">
        <f t="shared" si="143"/>
        <v>　</v>
      </c>
      <c r="W120" s="131" t="str">
        <f>IF($A120=0," ",VLOOKUP(U120,入力規則用シート!B:C,2,0))</f>
        <v xml:space="preserve"> </v>
      </c>
      <c r="X120" s="131">
        <f t="shared" si="95"/>
        <v>0</v>
      </c>
      <c r="Y120" s="131" t="str">
        <f t="shared" si="144"/>
        <v/>
      </c>
      <c r="Z120" s="131" t="str">
        <f>IF(Y120="","",VLOOKUP(Y120,ボランティア図書マスタ!$A$3:$K$567,11,0))</f>
        <v/>
      </c>
      <c r="AA120" s="132" t="str">
        <f t="shared" si="145"/>
        <v/>
      </c>
      <c r="AB120" s="133"/>
      <c r="AC120" s="133">
        <f t="shared" si="146"/>
        <v>0</v>
      </c>
      <c r="AD120" s="133">
        <f t="shared" si="147"/>
        <v>0</v>
      </c>
      <c r="AE120" s="133">
        <f t="shared" si="148"/>
        <v>0</v>
      </c>
      <c r="AF120" s="133">
        <f t="shared" si="149"/>
        <v>0</v>
      </c>
      <c r="AG120" s="134">
        <f t="shared" si="150"/>
        <v>0</v>
      </c>
      <c r="AH120" s="133">
        <f t="shared" si="151"/>
        <v>0</v>
      </c>
      <c r="AI120" s="133">
        <f t="shared" si="138"/>
        <v>0</v>
      </c>
      <c r="AJ120" s="133">
        <f t="shared" si="139"/>
        <v>0</v>
      </c>
      <c r="AK120" s="135">
        <f t="shared" si="152"/>
        <v>0</v>
      </c>
      <c r="AL120" s="135">
        <f t="shared" si="153"/>
        <v>0</v>
      </c>
      <c r="AM120" s="135">
        <f t="shared" si="140"/>
        <v>0</v>
      </c>
      <c r="AN120" s="135">
        <f t="shared" si="141"/>
        <v>0</v>
      </c>
      <c r="AP120" s="111" t="e">
        <f>VLOOKUP($Y120,ボランティア図書マスタ!$A:$T,15,0)</f>
        <v>#N/A</v>
      </c>
      <c r="AQ120" s="111" t="e">
        <f>VLOOKUP($Y120,ボランティア図書マスタ!$A:$T,16,0)</f>
        <v>#N/A</v>
      </c>
      <c r="AR120" s="111" t="e">
        <f>VLOOKUP($Y120,ボランティア図書マスタ!$A:$T,17,0)</f>
        <v>#N/A</v>
      </c>
      <c r="AS120" s="111" t="e">
        <f>VLOOKUP($Y120,ボランティア図書マスタ!$A:$T,18,0)</f>
        <v>#N/A</v>
      </c>
      <c r="AT120" s="111" t="e">
        <f>VLOOKUP($Y120,ボランティア図書マスタ!$A:$T,19,0)</f>
        <v>#N/A</v>
      </c>
      <c r="AU120" s="111" t="e">
        <f>VLOOKUP($Y120,ボランティア図書マスタ!$A:$T,20,0)</f>
        <v>#N/A</v>
      </c>
    </row>
    <row r="121" spans="1:47" ht="80.099999999999994" customHeight="1" x14ac:dyDescent="0.15">
      <c r="A121" s="119"/>
      <c r="B121" s="120"/>
      <c r="C121" s="119"/>
      <c r="D121" s="121"/>
      <c r="E121" s="122" t="str">
        <f>IF(D121="","",VLOOKUP(D121,ボランティア一覧!$A:$B,2,0))</f>
        <v/>
      </c>
      <c r="F121" s="121"/>
      <c r="G121" s="123" t="str">
        <f>IF(F121="","",VLOOKUP(F121,ボランティア図書マスタ!$B:$L,11,0))</f>
        <v/>
      </c>
      <c r="H121" s="124"/>
      <c r="I121" s="121"/>
      <c r="J121" s="124"/>
      <c r="K121" s="122" t="str">
        <f t="shared" si="137"/>
        <v/>
      </c>
      <c r="L121" s="125" t="str">
        <f>IF(Y121="","",VLOOKUP(Y121,ボランティア図書マスタ!$A$3:$M$567,13,0))</f>
        <v/>
      </c>
      <c r="M121" s="126"/>
      <c r="N121" s="127"/>
      <c r="O121" s="128"/>
      <c r="P121" s="129"/>
      <c r="Q121" s="130" t="str">
        <f>IF(D121="","",VLOOKUP(D121,ボランティア一覧!$A$3:$F$68,3,0))</f>
        <v/>
      </c>
      <c r="R121" s="130" t="str">
        <f>IF(D121="","",VLOOKUP(D121,ボランティア一覧!$A$3:$F$68,4,0))</f>
        <v/>
      </c>
      <c r="S121" s="130" t="str">
        <f>IF(D121="","",VLOOKUP(D121,ボランティア一覧!$A$3:$F$68,5,0))</f>
        <v/>
      </c>
      <c r="T121" s="130" t="str">
        <f>IF(D121="","",VLOOKUP(D121,ボランティア一覧!$A$3:$F$68,6,0))</f>
        <v/>
      </c>
      <c r="U121" s="131" t="str">
        <f t="shared" si="142"/>
        <v xml:space="preserve"> </v>
      </c>
      <c r="V121" s="131" t="str">
        <f t="shared" si="143"/>
        <v>　</v>
      </c>
      <c r="W121" s="131" t="str">
        <f>IF($A121=0," ",VLOOKUP(U121,入力規則用シート!B:C,2,0))</f>
        <v xml:space="preserve"> </v>
      </c>
      <c r="X121" s="131">
        <f t="shared" si="95"/>
        <v>0</v>
      </c>
      <c r="Y121" s="131" t="str">
        <f t="shared" si="144"/>
        <v/>
      </c>
      <c r="Z121" s="131" t="str">
        <f>IF(Y121="","",VLOOKUP(Y121,ボランティア図書マスタ!$A$3:$K$567,11,0))</f>
        <v/>
      </c>
      <c r="AA121" s="132" t="str">
        <f t="shared" si="145"/>
        <v/>
      </c>
      <c r="AB121" s="133"/>
      <c r="AC121" s="133">
        <f t="shared" si="146"/>
        <v>0</v>
      </c>
      <c r="AD121" s="133">
        <f t="shared" si="147"/>
        <v>0</v>
      </c>
      <c r="AE121" s="133">
        <f t="shared" si="148"/>
        <v>0</v>
      </c>
      <c r="AF121" s="133">
        <f t="shared" si="149"/>
        <v>0</v>
      </c>
      <c r="AG121" s="134">
        <f t="shared" si="150"/>
        <v>0</v>
      </c>
      <c r="AH121" s="133">
        <f t="shared" si="151"/>
        <v>0</v>
      </c>
      <c r="AI121" s="133">
        <f t="shared" si="138"/>
        <v>0</v>
      </c>
      <c r="AJ121" s="133">
        <f t="shared" si="139"/>
        <v>0</v>
      </c>
      <c r="AK121" s="135">
        <f t="shared" si="152"/>
        <v>0</v>
      </c>
      <c r="AL121" s="135">
        <f t="shared" si="153"/>
        <v>0</v>
      </c>
      <c r="AM121" s="135">
        <f t="shared" si="140"/>
        <v>0</v>
      </c>
      <c r="AN121" s="135">
        <f t="shared" si="141"/>
        <v>0</v>
      </c>
      <c r="AP121" s="111" t="e">
        <f>VLOOKUP($Y121,ボランティア図書マスタ!$A:$T,15,0)</f>
        <v>#N/A</v>
      </c>
      <c r="AQ121" s="111" t="e">
        <f>VLOOKUP($Y121,ボランティア図書マスタ!$A:$T,16,0)</f>
        <v>#N/A</v>
      </c>
      <c r="AR121" s="111" t="e">
        <f>VLOOKUP($Y121,ボランティア図書マスタ!$A:$T,17,0)</f>
        <v>#N/A</v>
      </c>
      <c r="AS121" s="111" t="e">
        <f>VLOOKUP($Y121,ボランティア図書マスタ!$A:$T,18,0)</f>
        <v>#N/A</v>
      </c>
      <c r="AT121" s="111" t="e">
        <f>VLOOKUP($Y121,ボランティア図書マスタ!$A:$T,19,0)</f>
        <v>#N/A</v>
      </c>
      <c r="AU121" s="111" t="e">
        <f>VLOOKUP($Y121,ボランティア図書マスタ!$A:$T,20,0)</f>
        <v>#N/A</v>
      </c>
    </row>
    <row r="122" spans="1:47" ht="80.099999999999994" customHeight="1" x14ac:dyDescent="0.15">
      <c r="A122" s="119"/>
      <c r="B122" s="120"/>
      <c r="C122" s="119"/>
      <c r="D122" s="121"/>
      <c r="E122" s="122" t="str">
        <f>IF(D122="","",VLOOKUP(D122,ボランティア一覧!$A:$B,2,0))</f>
        <v/>
      </c>
      <c r="F122" s="121"/>
      <c r="G122" s="123" t="str">
        <f>IF(F122="","",VLOOKUP(F122,ボランティア図書マスタ!$B:$L,11,0))</f>
        <v/>
      </c>
      <c r="H122" s="124"/>
      <c r="I122" s="121"/>
      <c r="J122" s="124"/>
      <c r="K122" s="122" t="str">
        <f t="shared" si="137"/>
        <v/>
      </c>
      <c r="L122" s="125" t="str">
        <f>IF(Y122="","",VLOOKUP(Y122,ボランティア図書マスタ!$A$3:$M$567,13,0))</f>
        <v/>
      </c>
      <c r="M122" s="126"/>
      <c r="N122" s="127"/>
      <c r="O122" s="128"/>
      <c r="P122" s="129"/>
      <c r="Q122" s="130" t="str">
        <f>IF(D122="","",VLOOKUP(D122,ボランティア一覧!$A$3:$F$68,3,0))</f>
        <v/>
      </c>
      <c r="R122" s="130" t="str">
        <f>IF(D122="","",VLOOKUP(D122,ボランティア一覧!$A$3:$F$68,4,0))</f>
        <v/>
      </c>
      <c r="S122" s="130" t="str">
        <f>IF(D122="","",VLOOKUP(D122,ボランティア一覧!$A$3:$F$68,5,0))</f>
        <v/>
      </c>
      <c r="T122" s="130" t="str">
        <f>IF(D122="","",VLOOKUP(D122,ボランティア一覧!$A$3:$F$68,6,0))</f>
        <v/>
      </c>
      <c r="U122" s="131" t="str">
        <f t="shared" si="142"/>
        <v xml:space="preserve"> </v>
      </c>
      <c r="V122" s="131" t="str">
        <f t="shared" si="143"/>
        <v>　</v>
      </c>
      <c r="W122" s="131" t="str">
        <f>IF($A122=0," ",VLOOKUP(U122,入力規則用シート!B:C,2,0))</f>
        <v xml:space="preserve"> </v>
      </c>
      <c r="X122" s="131">
        <f t="shared" si="95"/>
        <v>0</v>
      </c>
      <c r="Y122" s="131" t="str">
        <f t="shared" si="144"/>
        <v/>
      </c>
      <c r="Z122" s="131" t="str">
        <f>IF(Y122="","",VLOOKUP(Y122,ボランティア図書マスタ!$A$3:$K$567,11,0))</f>
        <v/>
      </c>
      <c r="AA122" s="132" t="str">
        <f t="shared" si="145"/>
        <v/>
      </c>
      <c r="AB122" s="133"/>
      <c r="AC122" s="133">
        <f t="shared" si="146"/>
        <v>0</v>
      </c>
      <c r="AD122" s="133">
        <f t="shared" si="147"/>
        <v>0</v>
      </c>
      <c r="AE122" s="133">
        <f t="shared" si="148"/>
        <v>0</v>
      </c>
      <c r="AF122" s="133">
        <f t="shared" si="149"/>
        <v>0</v>
      </c>
      <c r="AG122" s="134">
        <f t="shared" si="150"/>
        <v>0</v>
      </c>
      <c r="AH122" s="133">
        <f t="shared" si="151"/>
        <v>0</v>
      </c>
      <c r="AI122" s="133">
        <f t="shared" si="138"/>
        <v>0</v>
      </c>
      <c r="AJ122" s="133">
        <f t="shared" si="139"/>
        <v>0</v>
      </c>
      <c r="AK122" s="135">
        <f t="shared" si="152"/>
        <v>0</v>
      </c>
      <c r="AL122" s="135">
        <f t="shared" si="153"/>
        <v>0</v>
      </c>
      <c r="AM122" s="135">
        <f t="shared" si="140"/>
        <v>0</v>
      </c>
      <c r="AN122" s="135">
        <f t="shared" si="141"/>
        <v>0</v>
      </c>
      <c r="AP122" s="111" t="e">
        <f>VLOOKUP($Y122,ボランティア図書マスタ!$A:$T,15,0)</f>
        <v>#N/A</v>
      </c>
      <c r="AQ122" s="111" t="e">
        <f>VLOOKUP($Y122,ボランティア図書マスタ!$A:$T,16,0)</f>
        <v>#N/A</v>
      </c>
      <c r="AR122" s="111" t="e">
        <f>VLOOKUP($Y122,ボランティア図書マスタ!$A:$T,17,0)</f>
        <v>#N/A</v>
      </c>
      <c r="AS122" s="111" t="e">
        <f>VLOOKUP($Y122,ボランティア図書マスタ!$A:$T,18,0)</f>
        <v>#N/A</v>
      </c>
      <c r="AT122" s="111" t="e">
        <f>VLOOKUP($Y122,ボランティア図書マスタ!$A:$T,19,0)</f>
        <v>#N/A</v>
      </c>
      <c r="AU122" s="111" t="e">
        <f>VLOOKUP($Y122,ボランティア図書マスタ!$A:$T,20,0)</f>
        <v>#N/A</v>
      </c>
    </row>
    <row r="123" spans="1:47" ht="80.099999999999994" customHeight="1" x14ac:dyDescent="0.15">
      <c r="A123" s="119"/>
      <c r="B123" s="120"/>
      <c r="C123" s="119"/>
      <c r="D123" s="121"/>
      <c r="E123" s="122" t="str">
        <f>IF(D123="","",VLOOKUP(D123,ボランティア一覧!$A:$B,2,0))</f>
        <v/>
      </c>
      <c r="F123" s="121"/>
      <c r="G123" s="123" t="str">
        <f>IF(F123="","",VLOOKUP(F123,ボランティア図書マスタ!$B:$L,11,0))</f>
        <v/>
      </c>
      <c r="H123" s="124"/>
      <c r="I123" s="121"/>
      <c r="J123" s="124"/>
      <c r="K123" s="122" t="str">
        <f t="shared" si="137"/>
        <v/>
      </c>
      <c r="L123" s="125" t="str">
        <f>IF(Y123="","",VLOOKUP(Y123,ボランティア図書マスタ!$A$3:$M$567,13,0))</f>
        <v/>
      </c>
      <c r="M123" s="126"/>
      <c r="N123" s="127"/>
      <c r="O123" s="128"/>
      <c r="P123" s="129"/>
      <c r="Q123" s="130" t="str">
        <f>IF(D123="","",VLOOKUP(D123,ボランティア一覧!$A$3:$F$68,3,0))</f>
        <v/>
      </c>
      <c r="R123" s="130" t="str">
        <f>IF(D123="","",VLOOKUP(D123,ボランティア一覧!$A$3:$F$68,4,0))</f>
        <v/>
      </c>
      <c r="S123" s="130" t="str">
        <f>IF(D123="","",VLOOKUP(D123,ボランティア一覧!$A$3:$F$68,5,0))</f>
        <v/>
      </c>
      <c r="T123" s="130" t="str">
        <f>IF(D123="","",VLOOKUP(D123,ボランティア一覧!$A$3:$F$68,6,0))</f>
        <v/>
      </c>
      <c r="U123" s="131" t="str">
        <f t="shared" si="142"/>
        <v xml:space="preserve"> </v>
      </c>
      <c r="V123" s="131" t="str">
        <f t="shared" si="143"/>
        <v>　</v>
      </c>
      <c r="W123" s="131" t="str">
        <f>IF($A123=0," ",VLOOKUP(U123,入力規則用シート!B:C,2,0))</f>
        <v xml:space="preserve"> </v>
      </c>
      <c r="X123" s="131">
        <f t="shared" si="95"/>
        <v>0</v>
      </c>
      <c r="Y123" s="131" t="str">
        <f t="shared" si="144"/>
        <v/>
      </c>
      <c r="Z123" s="131" t="str">
        <f>IF(Y123="","",VLOOKUP(Y123,ボランティア図書マスタ!$A$3:$K$567,11,0))</f>
        <v/>
      </c>
      <c r="AA123" s="132" t="str">
        <f t="shared" si="145"/>
        <v/>
      </c>
      <c r="AB123" s="133"/>
      <c r="AC123" s="133">
        <f t="shared" si="146"/>
        <v>0</v>
      </c>
      <c r="AD123" s="133">
        <f t="shared" si="147"/>
        <v>0</v>
      </c>
      <c r="AE123" s="133">
        <f t="shared" si="148"/>
        <v>0</v>
      </c>
      <c r="AF123" s="133">
        <f t="shared" si="149"/>
        <v>0</v>
      </c>
      <c r="AG123" s="134">
        <f t="shared" si="150"/>
        <v>0</v>
      </c>
      <c r="AH123" s="133">
        <f t="shared" si="151"/>
        <v>0</v>
      </c>
      <c r="AI123" s="133">
        <f t="shared" si="138"/>
        <v>0</v>
      </c>
      <c r="AJ123" s="133">
        <f t="shared" si="139"/>
        <v>0</v>
      </c>
      <c r="AK123" s="135">
        <f t="shared" si="152"/>
        <v>0</v>
      </c>
      <c r="AL123" s="135">
        <f t="shared" si="153"/>
        <v>0</v>
      </c>
      <c r="AM123" s="135">
        <f t="shared" si="140"/>
        <v>0</v>
      </c>
      <c r="AN123" s="135">
        <f t="shared" si="141"/>
        <v>0</v>
      </c>
      <c r="AP123" s="111" t="e">
        <f>VLOOKUP($Y123,ボランティア図書マスタ!$A:$T,15,0)</f>
        <v>#N/A</v>
      </c>
      <c r="AQ123" s="111" t="e">
        <f>VLOOKUP($Y123,ボランティア図書マスタ!$A:$T,16,0)</f>
        <v>#N/A</v>
      </c>
      <c r="AR123" s="111" t="e">
        <f>VLOOKUP($Y123,ボランティア図書マスタ!$A:$T,17,0)</f>
        <v>#N/A</v>
      </c>
      <c r="AS123" s="111" t="e">
        <f>VLOOKUP($Y123,ボランティア図書マスタ!$A:$T,18,0)</f>
        <v>#N/A</v>
      </c>
      <c r="AT123" s="111" t="e">
        <f>VLOOKUP($Y123,ボランティア図書マスタ!$A:$T,19,0)</f>
        <v>#N/A</v>
      </c>
      <c r="AU123" s="111" t="e">
        <f>VLOOKUP($Y123,ボランティア図書マスタ!$A:$T,20,0)</f>
        <v>#N/A</v>
      </c>
    </row>
    <row r="124" spans="1:47" ht="80.099999999999994" customHeight="1" x14ac:dyDescent="0.15">
      <c r="A124" s="119"/>
      <c r="B124" s="120"/>
      <c r="C124" s="119"/>
      <c r="D124" s="121"/>
      <c r="E124" s="122" t="str">
        <f>IF(D124="","",VLOOKUP(D124,ボランティア一覧!$A:$B,2,0))</f>
        <v/>
      </c>
      <c r="F124" s="121"/>
      <c r="G124" s="123" t="str">
        <f>IF(F124="","",VLOOKUP(F124,ボランティア図書マスタ!$B:$L,11,0))</f>
        <v/>
      </c>
      <c r="H124" s="124"/>
      <c r="I124" s="121"/>
      <c r="J124" s="124"/>
      <c r="K124" s="122" t="str">
        <f t="shared" si="137"/>
        <v/>
      </c>
      <c r="L124" s="125" t="str">
        <f>IF(Y124="","",VLOOKUP(Y124,ボランティア図書マスタ!$A$3:$M$567,13,0))</f>
        <v/>
      </c>
      <c r="M124" s="126"/>
      <c r="N124" s="127"/>
      <c r="O124" s="128"/>
      <c r="P124" s="129"/>
      <c r="Q124" s="130" t="str">
        <f>IF(D124="","",VLOOKUP(D124,ボランティア一覧!$A$3:$F$68,3,0))</f>
        <v/>
      </c>
      <c r="R124" s="130" t="str">
        <f>IF(D124="","",VLOOKUP(D124,ボランティア一覧!$A$3:$F$68,4,0))</f>
        <v/>
      </c>
      <c r="S124" s="130" t="str">
        <f>IF(D124="","",VLOOKUP(D124,ボランティア一覧!$A$3:$F$68,5,0))</f>
        <v/>
      </c>
      <c r="T124" s="130" t="str">
        <f>IF(D124="","",VLOOKUP(D124,ボランティア一覧!$A$3:$F$68,6,0))</f>
        <v/>
      </c>
      <c r="U124" s="131" t="str">
        <f t="shared" si="142"/>
        <v xml:space="preserve"> </v>
      </c>
      <c r="V124" s="131" t="str">
        <f t="shared" si="143"/>
        <v>　</v>
      </c>
      <c r="W124" s="131" t="str">
        <f>IF($A124=0," ",VLOOKUP(U124,入力規則用シート!B:C,2,0))</f>
        <v xml:space="preserve"> </v>
      </c>
      <c r="X124" s="131">
        <f t="shared" si="95"/>
        <v>0</v>
      </c>
      <c r="Y124" s="131" t="str">
        <f t="shared" si="144"/>
        <v/>
      </c>
      <c r="Z124" s="131" t="str">
        <f>IF(Y124="","",VLOOKUP(Y124,ボランティア図書マスタ!$A$3:$K$567,11,0))</f>
        <v/>
      </c>
      <c r="AA124" s="132" t="str">
        <f t="shared" si="145"/>
        <v/>
      </c>
      <c r="AB124" s="133"/>
      <c r="AC124" s="133">
        <f t="shared" si="146"/>
        <v>0</v>
      </c>
      <c r="AD124" s="133">
        <f t="shared" si="147"/>
        <v>0</v>
      </c>
      <c r="AE124" s="133">
        <f t="shared" si="148"/>
        <v>0</v>
      </c>
      <c r="AF124" s="133">
        <f t="shared" si="149"/>
        <v>0</v>
      </c>
      <c r="AG124" s="134">
        <f t="shared" si="150"/>
        <v>0</v>
      </c>
      <c r="AH124" s="133">
        <f t="shared" si="151"/>
        <v>0</v>
      </c>
      <c r="AI124" s="133">
        <f t="shared" si="138"/>
        <v>0</v>
      </c>
      <c r="AJ124" s="133">
        <f t="shared" si="139"/>
        <v>0</v>
      </c>
      <c r="AK124" s="135">
        <f t="shared" si="152"/>
        <v>0</v>
      </c>
      <c r="AL124" s="135">
        <f t="shared" si="153"/>
        <v>0</v>
      </c>
      <c r="AM124" s="135">
        <f t="shared" si="140"/>
        <v>0</v>
      </c>
      <c r="AN124" s="135">
        <f t="shared" si="141"/>
        <v>0</v>
      </c>
      <c r="AP124" s="111" t="e">
        <f>VLOOKUP($Y124,ボランティア図書マスタ!$A:$T,15,0)</f>
        <v>#N/A</v>
      </c>
      <c r="AQ124" s="111" t="e">
        <f>VLOOKUP($Y124,ボランティア図書マスタ!$A:$T,16,0)</f>
        <v>#N/A</v>
      </c>
      <c r="AR124" s="111" t="e">
        <f>VLOOKUP($Y124,ボランティア図書マスタ!$A:$T,17,0)</f>
        <v>#N/A</v>
      </c>
      <c r="AS124" s="111" t="e">
        <f>VLOOKUP($Y124,ボランティア図書マスタ!$A:$T,18,0)</f>
        <v>#N/A</v>
      </c>
      <c r="AT124" s="111" t="e">
        <f>VLOOKUP($Y124,ボランティア図書マスタ!$A:$T,19,0)</f>
        <v>#N/A</v>
      </c>
      <c r="AU124" s="111" t="e">
        <f>VLOOKUP($Y124,ボランティア図書マスタ!$A:$T,20,0)</f>
        <v>#N/A</v>
      </c>
    </row>
    <row r="125" spans="1:47" ht="80.099999999999994" customHeight="1" x14ac:dyDescent="0.15">
      <c r="A125" s="119"/>
      <c r="B125" s="120"/>
      <c r="C125" s="119"/>
      <c r="D125" s="121"/>
      <c r="E125" s="122" t="str">
        <f>IF(D125="","",VLOOKUP(D125,ボランティア一覧!$A:$B,2,0))</f>
        <v/>
      </c>
      <c r="F125" s="121"/>
      <c r="G125" s="123" t="str">
        <f>IF(F125="","",VLOOKUP(F125,ボランティア図書マスタ!$B:$L,11,0))</f>
        <v/>
      </c>
      <c r="H125" s="124"/>
      <c r="I125" s="121"/>
      <c r="J125" s="124"/>
      <c r="K125" s="122" t="str">
        <f t="shared" si="137"/>
        <v/>
      </c>
      <c r="L125" s="125" t="str">
        <f>IF(Y125="","",VLOOKUP(Y125,ボランティア図書マスタ!$A$3:$M$567,13,0))</f>
        <v/>
      </c>
      <c r="M125" s="126"/>
      <c r="N125" s="127"/>
      <c r="O125" s="128"/>
      <c r="P125" s="129"/>
      <c r="Q125" s="130" t="str">
        <f>IF(D125="","",VLOOKUP(D125,ボランティア一覧!$A$3:$F$68,3,0))</f>
        <v/>
      </c>
      <c r="R125" s="130" t="str">
        <f>IF(D125="","",VLOOKUP(D125,ボランティア一覧!$A$3:$F$68,4,0))</f>
        <v/>
      </c>
      <c r="S125" s="130" t="str">
        <f>IF(D125="","",VLOOKUP(D125,ボランティア一覧!$A$3:$F$68,5,0))</f>
        <v/>
      </c>
      <c r="T125" s="130" t="str">
        <f>IF(D125="","",VLOOKUP(D125,ボランティア一覧!$A$3:$F$68,6,0))</f>
        <v/>
      </c>
      <c r="U125" s="131" t="str">
        <f t="shared" si="142"/>
        <v xml:space="preserve"> </v>
      </c>
      <c r="V125" s="131" t="str">
        <f t="shared" si="143"/>
        <v>　</v>
      </c>
      <c r="W125" s="131" t="str">
        <f>IF($A125=0," ",VLOOKUP(U125,入力規則用シート!B:C,2,0))</f>
        <v xml:space="preserve"> </v>
      </c>
      <c r="X125" s="131">
        <f t="shared" si="95"/>
        <v>0</v>
      </c>
      <c r="Y125" s="131" t="str">
        <f t="shared" si="144"/>
        <v/>
      </c>
      <c r="Z125" s="131" t="str">
        <f>IF(Y125="","",VLOOKUP(Y125,ボランティア図書マスタ!$A$3:$K$567,11,0))</f>
        <v/>
      </c>
      <c r="AA125" s="132" t="str">
        <f t="shared" si="145"/>
        <v/>
      </c>
      <c r="AB125" s="133"/>
      <c r="AC125" s="133">
        <f t="shared" si="146"/>
        <v>0</v>
      </c>
      <c r="AD125" s="133">
        <f t="shared" si="147"/>
        <v>0</v>
      </c>
      <c r="AE125" s="133">
        <f t="shared" si="148"/>
        <v>0</v>
      </c>
      <c r="AF125" s="133">
        <f t="shared" si="149"/>
        <v>0</v>
      </c>
      <c r="AG125" s="134">
        <f t="shared" si="150"/>
        <v>0</v>
      </c>
      <c r="AH125" s="133">
        <f t="shared" si="151"/>
        <v>0</v>
      </c>
      <c r="AI125" s="133">
        <f t="shared" si="138"/>
        <v>0</v>
      </c>
      <c r="AJ125" s="133">
        <f t="shared" si="139"/>
        <v>0</v>
      </c>
      <c r="AK125" s="135">
        <f t="shared" si="152"/>
        <v>0</v>
      </c>
      <c r="AL125" s="135">
        <f t="shared" si="153"/>
        <v>0</v>
      </c>
      <c r="AM125" s="135">
        <f t="shared" si="140"/>
        <v>0</v>
      </c>
      <c r="AN125" s="135">
        <f t="shared" si="141"/>
        <v>0</v>
      </c>
      <c r="AP125" s="111" t="e">
        <f>VLOOKUP($Y125,ボランティア図書マスタ!$A:$T,15,0)</f>
        <v>#N/A</v>
      </c>
      <c r="AQ125" s="111" t="e">
        <f>VLOOKUP($Y125,ボランティア図書マスタ!$A:$T,16,0)</f>
        <v>#N/A</v>
      </c>
      <c r="AR125" s="111" t="e">
        <f>VLOOKUP($Y125,ボランティア図書マスタ!$A:$T,17,0)</f>
        <v>#N/A</v>
      </c>
      <c r="AS125" s="111" t="e">
        <f>VLOOKUP($Y125,ボランティア図書マスタ!$A:$T,18,0)</f>
        <v>#N/A</v>
      </c>
      <c r="AT125" s="111" t="e">
        <f>VLOOKUP($Y125,ボランティア図書マスタ!$A:$T,19,0)</f>
        <v>#N/A</v>
      </c>
      <c r="AU125" s="111" t="e">
        <f>VLOOKUP($Y125,ボランティア図書マスタ!$A:$T,20,0)</f>
        <v>#N/A</v>
      </c>
    </row>
    <row r="126" spans="1:47" ht="80.099999999999994" customHeight="1" x14ac:dyDescent="0.15">
      <c r="A126" s="119"/>
      <c r="B126" s="120"/>
      <c r="C126" s="119"/>
      <c r="D126" s="121"/>
      <c r="E126" s="122" t="str">
        <f>IF(D126="","",VLOOKUP(D126,ボランティア一覧!$A:$B,2,0))</f>
        <v/>
      </c>
      <c r="F126" s="121"/>
      <c r="G126" s="123" t="str">
        <f>IF(F126="","",VLOOKUP(F126,ボランティア図書マスタ!$B:$L,11,0))</f>
        <v/>
      </c>
      <c r="H126" s="124"/>
      <c r="I126" s="121"/>
      <c r="J126" s="124"/>
      <c r="K126" s="122" t="str">
        <f t="shared" si="137"/>
        <v/>
      </c>
      <c r="L126" s="125" t="str">
        <f>IF(Y126="","",VLOOKUP(Y126,ボランティア図書マスタ!$A$3:$M$567,13,0))</f>
        <v/>
      </c>
      <c r="M126" s="126"/>
      <c r="N126" s="127"/>
      <c r="O126" s="128"/>
      <c r="P126" s="129"/>
      <c r="Q126" s="130" t="str">
        <f>IF(D126="","",VLOOKUP(D126,ボランティア一覧!$A$3:$F$68,3,0))</f>
        <v/>
      </c>
      <c r="R126" s="130" t="str">
        <f>IF(D126="","",VLOOKUP(D126,ボランティア一覧!$A$3:$F$68,4,0))</f>
        <v/>
      </c>
      <c r="S126" s="130" t="str">
        <f>IF(D126="","",VLOOKUP(D126,ボランティア一覧!$A$3:$F$68,5,0))</f>
        <v/>
      </c>
      <c r="T126" s="130" t="str">
        <f>IF(D126="","",VLOOKUP(D126,ボランティア一覧!$A$3:$F$68,6,0))</f>
        <v/>
      </c>
      <c r="U126" s="131" t="str">
        <f t="shared" si="142"/>
        <v xml:space="preserve"> </v>
      </c>
      <c r="V126" s="131" t="str">
        <f t="shared" si="143"/>
        <v>　</v>
      </c>
      <c r="W126" s="131" t="str">
        <f>IF($A126=0," ",VLOOKUP(U126,入力規則用シート!B:C,2,0))</f>
        <v xml:space="preserve"> </v>
      </c>
      <c r="X126" s="131">
        <f t="shared" si="95"/>
        <v>0</v>
      </c>
      <c r="Y126" s="131" t="str">
        <f t="shared" si="144"/>
        <v/>
      </c>
      <c r="Z126" s="131" t="str">
        <f>IF(Y126="","",VLOOKUP(Y126,ボランティア図書マスタ!$A$3:$K$567,11,0))</f>
        <v/>
      </c>
      <c r="AA126" s="132" t="str">
        <f t="shared" si="145"/>
        <v/>
      </c>
      <c r="AB126" s="133"/>
      <c r="AC126" s="133">
        <f t="shared" si="146"/>
        <v>0</v>
      </c>
      <c r="AD126" s="133">
        <f t="shared" si="147"/>
        <v>0</v>
      </c>
      <c r="AE126" s="133">
        <f t="shared" si="148"/>
        <v>0</v>
      </c>
      <c r="AF126" s="133">
        <f t="shared" si="149"/>
        <v>0</v>
      </c>
      <c r="AG126" s="134">
        <f t="shared" si="150"/>
        <v>0</v>
      </c>
      <c r="AH126" s="133">
        <f t="shared" si="151"/>
        <v>0</v>
      </c>
      <c r="AI126" s="133">
        <f t="shared" si="138"/>
        <v>0</v>
      </c>
      <c r="AJ126" s="133">
        <f t="shared" si="139"/>
        <v>0</v>
      </c>
      <c r="AK126" s="135">
        <f t="shared" si="152"/>
        <v>0</v>
      </c>
      <c r="AL126" s="135">
        <f t="shared" si="153"/>
        <v>0</v>
      </c>
      <c r="AM126" s="135">
        <f t="shared" si="140"/>
        <v>0</v>
      </c>
      <c r="AN126" s="135">
        <f t="shared" si="141"/>
        <v>0</v>
      </c>
      <c r="AP126" s="111" t="e">
        <f>VLOOKUP($Y126,ボランティア図書マスタ!$A:$T,15,0)</f>
        <v>#N/A</v>
      </c>
      <c r="AQ126" s="111" t="e">
        <f>VLOOKUP($Y126,ボランティア図書マスタ!$A:$T,16,0)</f>
        <v>#N/A</v>
      </c>
      <c r="AR126" s="111" t="e">
        <f>VLOOKUP($Y126,ボランティア図書マスタ!$A:$T,17,0)</f>
        <v>#N/A</v>
      </c>
      <c r="AS126" s="111" t="e">
        <f>VLOOKUP($Y126,ボランティア図書マスタ!$A:$T,18,0)</f>
        <v>#N/A</v>
      </c>
      <c r="AT126" s="111" t="e">
        <f>VLOOKUP($Y126,ボランティア図書マスタ!$A:$T,19,0)</f>
        <v>#N/A</v>
      </c>
      <c r="AU126" s="111" t="e">
        <f>VLOOKUP($Y126,ボランティア図書マスタ!$A:$T,20,0)</f>
        <v>#N/A</v>
      </c>
    </row>
    <row r="127" spans="1:47" ht="80.099999999999994" customHeight="1" x14ac:dyDescent="0.15">
      <c r="A127" s="119"/>
      <c r="B127" s="120"/>
      <c r="C127" s="119"/>
      <c r="D127" s="121"/>
      <c r="E127" s="122" t="str">
        <f>IF(D127="","",VLOOKUP(D127,ボランティア一覧!$A:$B,2,0))</f>
        <v/>
      </c>
      <c r="F127" s="121"/>
      <c r="G127" s="123" t="str">
        <f>IF(F127="","",VLOOKUP(F127,ボランティア図書マスタ!$B:$L,11,0))</f>
        <v/>
      </c>
      <c r="H127" s="124"/>
      <c r="I127" s="121"/>
      <c r="J127" s="124"/>
      <c r="K127" s="122" t="str">
        <f t="shared" si="137"/>
        <v/>
      </c>
      <c r="L127" s="125" t="str">
        <f>IF(Y127="","",VLOOKUP(Y127,ボランティア図書マスタ!$A$3:$M$567,13,0))</f>
        <v/>
      </c>
      <c r="M127" s="126"/>
      <c r="N127" s="127"/>
      <c r="O127" s="128"/>
      <c r="P127" s="129"/>
      <c r="Q127" s="130" t="str">
        <f>IF(D127="","",VLOOKUP(D127,ボランティア一覧!$A$3:$F$68,3,0))</f>
        <v/>
      </c>
      <c r="R127" s="130" t="str">
        <f>IF(D127="","",VLOOKUP(D127,ボランティア一覧!$A$3:$F$68,4,0))</f>
        <v/>
      </c>
      <c r="S127" s="130" t="str">
        <f>IF(D127="","",VLOOKUP(D127,ボランティア一覧!$A$3:$F$68,5,0))</f>
        <v/>
      </c>
      <c r="T127" s="130" t="str">
        <f>IF(D127="","",VLOOKUP(D127,ボランティア一覧!$A$3:$F$68,6,0))</f>
        <v/>
      </c>
      <c r="U127" s="131" t="str">
        <f>IF(F127=0," ",$G$2)</f>
        <v xml:space="preserve"> </v>
      </c>
      <c r="V127" s="131" t="str">
        <f>IF(F127=0,"　",$L$2)</f>
        <v>　</v>
      </c>
      <c r="W127" s="131" t="str">
        <f>IF($A127=0," ",VLOOKUP(U127,入力規則用シート!B:C,2,0))</f>
        <v xml:space="preserve"> </v>
      </c>
      <c r="X127" s="131">
        <f t="shared" si="95"/>
        <v>0</v>
      </c>
      <c r="Y127" s="131" t="str">
        <f>IF(F127&amp;I127="","",CONCATENATE(F127,I127))</f>
        <v/>
      </c>
      <c r="Z127" s="131" t="str">
        <f>IF(Y127="","",VLOOKUP(Y127,ボランティア図書マスタ!$A$3:$K$567,11,0))</f>
        <v/>
      </c>
      <c r="AA127" s="132" t="str">
        <f>DBCS(J127)</f>
        <v/>
      </c>
      <c r="AB127" s="133"/>
      <c r="AC127" s="133">
        <f>A127</f>
        <v>0</v>
      </c>
      <c r="AD127" s="133">
        <f>B127</f>
        <v>0</v>
      </c>
      <c r="AE127" s="133">
        <f>C127</f>
        <v>0</v>
      </c>
      <c r="AF127" s="133">
        <f>D127</f>
        <v>0</v>
      </c>
      <c r="AG127" s="134">
        <f>F127</f>
        <v>0</v>
      </c>
      <c r="AH127" s="133">
        <f>H127</f>
        <v>0</v>
      </c>
      <c r="AI127" s="133">
        <f t="shared" si="138"/>
        <v>0</v>
      </c>
      <c r="AJ127" s="133">
        <f t="shared" si="139"/>
        <v>0</v>
      </c>
      <c r="AK127" s="135">
        <f>M127</f>
        <v>0</v>
      </c>
      <c r="AL127" s="135">
        <f>N127</f>
        <v>0</v>
      </c>
      <c r="AM127" s="135">
        <f t="shared" si="140"/>
        <v>0</v>
      </c>
      <c r="AN127" s="135">
        <f t="shared" si="141"/>
        <v>0</v>
      </c>
      <c r="AP127" s="111" t="e">
        <f>VLOOKUP($Y127,ボランティア図書マスタ!$A:$T,15,0)</f>
        <v>#N/A</v>
      </c>
      <c r="AQ127" s="111" t="e">
        <f>VLOOKUP($Y127,ボランティア図書マスタ!$A:$T,16,0)</f>
        <v>#N/A</v>
      </c>
      <c r="AR127" s="111" t="e">
        <f>VLOOKUP($Y127,ボランティア図書マスタ!$A:$T,17,0)</f>
        <v>#N/A</v>
      </c>
      <c r="AS127" s="111" t="e">
        <f>VLOOKUP($Y127,ボランティア図書マスタ!$A:$T,18,0)</f>
        <v>#N/A</v>
      </c>
      <c r="AT127" s="111" t="e">
        <f>VLOOKUP($Y127,ボランティア図書マスタ!$A:$T,19,0)</f>
        <v>#N/A</v>
      </c>
      <c r="AU127" s="111" t="e">
        <f>VLOOKUP($Y127,ボランティア図書マスタ!$A:$T,20,0)</f>
        <v>#N/A</v>
      </c>
    </row>
    <row r="128" spans="1:47" ht="80.099999999999994" customHeight="1" x14ac:dyDescent="0.15">
      <c r="A128" s="119"/>
      <c r="B128" s="120"/>
      <c r="C128" s="119"/>
      <c r="D128" s="121"/>
      <c r="E128" s="122" t="str">
        <f>IF(D128="","",VLOOKUP(D128,ボランティア一覧!$A:$B,2,0))</f>
        <v/>
      </c>
      <c r="F128" s="121"/>
      <c r="G128" s="123" t="str">
        <f>IF(F128="","",VLOOKUP(F128,ボランティア図書マスタ!$B:$L,11,0))</f>
        <v/>
      </c>
      <c r="H128" s="124"/>
      <c r="I128" s="121"/>
      <c r="J128" s="124"/>
      <c r="K128" s="122" t="str">
        <f t="shared" si="137"/>
        <v/>
      </c>
      <c r="L128" s="125" t="str">
        <f>IF(Y128="","",VLOOKUP(Y128,ボランティア図書マスタ!$A$3:$M$567,13,0))</f>
        <v/>
      </c>
      <c r="M128" s="126"/>
      <c r="N128" s="127"/>
      <c r="O128" s="128"/>
      <c r="P128" s="129"/>
      <c r="Q128" s="130" t="str">
        <f>IF(D128="","",VLOOKUP(D128,ボランティア一覧!$A$3:$F$68,3,0))</f>
        <v/>
      </c>
      <c r="R128" s="130" t="str">
        <f>IF(D128="","",VLOOKUP(D128,ボランティア一覧!$A$3:$F$68,4,0))</f>
        <v/>
      </c>
      <c r="S128" s="130" t="str">
        <f>IF(D128="","",VLOOKUP(D128,ボランティア一覧!$A$3:$F$68,5,0))</f>
        <v/>
      </c>
      <c r="T128" s="130" t="str">
        <f>IF(D128="","",VLOOKUP(D128,ボランティア一覧!$A$3:$F$68,6,0))</f>
        <v/>
      </c>
      <c r="U128" s="131" t="str">
        <f t="shared" ref="U128:U136" si="154">IF(F128=0," ",$G$2)</f>
        <v xml:space="preserve"> </v>
      </c>
      <c r="V128" s="131" t="str">
        <f t="shared" ref="V128:V136" si="155">IF(F128=0,"　",$L$2)</f>
        <v>　</v>
      </c>
      <c r="W128" s="131" t="str">
        <f>IF($A128=0," ",VLOOKUP(U128,入力規則用シート!B:C,2,0))</f>
        <v xml:space="preserve"> </v>
      </c>
      <c r="X128" s="131">
        <f t="shared" si="95"/>
        <v>0</v>
      </c>
      <c r="Y128" s="131" t="str">
        <f t="shared" ref="Y128:Y136" si="156">IF(F128&amp;I128="","",CONCATENATE(F128,I128))</f>
        <v/>
      </c>
      <c r="Z128" s="131" t="str">
        <f>IF(Y128="","",VLOOKUP(Y128,ボランティア図書マスタ!$A$3:$K$567,11,0))</f>
        <v/>
      </c>
      <c r="AA128" s="132" t="str">
        <f t="shared" ref="AA128:AA136" si="157">DBCS(J128)</f>
        <v/>
      </c>
      <c r="AB128" s="133"/>
      <c r="AC128" s="133">
        <f t="shared" ref="AC128:AC136" si="158">A128</f>
        <v>0</v>
      </c>
      <c r="AD128" s="133">
        <f t="shared" ref="AD128:AD136" si="159">B128</f>
        <v>0</v>
      </c>
      <c r="AE128" s="133">
        <f t="shared" ref="AE128:AE136" si="160">C128</f>
        <v>0</v>
      </c>
      <c r="AF128" s="133">
        <f t="shared" ref="AF128:AF136" si="161">D128</f>
        <v>0</v>
      </c>
      <c r="AG128" s="134">
        <f t="shared" ref="AG128:AG136" si="162">F128</f>
        <v>0</v>
      </c>
      <c r="AH128" s="133">
        <f t="shared" ref="AH128:AH136" si="163">H128</f>
        <v>0</v>
      </c>
      <c r="AI128" s="133">
        <f t="shared" si="138"/>
        <v>0</v>
      </c>
      <c r="AJ128" s="133">
        <f t="shared" si="139"/>
        <v>0</v>
      </c>
      <c r="AK128" s="135">
        <f t="shared" ref="AK128:AK136" si="164">M128</f>
        <v>0</v>
      </c>
      <c r="AL128" s="135">
        <f t="shared" ref="AL128:AL136" si="165">N128</f>
        <v>0</v>
      </c>
      <c r="AM128" s="135">
        <f t="shared" si="140"/>
        <v>0</v>
      </c>
      <c r="AN128" s="135">
        <f t="shared" si="141"/>
        <v>0</v>
      </c>
      <c r="AP128" s="111" t="e">
        <f>VLOOKUP($Y128,ボランティア図書マスタ!$A:$T,15,0)</f>
        <v>#N/A</v>
      </c>
      <c r="AQ128" s="111" t="e">
        <f>VLOOKUP($Y128,ボランティア図書マスタ!$A:$T,16,0)</f>
        <v>#N/A</v>
      </c>
      <c r="AR128" s="111" t="e">
        <f>VLOOKUP($Y128,ボランティア図書マスタ!$A:$T,17,0)</f>
        <v>#N/A</v>
      </c>
      <c r="AS128" s="111" t="e">
        <f>VLOOKUP($Y128,ボランティア図書マスタ!$A:$T,18,0)</f>
        <v>#N/A</v>
      </c>
      <c r="AT128" s="111" t="e">
        <f>VLOOKUP($Y128,ボランティア図書マスタ!$A:$T,19,0)</f>
        <v>#N/A</v>
      </c>
      <c r="AU128" s="111" t="e">
        <f>VLOOKUP($Y128,ボランティア図書マスタ!$A:$T,20,0)</f>
        <v>#N/A</v>
      </c>
    </row>
    <row r="129" spans="1:47" ht="80.099999999999994" customHeight="1" x14ac:dyDescent="0.15">
      <c r="A129" s="119"/>
      <c r="B129" s="120"/>
      <c r="C129" s="119"/>
      <c r="D129" s="121"/>
      <c r="E129" s="122" t="str">
        <f>IF(D129="","",VLOOKUP(D129,ボランティア一覧!$A:$B,2,0))</f>
        <v/>
      </c>
      <c r="F129" s="121"/>
      <c r="G129" s="123" t="str">
        <f>IF(F129="","",VLOOKUP(F129,ボランティア図書マスタ!$B:$L,11,0))</f>
        <v/>
      </c>
      <c r="H129" s="124"/>
      <c r="I129" s="121"/>
      <c r="J129" s="124"/>
      <c r="K129" s="122" t="str">
        <f t="shared" si="137"/>
        <v/>
      </c>
      <c r="L129" s="125" t="str">
        <f>IF(Y129="","",VLOOKUP(Y129,ボランティア図書マスタ!$A$3:$M$567,13,0))</f>
        <v/>
      </c>
      <c r="M129" s="126"/>
      <c r="N129" s="127"/>
      <c r="O129" s="128"/>
      <c r="P129" s="129"/>
      <c r="Q129" s="130" t="str">
        <f>IF(D129="","",VLOOKUP(D129,ボランティア一覧!$A$3:$F$68,3,0))</f>
        <v/>
      </c>
      <c r="R129" s="130" t="str">
        <f>IF(D129="","",VLOOKUP(D129,ボランティア一覧!$A$3:$F$68,4,0))</f>
        <v/>
      </c>
      <c r="S129" s="130" t="str">
        <f>IF(D129="","",VLOOKUP(D129,ボランティア一覧!$A$3:$F$68,5,0))</f>
        <v/>
      </c>
      <c r="T129" s="130" t="str">
        <f>IF(D129="","",VLOOKUP(D129,ボランティア一覧!$A$3:$F$68,6,0))</f>
        <v/>
      </c>
      <c r="U129" s="131" t="str">
        <f t="shared" si="154"/>
        <v xml:space="preserve"> </v>
      </c>
      <c r="V129" s="131" t="str">
        <f t="shared" si="155"/>
        <v>　</v>
      </c>
      <c r="W129" s="131" t="str">
        <f>IF($A129=0," ",VLOOKUP(U129,入力規則用シート!B:C,2,0))</f>
        <v xml:space="preserve"> </v>
      </c>
      <c r="X129" s="131">
        <f t="shared" si="95"/>
        <v>0</v>
      </c>
      <c r="Y129" s="131" t="str">
        <f t="shared" si="156"/>
        <v/>
      </c>
      <c r="Z129" s="131" t="str">
        <f>IF(Y129="","",VLOOKUP(Y129,ボランティア図書マスタ!$A$3:$K$567,11,0))</f>
        <v/>
      </c>
      <c r="AA129" s="132" t="str">
        <f t="shared" si="157"/>
        <v/>
      </c>
      <c r="AB129" s="133"/>
      <c r="AC129" s="133">
        <f t="shared" si="158"/>
        <v>0</v>
      </c>
      <c r="AD129" s="133">
        <f t="shared" si="159"/>
        <v>0</v>
      </c>
      <c r="AE129" s="133">
        <f t="shared" si="160"/>
        <v>0</v>
      </c>
      <c r="AF129" s="133">
        <f t="shared" si="161"/>
        <v>0</v>
      </c>
      <c r="AG129" s="134">
        <f t="shared" si="162"/>
        <v>0</v>
      </c>
      <c r="AH129" s="133">
        <f t="shared" si="163"/>
        <v>0</v>
      </c>
      <c r="AI129" s="133">
        <f t="shared" si="138"/>
        <v>0</v>
      </c>
      <c r="AJ129" s="133">
        <f t="shared" si="139"/>
        <v>0</v>
      </c>
      <c r="AK129" s="135">
        <f t="shared" si="164"/>
        <v>0</v>
      </c>
      <c r="AL129" s="135">
        <f t="shared" si="165"/>
        <v>0</v>
      </c>
      <c r="AM129" s="135">
        <f t="shared" si="140"/>
        <v>0</v>
      </c>
      <c r="AN129" s="135">
        <f t="shared" si="141"/>
        <v>0</v>
      </c>
      <c r="AP129" s="111" t="e">
        <f>VLOOKUP($Y129,ボランティア図書マスタ!$A:$T,15,0)</f>
        <v>#N/A</v>
      </c>
      <c r="AQ129" s="111" t="e">
        <f>VLOOKUP($Y129,ボランティア図書マスタ!$A:$T,16,0)</f>
        <v>#N/A</v>
      </c>
      <c r="AR129" s="111" t="e">
        <f>VLOOKUP($Y129,ボランティア図書マスタ!$A:$T,17,0)</f>
        <v>#N/A</v>
      </c>
      <c r="AS129" s="111" t="e">
        <f>VLOOKUP($Y129,ボランティア図書マスタ!$A:$T,18,0)</f>
        <v>#N/A</v>
      </c>
      <c r="AT129" s="111" t="e">
        <f>VLOOKUP($Y129,ボランティア図書マスタ!$A:$T,19,0)</f>
        <v>#N/A</v>
      </c>
      <c r="AU129" s="111" t="e">
        <f>VLOOKUP($Y129,ボランティア図書マスタ!$A:$T,20,0)</f>
        <v>#N/A</v>
      </c>
    </row>
    <row r="130" spans="1:47" ht="80.099999999999994" customHeight="1" x14ac:dyDescent="0.15">
      <c r="A130" s="119"/>
      <c r="B130" s="120"/>
      <c r="C130" s="119"/>
      <c r="D130" s="121"/>
      <c r="E130" s="122" t="str">
        <f>IF(D130="","",VLOOKUP(D130,ボランティア一覧!$A:$B,2,0))</f>
        <v/>
      </c>
      <c r="F130" s="121"/>
      <c r="G130" s="123" t="str">
        <f>IF(F130="","",VLOOKUP(F130,ボランティア図書マスタ!$B:$L,11,0))</f>
        <v/>
      </c>
      <c r="H130" s="124"/>
      <c r="I130" s="121"/>
      <c r="J130" s="124"/>
      <c r="K130" s="122" t="str">
        <f t="shared" si="137"/>
        <v/>
      </c>
      <c r="L130" s="125" t="str">
        <f>IF(Y130="","",VLOOKUP(Y130,ボランティア図書マスタ!$A$3:$M$567,13,0))</f>
        <v/>
      </c>
      <c r="M130" s="126"/>
      <c r="N130" s="127"/>
      <c r="O130" s="128"/>
      <c r="P130" s="129"/>
      <c r="Q130" s="130" t="str">
        <f>IF(D130="","",VLOOKUP(D130,ボランティア一覧!$A$3:$F$68,3,0))</f>
        <v/>
      </c>
      <c r="R130" s="130" t="str">
        <f>IF(D130="","",VLOOKUP(D130,ボランティア一覧!$A$3:$F$68,4,0))</f>
        <v/>
      </c>
      <c r="S130" s="130" t="str">
        <f>IF(D130="","",VLOOKUP(D130,ボランティア一覧!$A$3:$F$68,5,0))</f>
        <v/>
      </c>
      <c r="T130" s="130" t="str">
        <f>IF(D130="","",VLOOKUP(D130,ボランティア一覧!$A$3:$F$68,6,0))</f>
        <v/>
      </c>
      <c r="U130" s="131" t="str">
        <f t="shared" si="154"/>
        <v xml:space="preserve"> </v>
      </c>
      <c r="V130" s="131" t="str">
        <f t="shared" si="155"/>
        <v>　</v>
      </c>
      <c r="W130" s="131" t="str">
        <f>IF($A130=0," ",VLOOKUP(U130,入力規則用シート!B:C,2,0))</f>
        <v xml:space="preserve"> </v>
      </c>
      <c r="X130" s="131">
        <f t="shared" si="95"/>
        <v>0</v>
      </c>
      <c r="Y130" s="131" t="str">
        <f t="shared" si="156"/>
        <v/>
      </c>
      <c r="Z130" s="131" t="str">
        <f>IF(Y130="","",VLOOKUP(Y130,ボランティア図書マスタ!$A$3:$K$567,11,0))</f>
        <v/>
      </c>
      <c r="AA130" s="132" t="str">
        <f t="shared" si="157"/>
        <v/>
      </c>
      <c r="AB130" s="133"/>
      <c r="AC130" s="133">
        <f t="shared" si="158"/>
        <v>0</v>
      </c>
      <c r="AD130" s="133">
        <f t="shared" si="159"/>
        <v>0</v>
      </c>
      <c r="AE130" s="133">
        <f t="shared" si="160"/>
        <v>0</v>
      </c>
      <c r="AF130" s="133">
        <f t="shared" si="161"/>
        <v>0</v>
      </c>
      <c r="AG130" s="134">
        <f t="shared" si="162"/>
        <v>0</v>
      </c>
      <c r="AH130" s="133">
        <f t="shared" si="163"/>
        <v>0</v>
      </c>
      <c r="AI130" s="133">
        <f t="shared" si="138"/>
        <v>0</v>
      </c>
      <c r="AJ130" s="133">
        <f t="shared" si="139"/>
        <v>0</v>
      </c>
      <c r="AK130" s="135">
        <f t="shared" si="164"/>
        <v>0</v>
      </c>
      <c r="AL130" s="135">
        <f t="shared" si="165"/>
        <v>0</v>
      </c>
      <c r="AM130" s="135">
        <f t="shared" si="140"/>
        <v>0</v>
      </c>
      <c r="AN130" s="135">
        <f t="shared" si="141"/>
        <v>0</v>
      </c>
      <c r="AP130" s="111" t="e">
        <f>VLOOKUP($Y130,ボランティア図書マスタ!$A:$T,15,0)</f>
        <v>#N/A</v>
      </c>
      <c r="AQ130" s="111" t="e">
        <f>VLOOKUP($Y130,ボランティア図書マスタ!$A:$T,16,0)</f>
        <v>#N/A</v>
      </c>
      <c r="AR130" s="111" t="e">
        <f>VLOOKUP($Y130,ボランティア図書マスタ!$A:$T,17,0)</f>
        <v>#N/A</v>
      </c>
      <c r="AS130" s="111" t="e">
        <f>VLOOKUP($Y130,ボランティア図書マスタ!$A:$T,18,0)</f>
        <v>#N/A</v>
      </c>
      <c r="AT130" s="111" t="e">
        <f>VLOOKUP($Y130,ボランティア図書マスタ!$A:$T,19,0)</f>
        <v>#N/A</v>
      </c>
      <c r="AU130" s="111" t="e">
        <f>VLOOKUP($Y130,ボランティア図書マスタ!$A:$T,20,0)</f>
        <v>#N/A</v>
      </c>
    </row>
    <row r="131" spans="1:47" ht="80.099999999999994" customHeight="1" x14ac:dyDescent="0.15">
      <c r="A131" s="119"/>
      <c r="B131" s="120"/>
      <c r="C131" s="119"/>
      <c r="D131" s="121"/>
      <c r="E131" s="122" t="str">
        <f>IF(D131="","",VLOOKUP(D131,ボランティア一覧!$A:$B,2,0))</f>
        <v/>
      </c>
      <c r="F131" s="121"/>
      <c r="G131" s="123" t="str">
        <f>IF(F131="","",VLOOKUP(F131,ボランティア図書マスタ!$B:$L,11,0))</f>
        <v/>
      </c>
      <c r="H131" s="124"/>
      <c r="I131" s="121"/>
      <c r="J131" s="124"/>
      <c r="K131" s="122" t="str">
        <f t="shared" si="137"/>
        <v/>
      </c>
      <c r="L131" s="125" t="str">
        <f>IF(Y131="","",VLOOKUP(Y131,ボランティア図書マスタ!$A$3:$M$567,13,0))</f>
        <v/>
      </c>
      <c r="M131" s="126"/>
      <c r="N131" s="127"/>
      <c r="O131" s="128"/>
      <c r="P131" s="129"/>
      <c r="Q131" s="130" t="str">
        <f>IF(D131="","",VLOOKUP(D131,ボランティア一覧!$A$3:$F$68,3,0))</f>
        <v/>
      </c>
      <c r="R131" s="130" t="str">
        <f>IF(D131="","",VLOOKUP(D131,ボランティア一覧!$A$3:$F$68,4,0))</f>
        <v/>
      </c>
      <c r="S131" s="130" t="str">
        <f>IF(D131="","",VLOOKUP(D131,ボランティア一覧!$A$3:$F$68,5,0))</f>
        <v/>
      </c>
      <c r="T131" s="130" t="str">
        <f>IF(D131="","",VLOOKUP(D131,ボランティア一覧!$A$3:$F$68,6,0))</f>
        <v/>
      </c>
      <c r="U131" s="131" t="str">
        <f t="shared" si="154"/>
        <v xml:space="preserve"> </v>
      </c>
      <c r="V131" s="131" t="str">
        <f t="shared" si="155"/>
        <v>　</v>
      </c>
      <c r="W131" s="131" t="str">
        <f>IF($A131=0," ",VLOOKUP(U131,入力規則用シート!B:C,2,0))</f>
        <v xml:space="preserve"> </v>
      </c>
      <c r="X131" s="131">
        <f t="shared" si="95"/>
        <v>0</v>
      </c>
      <c r="Y131" s="131" t="str">
        <f t="shared" si="156"/>
        <v/>
      </c>
      <c r="Z131" s="131" t="str">
        <f>IF(Y131="","",VLOOKUP(Y131,ボランティア図書マスタ!$A$3:$K$567,11,0))</f>
        <v/>
      </c>
      <c r="AA131" s="132" t="str">
        <f t="shared" si="157"/>
        <v/>
      </c>
      <c r="AB131" s="133"/>
      <c r="AC131" s="133">
        <f t="shared" si="158"/>
        <v>0</v>
      </c>
      <c r="AD131" s="133">
        <f t="shared" si="159"/>
        <v>0</v>
      </c>
      <c r="AE131" s="133">
        <f t="shared" si="160"/>
        <v>0</v>
      </c>
      <c r="AF131" s="133">
        <f t="shared" si="161"/>
        <v>0</v>
      </c>
      <c r="AG131" s="134">
        <f t="shared" si="162"/>
        <v>0</v>
      </c>
      <c r="AH131" s="133">
        <f t="shared" si="163"/>
        <v>0</v>
      </c>
      <c r="AI131" s="133">
        <f t="shared" si="138"/>
        <v>0</v>
      </c>
      <c r="AJ131" s="133">
        <f t="shared" si="139"/>
        <v>0</v>
      </c>
      <c r="AK131" s="135">
        <f t="shared" si="164"/>
        <v>0</v>
      </c>
      <c r="AL131" s="135">
        <f t="shared" si="165"/>
        <v>0</v>
      </c>
      <c r="AM131" s="135">
        <f t="shared" si="140"/>
        <v>0</v>
      </c>
      <c r="AN131" s="135">
        <f t="shared" si="141"/>
        <v>0</v>
      </c>
      <c r="AP131" s="111" t="e">
        <f>VLOOKUP($Y131,ボランティア図書マスタ!$A:$T,15,0)</f>
        <v>#N/A</v>
      </c>
      <c r="AQ131" s="111" t="e">
        <f>VLOOKUP($Y131,ボランティア図書マスタ!$A:$T,16,0)</f>
        <v>#N/A</v>
      </c>
      <c r="AR131" s="111" t="e">
        <f>VLOOKUP($Y131,ボランティア図書マスタ!$A:$T,17,0)</f>
        <v>#N/A</v>
      </c>
      <c r="AS131" s="111" t="e">
        <f>VLOOKUP($Y131,ボランティア図書マスタ!$A:$T,18,0)</f>
        <v>#N/A</v>
      </c>
      <c r="AT131" s="111" t="e">
        <f>VLOOKUP($Y131,ボランティア図書マスタ!$A:$T,19,0)</f>
        <v>#N/A</v>
      </c>
      <c r="AU131" s="111" t="e">
        <f>VLOOKUP($Y131,ボランティア図書マスタ!$A:$T,20,0)</f>
        <v>#N/A</v>
      </c>
    </row>
    <row r="132" spans="1:47" ht="80.099999999999994" customHeight="1" x14ac:dyDescent="0.15">
      <c r="A132" s="119"/>
      <c r="B132" s="120"/>
      <c r="C132" s="119"/>
      <c r="D132" s="121"/>
      <c r="E132" s="122" t="str">
        <f>IF(D132="","",VLOOKUP(D132,ボランティア一覧!$A:$B,2,0))</f>
        <v/>
      </c>
      <c r="F132" s="121"/>
      <c r="G132" s="123" t="str">
        <f>IF(F132="","",VLOOKUP(F132,ボランティア図書マスタ!$B:$L,11,0))</f>
        <v/>
      </c>
      <c r="H132" s="124"/>
      <c r="I132" s="121"/>
      <c r="J132" s="124"/>
      <c r="K132" s="122" t="str">
        <f t="shared" si="137"/>
        <v/>
      </c>
      <c r="L132" s="125" t="str">
        <f>IF(Y132="","",VLOOKUP(Y132,ボランティア図書マスタ!$A$3:$M$567,13,0))</f>
        <v/>
      </c>
      <c r="M132" s="126"/>
      <c r="N132" s="127"/>
      <c r="O132" s="128"/>
      <c r="P132" s="129"/>
      <c r="Q132" s="130" t="str">
        <f>IF(D132="","",VLOOKUP(D132,ボランティア一覧!$A$3:$F$68,3,0))</f>
        <v/>
      </c>
      <c r="R132" s="130" t="str">
        <f>IF(D132="","",VLOOKUP(D132,ボランティア一覧!$A$3:$F$68,4,0))</f>
        <v/>
      </c>
      <c r="S132" s="130" t="str">
        <f>IF(D132="","",VLOOKUP(D132,ボランティア一覧!$A$3:$F$68,5,0))</f>
        <v/>
      </c>
      <c r="T132" s="130" t="str">
        <f>IF(D132="","",VLOOKUP(D132,ボランティア一覧!$A$3:$F$68,6,0))</f>
        <v/>
      </c>
      <c r="U132" s="131" t="str">
        <f t="shared" si="154"/>
        <v xml:space="preserve"> </v>
      </c>
      <c r="V132" s="131" t="str">
        <f t="shared" si="155"/>
        <v>　</v>
      </c>
      <c r="W132" s="131" t="str">
        <f>IF($A132=0," ",VLOOKUP(U132,入力規則用シート!B:C,2,0))</f>
        <v xml:space="preserve"> </v>
      </c>
      <c r="X132" s="131">
        <f t="shared" si="95"/>
        <v>0</v>
      </c>
      <c r="Y132" s="131" t="str">
        <f t="shared" si="156"/>
        <v/>
      </c>
      <c r="Z132" s="131" t="str">
        <f>IF(Y132="","",VLOOKUP(Y132,ボランティア図書マスタ!$A$3:$K$567,11,0))</f>
        <v/>
      </c>
      <c r="AA132" s="132" t="str">
        <f t="shared" si="157"/>
        <v/>
      </c>
      <c r="AB132" s="133"/>
      <c r="AC132" s="133">
        <f t="shared" si="158"/>
        <v>0</v>
      </c>
      <c r="AD132" s="133">
        <f t="shared" si="159"/>
        <v>0</v>
      </c>
      <c r="AE132" s="133">
        <f t="shared" si="160"/>
        <v>0</v>
      </c>
      <c r="AF132" s="133">
        <f t="shared" si="161"/>
        <v>0</v>
      </c>
      <c r="AG132" s="134">
        <f t="shared" si="162"/>
        <v>0</v>
      </c>
      <c r="AH132" s="133">
        <f t="shared" si="163"/>
        <v>0</v>
      </c>
      <c r="AI132" s="133">
        <f t="shared" si="138"/>
        <v>0</v>
      </c>
      <c r="AJ132" s="133">
        <f t="shared" si="139"/>
        <v>0</v>
      </c>
      <c r="AK132" s="135">
        <f t="shared" si="164"/>
        <v>0</v>
      </c>
      <c r="AL132" s="135">
        <f t="shared" si="165"/>
        <v>0</v>
      </c>
      <c r="AM132" s="135">
        <f t="shared" si="140"/>
        <v>0</v>
      </c>
      <c r="AN132" s="135">
        <f t="shared" si="141"/>
        <v>0</v>
      </c>
      <c r="AP132" s="111" t="e">
        <f>VLOOKUP($Y132,ボランティア図書マスタ!$A:$T,15,0)</f>
        <v>#N/A</v>
      </c>
      <c r="AQ132" s="111" t="e">
        <f>VLOOKUP($Y132,ボランティア図書マスタ!$A:$T,16,0)</f>
        <v>#N/A</v>
      </c>
      <c r="AR132" s="111" t="e">
        <f>VLOOKUP($Y132,ボランティア図書マスタ!$A:$T,17,0)</f>
        <v>#N/A</v>
      </c>
      <c r="AS132" s="111" t="e">
        <f>VLOOKUP($Y132,ボランティア図書マスタ!$A:$T,18,0)</f>
        <v>#N/A</v>
      </c>
      <c r="AT132" s="111" t="e">
        <f>VLOOKUP($Y132,ボランティア図書マスタ!$A:$T,19,0)</f>
        <v>#N/A</v>
      </c>
      <c r="AU132" s="111" t="e">
        <f>VLOOKUP($Y132,ボランティア図書マスタ!$A:$T,20,0)</f>
        <v>#N/A</v>
      </c>
    </row>
    <row r="133" spans="1:47" ht="80.099999999999994" customHeight="1" x14ac:dyDescent="0.15">
      <c r="A133" s="119"/>
      <c r="B133" s="120"/>
      <c r="C133" s="119"/>
      <c r="D133" s="121"/>
      <c r="E133" s="122" t="str">
        <f>IF(D133="","",VLOOKUP(D133,ボランティア一覧!$A:$B,2,0))</f>
        <v/>
      </c>
      <c r="F133" s="121"/>
      <c r="G133" s="123" t="str">
        <f>IF(F133="","",VLOOKUP(F133,ボランティア図書マスタ!$B:$L,11,0))</f>
        <v/>
      </c>
      <c r="H133" s="124"/>
      <c r="I133" s="121"/>
      <c r="J133" s="124"/>
      <c r="K133" s="122" t="str">
        <f t="shared" si="137"/>
        <v/>
      </c>
      <c r="L133" s="125" t="str">
        <f>IF(Y133="","",VLOOKUP(Y133,ボランティア図書マスタ!$A$3:$M$567,13,0))</f>
        <v/>
      </c>
      <c r="M133" s="126"/>
      <c r="N133" s="127"/>
      <c r="O133" s="128"/>
      <c r="P133" s="129"/>
      <c r="Q133" s="130" t="str">
        <f>IF(D133="","",VLOOKUP(D133,ボランティア一覧!$A$3:$F$68,3,0))</f>
        <v/>
      </c>
      <c r="R133" s="130" t="str">
        <f>IF(D133="","",VLOOKUP(D133,ボランティア一覧!$A$3:$F$68,4,0))</f>
        <v/>
      </c>
      <c r="S133" s="130" t="str">
        <f>IF(D133="","",VLOOKUP(D133,ボランティア一覧!$A$3:$F$68,5,0))</f>
        <v/>
      </c>
      <c r="T133" s="130" t="str">
        <f>IF(D133="","",VLOOKUP(D133,ボランティア一覧!$A$3:$F$68,6,0))</f>
        <v/>
      </c>
      <c r="U133" s="131" t="str">
        <f t="shared" si="154"/>
        <v xml:space="preserve"> </v>
      </c>
      <c r="V133" s="131" t="str">
        <f t="shared" si="155"/>
        <v>　</v>
      </c>
      <c r="W133" s="131" t="str">
        <f>IF($A133=0," ",VLOOKUP(U133,入力規則用シート!B:C,2,0))</f>
        <v xml:space="preserve"> </v>
      </c>
      <c r="X133" s="131">
        <f t="shared" si="95"/>
        <v>0</v>
      </c>
      <c r="Y133" s="131" t="str">
        <f t="shared" si="156"/>
        <v/>
      </c>
      <c r="Z133" s="131" t="str">
        <f>IF(Y133="","",VLOOKUP(Y133,ボランティア図書マスタ!$A$3:$K$567,11,0))</f>
        <v/>
      </c>
      <c r="AA133" s="132" t="str">
        <f t="shared" si="157"/>
        <v/>
      </c>
      <c r="AB133" s="133"/>
      <c r="AC133" s="133">
        <f t="shared" si="158"/>
        <v>0</v>
      </c>
      <c r="AD133" s="133">
        <f t="shared" si="159"/>
        <v>0</v>
      </c>
      <c r="AE133" s="133">
        <f t="shared" si="160"/>
        <v>0</v>
      </c>
      <c r="AF133" s="133">
        <f t="shared" si="161"/>
        <v>0</v>
      </c>
      <c r="AG133" s="134">
        <f t="shared" si="162"/>
        <v>0</v>
      </c>
      <c r="AH133" s="133">
        <f t="shared" si="163"/>
        <v>0</v>
      </c>
      <c r="AI133" s="133">
        <f t="shared" si="138"/>
        <v>0</v>
      </c>
      <c r="AJ133" s="133">
        <f t="shared" si="139"/>
        <v>0</v>
      </c>
      <c r="AK133" s="135">
        <f t="shared" si="164"/>
        <v>0</v>
      </c>
      <c r="AL133" s="135">
        <f t="shared" si="165"/>
        <v>0</v>
      </c>
      <c r="AM133" s="135">
        <f t="shared" si="140"/>
        <v>0</v>
      </c>
      <c r="AN133" s="135">
        <f t="shared" si="141"/>
        <v>0</v>
      </c>
      <c r="AP133" s="111" t="e">
        <f>VLOOKUP($Y133,ボランティア図書マスタ!$A:$T,15,0)</f>
        <v>#N/A</v>
      </c>
      <c r="AQ133" s="111" t="e">
        <f>VLOOKUP($Y133,ボランティア図書マスタ!$A:$T,16,0)</f>
        <v>#N/A</v>
      </c>
      <c r="AR133" s="111" t="e">
        <f>VLOOKUP($Y133,ボランティア図書マスタ!$A:$T,17,0)</f>
        <v>#N/A</v>
      </c>
      <c r="AS133" s="111" t="e">
        <f>VLOOKUP($Y133,ボランティア図書マスタ!$A:$T,18,0)</f>
        <v>#N/A</v>
      </c>
      <c r="AT133" s="111" t="e">
        <f>VLOOKUP($Y133,ボランティア図書マスタ!$A:$T,19,0)</f>
        <v>#N/A</v>
      </c>
      <c r="AU133" s="111" t="e">
        <f>VLOOKUP($Y133,ボランティア図書マスタ!$A:$T,20,0)</f>
        <v>#N/A</v>
      </c>
    </row>
    <row r="134" spans="1:47" ht="80.099999999999994" customHeight="1" x14ac:dyDescent="0.15">
      <c r="A134" s="119"/>
      <c r="B134" s="120"/>
      <c r="C134" s="119"/>
      <c r="D134" s="121"/>
      <c r="E134" s="122" t="str">
        <f>IF(D134="","",VLOOKUP(D134,ボランティア一覧!$A:$B,2,0))</f>
        <v/>
      </c>
      <c r="F134" s="121"/>
      <c r="G134" s="123" t="str">
        <f>IF(F134="","",VLOOKUP(F134,ボランティア図書マスタ!$B:$L,11,0))</f>
        <v/>
      </c>
      <c r="H134" s="124"/>
      <c r="I134" s="121"/>
      <c r="J134" s="124"/>
      <c r="K134" s="122" t="str">
        <f t="shared" si="137"/>
        <v/>
      </c>
      <c r="L134" s="125" t="str">
        <f>IF(Y134="","",VLOOKUP(Y134,ボランティア図書マスタ!$A$3:$M$567,13,0))</f>
        <v/>
      </c>
      <c r="M134" s="126"/>
      <c r="N134" s="127"/>
      <c r="O134" s="128"/>
      <c r="P134" s="129"/>
      <c r="Q134" s="130" t="str">
        <f>IF(D134="","",VLOOKUP(D134,ボランティア一覧!$A$3:$F$68,3,0))</f>
        <v/>
      </c>
      <c r="R134" s="130" t="str">
        <f>IF(D134="","",VLOOKUP(D134,ボランティア一覧!$A$3:$F$68,4,0))</f>
        <v/>
      </c>
      <c r="S134" s="130" t="str">
        <f>IF(D134="","",VLOOKUP(D134,ボランティア一覧!$A$3:$F$68,5,0))</f>
        <v/>
      </c>
      <c r="T134" s="130" t="str">
        <f>IF(D134="","",VLOOKUP(D134,ボランティア一覧!$A$3:$F$68,6,0))</f>
        <v/>
      </c>
      <c r="U134" s="131" t="str">
        <f t="shared" si="154"/>
        <v xml:space="preserve"> </v>
      </c>
      <c r="V134" s="131" t="str">
        <f t="shared" si="155"/>
        <v>　</v>
      </c>
      <c r="W134" s="131" t="str">
        <f>IF($A134=0," ",VLOOKUP(U134,入力規則用シート!B:C,2,0))</f>
        <v xml:space="preserve"> </v>
      </c>
      <c r="X134" s="131">
        <f t="shared" si="95"/>
        <v>0</v>
      </c>
      <c r="Y134" s="131" t="str">
        <f t="shared" si="156"/>
        <v/>
      </c>
      <c r="Z134" s="131" t="str">
        <f>IF(Y134="","",VLOOKUP(Y134,ボランティア図書マスタ!$A$3:$K$567,11,0))</f>
        <v/>
      </c>
      <c r="AA134" s="132" t="str">
        <f t="shared" si="157"/>
        <v/>
      </c>
      <c r="AB134" s="133"/>
      <c r="AC134" s="133">
        <f t="shared" si="158"/>
        <v>0</v>
      </c>
      <c r="AD134" s="133">
        <f t="shared" si="159"/>
        <v>0</v>
      </c>
      <c r="AE134" s="133">
        <f t="shared" si="160"/>
        <v>0</v>
      </c>
      <c r="AF134" s="133">
        <f t="shared" si="161"/>
        <v>0</v>
      </c>
      <c r="AG134" s="134">
        <f t="shared" si="162"/>
        <v>0</v>
      </c>
      <c r="AH134" s="133">
        <f t="shared" si="163"/>
        <v>0</v>
      </c>
      <c r="AI134" s="133">
        <f t="shared" si="138"/>
        <v>0</v>
      </c>
      <c r="AJ134" s="133">
        <f t="shared" si="139"/>
        <v>0</v>
      </c>
      <c r="AK134" s="135">
        <f t="shared" si="164"/>
        <v>0</v>
      </c>
      <c r="AL134" s="135">
        <f t="shared" si="165"/>
        <v>0</v>
      </c>
      <c r="AM134" s="135">
        <f t="shared" si="140"/>
        <v>0</v>
      </c>
      <c r="AN134" s="135">
        <f t="shared" si="141"/>
        <v>0</v>
      </c>
      <c r="AP134" s="111" t="e">
        <f>VLOOKUP($Y134,ボランティア図書マスタ!$A:$T,15,0)</f>
        <v>#N/A</v>
      </c>
      <c r="AQ134" s="111" t="e">
        <f>VLOOKUP($Y134,ボランティア図書マスタ!$A:$T,16,0)</f>
        <v>#N/A</v>
      </c>
      <c r="AR134" s="111" t="e">
        <f>VLOOKUP($Y134,ボランティア図書マスタ!$A:$T,17,0)</f>
        <v>#N/A</v>
      </c>
      <c r="AS134" s="111" t="e">
        <f>VLOOKUP($Y134,ボランティア図書マスタ!$A:$T,18,0)</f>
        <v>#N/A</v>
      </c>
      <c r="AT134" s="111" t="e">
        <f>VLOOKUP($Y134,ボランティア図書マスタ!$A:$T,19,0)</f>
        <v>#N/A</v>
      </c>
      <c r="AU134" s="111" t="e">
        <f>VLOOKUP($Y134,ボランティア図書マスタ!$A:$T,20,0)</f>
        <v>#N/A</v>
      </c>
    </row>
    <row r="135" spans="1:47" ht="80.099999999999994" customHeight="1" x14ac:dyDescent="0.15">
      <c r="A135" s="119"/>
      <c r="B135" s="120"/>
      <c r="C135" s="119"/>
      <c r="D135" s="121"/>
      <c r="E135" s="122" t="str">
        <f>IF(D135="","",VLOOKUP(D135,ボランティア一覧!$A:$B,2,0))</f>
        <v/>
      </c>
      <c r="F135" s="121"/>
      <c r="G135" s="123" t="str">
        <f>IF(F135="","",VLOOKUP(F135,ボランティア図書マスタ!$B:$L,11,0))</f>
        <v/>
      </c>
      <c r="H135" s="124"/>
      <c r="I135" s="121"/>
      <c r="J135" s="124"/>
      <c r="K135" s="122" t="str">
        <f t="shared" si="137"/>
        <v/>
      </c>
      <c r="L135" s="125" t="str">
        <f>IF(Y135="","",VLOOKUP(Y135,ボランティア図書マスタ!$A$3:$M$567,13,0))</f>
        <v/>
      </c>
      <c r="M135" s="126"/>
      <c r="N135" s="127"/>
      <c r="O135" s="128"/>
      <c r="P135" s="129"/>
      <c r="Q135" s="130" t="str">
        <f>IF(D135="","",VLOOKUP(D135,ボランティア一覧!$A$3:$F$68,3,0))</f>
        <v/>
      </c>
      <c r="R135" s="130" t="str">
        <f>IF(D135="","",VLOOKUP(D135,ボランティア一覧!$A$3:$F$68,4,0))</f>
        <v/>
      </c>
      <c r="S135" s="130" t="str">
        <f>IF(D135="","",VLOOKUP(D135,ボランティア一覧!$A$3:$F$68,5,0))</f>
        <v/>
      </c>
      <c r="T135" s="130" t="str">
        <f>IF(D135="","",VLOOKUP(D135,ボランティア一覧!$A$3:$F$68,6,0))</f>
        <v/>
      </c>
      <c r="U135" s="131" t="str">
        <f t="shared" si="154"/>
        <v xml:space="preserve"> </v>
      </c>
      <c r="V135" s="131" t="str">
        <f t="shared" si="155"/>
        <v>　</v>
      </c>
      <c r="W135" s="131" t="str">
        <f>IF($A135=0," ",VLOOKUP(U135,入力規則用シート!B:C,2,0))</f>
        <v xml:space="preserve"> </v>
      </c>
      <c r="X135" s="131">
        <f t="shared" si="95"/>
        <v>0</v>
      </c>
      <c r="Y135" s="131" t="str">
        <f t="shared" si="156"/>
        <v/>
      </c>
      <c r="Z135" s="131" t="str">
        <f>IF(Y135="","",VLOOKUP(Y135,ボランティア図書マスタ!$A$3:$K$567,11,0))</f>
        <v/>
      </c>
      <c r="AA135" s="132" t="str">
        <f t="shared" si="157"/>
        <v/>
      </c>
      <c r="AB135" s="133"/>
      <c r="AC135" s="133">
        <f t="shared" si="158"/>
        <v>0</v>
      </c>
      <c r="AD135" s="133">
        <f t="shared" si="159"/>
        <v>0</v>
      </c>
      <c r="AE135" s="133">
        <f t="shared" si="160"/>
        <v>0</v>
      </c>
      <c r="AF135" s="133">
        <f t="shared" si="161"/>
        <v>0</v>
      </c>
      <c r="AG135" s="134">
        <f t="shared" si="162"/>
        <v>0</v>
      </c>
      <c r="AH135" s="133">
        <f t="shared" si="163"/>
        <v>0</v>
      </c>
      <c r="AI135" s="133">
        <f t="shared" si="138"/>
        <v>0</v>
      </c>
      <c r="AJ135" s="133">
        <f t="shared" si="139"/>
        <v>0</v>
      </c>
      <c r="AK135" s="135">
        <f t="shared" si="164"/>
        <v>0</v>
      </c>
      <c r="AL135" s="135">
        <f t="shared" si="165"/>
        <v>0</v>
      </c>
      <c r="AM135" s="135">
        <f t="shared" si="140"/>
        <v>0</v>
      </c>
      <c r="AN135" s="135">
        <f t="shared" si="141"/>
        <v>0</v>
      </c>
      <c r="AP135" s="111" t="e">
        <f>VLOOKUP($Y135,ボランティア図書マスタ!$A:$T,15,0)</f>
        <v>#N/A</v>
      </c>
      <c r="AQ135" s="111" t="e">
        <f>VLOOKUP($Y135,ボランティア図書マスタ!$A:$T,16,0)</f>
        <v>#N/A</v>
      </c>
      <c r="AR135" s="111" t="e">
        <f>VLOOKUP($Y135,ボランティア図書マスタ!$A:$T,17,0)</f>
        <v>#N/A</v>
      </c>
      <c r="AS135" s="111" t="e">
        <f>VLOOKUP($Y135,ボランティア図書マスタ!$A:$T,18,0)</f>
        <v>#N/A</v>
      </c>
      <c r="AT135" s="111" t="e">
        <f>VLOOKUP($Y135,ボランティア図書マスタ!$A:$T,19,0)</f>
        <v>#N/A</v>
      </c>
      <c r="AU135" s="111" t="e">
        <f>VLOOKUP($Y135,ボランティア図書マスタ!$A:$T,20,0)</f>
        <v>#N/A</v>
      </c>
    </row>
    <row r="136" spans="1:47" ht="80.099999999999994" customHeight="1" x14ac:dyDescent="0.15">
      <c r="A136" s="119"/>
      <c r="B136" s="120"/>
      <c r="C136" s="119"/>
      <c r="D136" s="121"/>
      <c r="E136" s="122" t="str">
        <f>IF(D136="","",VLOOKUP(D136,ボランティア一覧!$A:$B,2,0))</f>
        <v/>
      </c>
      <c r="F136" s="121"/>
      <c r="G136" s="123" t="str">
        <f>IF(F136="","",VLOOKUP(F136,ボランティア図書マスタ!$B:$L,11,0))</f>
        <v/>
      </c>
      <c r="H136" s="124"/>
      <c r="I136" s="121"/>
      <c r="J136" s="124"/>
      <c r="K136" s="122" t="str">
        <f t="shared" si="137"/>
        <v/>
      </c>
      <c r="L136" s="125" t="str">
        <f>IF(Y136="","",VLOOKUP(Y136,ボランティア図書マスタ!$A$3:$M$567,13,0))</f>
        <v/>
      </c>
      <c r="M136" s="126"/>
      <c r="N136" s="127"/>
      <c r="O136" s="128"/>
      <c r="P136" s="129"/>
      <c r="Q136" s="130" t="str">
        <f>IF(D136="","",VLOOKUP(D136,ボランティア一覧!$A$3:$F$68,3,0))</f>
        <v/>
      </c>
      <c r="R136" s="130" t="str">
        <f>IF(D136="","",VLOOKUP(D136,ボランティア一覧!$A$3:$F$68,4,0))</f>
        <v/>
      </c>
      <c r="S136" s="130" t="str">
        <f>IF(D136="","",VLOOKUP(D136,ボランティア一覧!$A$3:$F$68,5,0))</f>
        <v/>
      </c>
      <c r="T136" s="130" t="str">
        <f>IF(D136="","",VLOOKUP(D136,ボランティア一覧!$A$3:$F$68,6,0))</f>
        <v/>
      </c>
      <c r="U136" s="131" t="str">
        <f t="shared" si="154"/>
        <v xml:space="preserve"> </v>
      </c>
      <c r="V136" s="131" t="str">
        <f t="shared" si="155"/>
        <v>　</v>
      </c>
      <c r="W136" s="131" t="str">
        <f>IF($A136=0," ",VLOOKUP(U136,入力規則用シート!B:C,2,0))</f>
        <v xml:space="preserve"> </v>
      </c>
      <c r="X136" s="131">
        <f t="shared" si="95"/>
        <v>0</v>
      </c>
      <c r="Y136" s="131" t="str">
        <f t="shared" si="156"/>
        <v/>
      </c>
      <c r="Z136" s="131" t="str">
        <f>IF(Y136="","",VLOOKUP(Y136,ボランティア図書マスタ!$A$3:$K$567,11,0))</f>
        <v/>
      </c>
      <c r="AA136" s="132" t="str">
        <f t="shared" si="157"/>
        <v/>
      </c>
      <c r="AB136" s="133"/>
      <c r="AC136" s="133">
        <f t="shared" si="158"/>
        <v>0</v>
      </c>
      <c r="AD136" s="133">
        <f t="shared" si="159"/>
        <v>0</v>
      </c>
      <c r="AE136" s="133">
        <f t="shared" si="160"/>
        <v>0</v>
      </c>
      <c r="AF136" s="133">
        <f t="shared" si="161"/>
        <v>0</v>
      </c>
      <c r="AG136" s="134">
        <f t="shared" si="162"/>
        <v>0</v>
      </c>
      <c r="AH136" s="133">
        <f t="shared" si="163"/>
        <v>0</v>
      </c>
      <c r="AI136" s="133">
        <f t="shared" si="138"/>
        <v>0</v>
      </c>
      <c r="AJ136" s="133">
        <f t="shared" si="139"/>
        <v>0</v>
      </c>
      <c r="AK136" s="135">
        <f t="shared" si="164"/>
        <v>0</v>
      </c>
      <c r="AL136" s="135">
        <f t="shared" si="165"/>
        <v>0</v>
      </c>
      <c r="AM136" s="135">
        <f t="shared" si="140"/>
        <v>0</v>
      </c>
      <c r="AN136" s="135">
        <f t="shared" si="141"/>
        <v>0</v>
      </c>
      <c r="AP136" s="111" t="e">
        <f>VLOOKUP($Y136,ボランティア図書マスタ!$A:$T,15,0)</f>
        <v>#N/A</v>
      </c>
      <c r="AQ136" s="111" t="e">
        <f>VLOOKUP($Y136,ボランティア図書マスタ!$A:$T,16,0)</f>
        <v>#N/A</v>
      </c>
      <c r="AR136" s="111" t="e">
        <f>VLOOKUP($Y136,ボランティア図書マスタ!$A:$T,17,0)</f>
        <v>#N/A</v>
      </c>
      <c r="AS136" s="111" t="e">
        <f>VLOOKUP($Y136,ボランティア図書マスタ!$A:$T,18,0)</f>
        <v>#N/A</v>
      </c>
      <c r="AT136" s="111" t="e">
        <f>VLOOKUP($Y136,ボランティア図書マスタ!$A:$T,19,0)</f>
        <v>#N/A</v>
      </c>
      <c r="AU136" s="111" t="e">
        <f>VLOOKUP($Y136,ボランティア図書マスタ!$A:$T,20,0)</f>
        <v>#N/A</v>
      </c>
    </row>
    <row r="137" spans="1:47" ht="80.099999999999994" customHeight="1" x14ac:dyDescent="0.15">
      <c r="A137" s="119"/>
      <c r="B137" s="120"/>
      <c r="C137" s="119"/>
      <c r="D137" s="121"/>
      <c r="E137" s="122" t="str">
        <f>IF(D137="","",VLOOKUP(D137,ボランティア一覧!$A:$B,2,0))</f>
        <v/>
      </c>
      <c r="F137" s="121"/>
      <c r="G137" s="123" t="str">
        <f>IF(F137="","",VLOOKUP(F137,ボランティア図書マスタ!$B:$L,11,0))</f>
        <v/>
      </c>
      <c r="H137" s="124"/>
      <c r="I137" s="121"/>
      <c r="J137" s="124"/>
      <c r="K137" s="122" t="str">
        <f t="shared" si="137"/>
        <v/>
      </c>
      <c r="L137" s="125" t="str">
        <f>IF(Y137="","",VLOOKUP(Y137,ボランティア図書マスタ!$A$3:$M$567,13,0))</f>
        <v/>
      </c>
      <c r="M137" s="126"/>
      <c r="N137" s="127"/>
      <c r="O137" s="128"/>
      <c r="P137" s="129"/>
      <c r="Q137" s="130" t="str">
        <f>IF(D137="","",VLOOKUP(D137,ボランティア一覧!$A$3:$F$68,3,0))</f>
        <v/>
      </c>
      <c r="R137" s="130" t="str">
        <f>IF(D137="","",VLOOKUP(D137,ボランティア一覧!$A$3:$F$68,4,0))</f>
        <v/>
      </c>
      <c r="S137" s="130" t="str">
        <f>IF(D137="","",VLOOKUP(D137,ボランティア一覧!$A$3:$F$68,5,0))</f>
        <v/>
      </c>
      <c r="T137" s="130" t="str">
        <f>IF(D137="","",VLOOKUP(D137,ボランティア一覧!$A$3:$F$68,6,0))</f>
        <v/>
      </c>
      <c r="U137" s="131" t="str">
        <f>IF(F137=0," ",$G$2)</f>
        <v xml:space="preserve"> </v>
      </c>
      <c r="V137" s="131" t="str">
        <f>IF(F137=0,"　",$L$2)</f>
        <v>　</v>
      </c>
      <c r="W137" s="131" t="str">
        <f>IF($A137=0," ",VLOOKUP(U137,入力規則用シート!B:C,2,0))</f>
        <v xml:space="preserve"> </v>
      </c>
      <c r="X137" s="131">
        <f t="shared" si="95"/>
        <v>0</v>
      </c>
      <c r="Y137" s="131" t="str">
        <f>IF(F137&amp;I137="","",CONCATENATE(F137,I137))</f>
        <v/>
      </c>
      <c r="Z137" s="131" t="str">
        <f>IF(Y137="","",VLOOKUP(Y137,ボランティア図書マスタ!$A$3:$K$567,11,0))</f>
        <v/>
      </c>
      <c r="AA137" s="132" t="str">
        <f>DBCS(J137)</f>
        <v/>
      </c>
      <c r="AB137" s="133"/>
      <c r="AC137" s="133">
        <f>A137</f>
        <v>0</v>
      </c>
      <c r="AD137" s="133">
        <f>B137</f>
        <v>0</v>
      </c>
      <c r="AE137" s="133">
        <f>C137</f>
        <v>0</v>
      </c>
      <c r="AF137" s="133">
        <f>D137</f>
        <v>0</v>
      </c>
      <c r="AG137" s="134">
        <f>F137</f>
        <v>0</v>
      </c>
      <c r="AH137" s="133">
        <f>H137</f>
        <v>0</v>
      </c>
      <c r="AI137" s="133">
        <f t="shared" si="138"/>
        <v>0</v>
      </c>
      <c r="AJ137" s="133">
        <f t="shared" si="139"/>
        <v>0</v>
      </c>
      <c r="AK137" s="135">
        <f>M137</f>
        <v>0</v>
      </c>
      <c r="AL137" s="135">
        <f>N137</f>
        <v>0</v>
      </c>
      <c r="AM137" s="135">
        <f t="shared" si="140"/>
        <v>0</v>
      </c>
      <c r="AN137" s="135">
        <f t="shared" si="141"/>
        <v>0</v>
      </c>
      <c r="AP137" s="111" t="e">
        <f>VLOOKUP($Y137,ボランティア図書マスタ!$A:$T,15,0)</f>
        <v>#N/A</v>
      </c>
      <c r="AQ137" s="111" t="e">
        <f>VLOOKUP($Y137,ボランティア図書マスタ!$A:$T,16,0)</f>
        <v>#N/A</v>
      </c>
      <c r="AR137" s="111" t="e">
        <f>VLOOKUP($Y137,ボランティア図書マスタ!$A:$T,17,0)</f>
        <v>#N/A</v>
      </c>
      <c r="AS137" s="111" t="e">
        <f>VLOOKUP($Y137,ボランティア図書マスタ!$A:$T,18,0)</f>
        <v>#N/A</v>
      </c>
      <c r="AT137" s="111" t="e">
        <f>VLOOKUP($Y137,ボランティア図書マスタ!$A:$T,19,0)</f>
        <v>#N/A</v>
      </c>
      <c r="AU137" s="111" t="e">
        <f>VLOOKUP($Y137,ボランティア図書マスタ!$A:$T,20,0)</f>
        <v>#N/A</v>
      </c>
    </row>
    <row r="138" spans="1:47" ht="80.099999999999994" customHeight="1" x14ac:dyDescent="0.15">
      <c r="A138" s="119"/>
      <c r="B138" s="120"/>
      <c r="C138" s="119"/>
      <c r="D138" s="121"/>
      <c r="E138" s="122" t="str">
        <f>IF(D138="","",VLOOKUP(D138,ボランティア一覧!$A:$B,2,0))</f>
        <v/>
      </c>
      <c r="F138" s="121"/>
      <c r="G138" s="123" t="str">
        <f>IF(F138="","",VLOOKUP(F138,ボランティア図書マスタ!$B:$L,11,0))</f>
        <v/>
      </c>
      <c r="H138" s="124"/>
      <c r="I138" s="121"/>
      <c r="J138" s="124"/>
      <c r="K138" s="122" t="str">
        <f t="shared" si="137"/>
        <v/>
      </c>
      <c r="L138" s="125" t="str">
        <f>IF(Y138="","",VLOOKUP(Y138,ボランティア図書マスタ!$A$3:$M$567,13,0))</f>
        <v/>
      </c>
      <c r="M138" s="126"/>
      <c r="N138" s="127"/>
      <c r="O138" s="128"/>
      <c r="P138" s="129"/>
      <c r="Q138" s="130" t="str">
        <f>IF(D138="","",VLOOKUP(D138,ボランティア一覧!$A$3:$F$68,3,0))</f>
        <v/>
      </c>
      <c r="R138" s="130" t="str">
        <f>IF(D138="","",VLOOKUP(D138,ボランティア一覧!$A$3:$F$68,4,0))</f>
        <v/>
      </c>
      <c r="S138" s="130" t="str">
        <f>IF(D138="","",VLOOKUP(D138,ボランティア一覧!$A$3:$F$68,5,0))</f>
        <v/>
      </c>
      <c r="T138" s="130" t="str">
        <f>IF(D138="","",VLOOKUP(D138,ボランティア一覧!$A$3:$F$68,6,0))</f>
        <v/>
      </c>
      <c r="U138" s="131" t="str">
        <f t="shared" ref="U138:U146" si="166">IF(F138=0," ",$G$2)</f>
        <v xml:space="preserve"> </v>
      </c>
      <c r="V138" s="131" t="str">
        <f t="shared" ref="V138:V146" si="167">IF(F138=0,"　",$L$2)</f>
        <v>　</v>
      </c>
      <c r="W138" s="131" t="str">
        <f>IF($A138=0," ",VLOOKUP(U138,入力規則用シート!B:C,2,0))</f>
        <v xml:space="preserve"> </v>
      </c>
      <c r="X138" s="131">
        <f t="shared" si="95"/>
        <v>0</v>
      </c>
      <c r="Y138" s="131" t="str">
        <f t="shared" ref="Y138:Y146" si="168">IF(F138&amp;I138="","",CONCATENATE(F138,I138))</f>
        <v/>
      </c>
      <c r="Z138" s="131" t="str">
        <f>IF(Y138="","",VLOOKUP(Y138,ボランティア図書マスタ!$A$3:$K$567,11,0))</f>
        <v/>
      </c>
      <c r="AA138" s="132" t="str">
        <f t="shared" ref="AA138:AA146" si="169">DBCS(J138)</f>
        <v/>
      </c>
      <c r="AB138" s="133"/>
      <c r="AC138" s="133">
        <f t="shared" ref="AC138:AC146" si="170">A138</f>
        <v>0</v>
      </c>
      <c r="AD138" s="133">
        <f t="shared" ref="AD138:AD146" si="171">B138</f>
        <v>0</v>
      </c>
      <c r="AE138" s="133">
        <f t="shared" ref="AE138:AE146" si="172">C138</f>
        <v>0</v>
      </c>
      <c r="AF138" s="133">
        <f t="shared" ref="AF138:AF146" si="173">D138</f>
        <v>0</v>
      </c>
      <c r="AG138" s="134">
        <f t="shared" ref="AG138:AG146" si="174">F138</f>
        <v>0</v>
      </c>
      <c r="AH138" s="133">
        <f t="shared" ref="AH138:AH146" si="175">H138</f>
        <v>0</v>
      </c>
      <c r="AI138" s="133">
        <f t="shared" si="138"/>
        <v>0</v>
      </c>
      <c r="AJ138" s="133">
        <f t="shared" si="139"/>
        <v>0</v>
      </c>
      <c r="AK138" s="135">
        <f t="shared" ref="AK138:AK146" si="176">M138</f>
        <v>0</v>
      </c>
      <c r="AL138" s="135">
        <f t="shared" ref="AL138:AL146" si="177">N138</f>
        <v>0</v>
      </c>
      <c r="AM138" s="135">
        <f t="shared" si="140"/>
        <v>0</v>
      </c>
      <c r="AN138" s="135">
        <f t="shared" si="141"/>
        <v>0</v>
      </c>
      <c r="AP138" s="111" t="e">
        <f>VLOOKUP($Y138,ボランティア図書マスタ!$A:$T,15,0)</f>
        <v>#N/A</v>
      </c>
      <c r="AQ138" s="111" t="e">
        <f>VLOOKUP($Y138,ボランティア図書マスタ!$A:$T,16,0)</f>
        <v>#N/A</v>
      </c>
      <c r="AR138" s="111" t="e">
        <f>VLOOKUP($Y138,ボランティア図書マスタ!$A:$T,17,0)</f>
        <v>#N/A</v>
      </c>
      <c r="AS138" s="111" t="e">
        <f>VLOOKUP($Y138,ボランティア図書マスタ!$A:$T,18,0)</f>
        <v>#N/A</v>
      </c>
      <c r="AT138" s="111" t="e">
        <f>VLOOKUP($Y138,ボランティア図書マスタ!$A:$T,19,0)</f>
        <v>#N/A</v>
      </c>
      <c r="AU138" s="111" t="e">
        <f>VLOOKUP($Y138,ボランティア図書マスタ!$A:$T,20,0)</f>
        <v>#N/A</v>
      </c>
    </row>
    <row r="139" spans="1:47" ht="80.099999999999994" customHeight="1" x14ac:dyDescent="0.15">
      <c r="A139" s="119"/>
      <c r="B139" s="120"/>
      <c r="C139" s="119"/>
      <c r="D139" s="121"/>
      <c r="E139" s="122" t="str">
        <f>IF(D139="","",VLOOKUP(D139,ボランティア一覧!$A:$B,2,0))</f>
        <v/>
      </c>
      <c r="F139" s="121"/>
      <c r="G139" s="123" t="str">
        <f>IF(F139="","",VLOOKUP(F139,ボランティア図書マスタ!$B:$L,11,0))</f>
        <v/>
      </c>
      <c r="H139" s="124"/>
      <c r="I139" s="121"/>
      <c r="J139" s="124"/>
      <c r="K139" s="122" t="str">
        <f t="shared" si="137"/>
        <v/>
      </c>
      <c r="L139" s="125" t="str">
        <f>IF(Y139="","",VLOOKUP(Y139,ボランティア図書マスタ!$A$3:$M$567,13,0))</f>
        <v/>
      </c>
      <c r="M139" s="126"/>
      <c r="N139" s="127"/>
      <c r="O139" s="128"/>
      <c r="P139" s="129"/>
      <c r="Q139" s="130" t="str">
        <f>IF(D139="","",VLOOKUP(D139,ボランティア一覧!$A$3:$F$68,3,0))</f>
        <v/>
      </c>
      <c r="R139" s="130" t="str">
        <f>IF(D139="","",VLOOKUP(D139,ボランティア一覧!$A$3:$F$68,4,0))</f>
        <v/>
      </c>
      <c r="S139" s="130" t="str">
        <f>IF(D139="","",VLOOKUP(D139,ボランティア一覧!$A$3:$F$68,5,0))</f>
        <v/>
      </c>
      <c r="T139" s="130" t="str">
        <f>IF(D139="","",VLOOKUP(D139,ボランティア一覧!$A$3:$F$68,6,0))</f>
        <v/>
      </c>
      <c r="U139" s="131" t="str">
        <f t="shared" si="166"/>
        <v xml:space="preserve"> </v>
      </c>
      <c r="V139" s="131" t="str">
        <f t="shared" si="167"/>
        <v>　</v>
      </c>
      <c r="W139" s="131" t="str">
        <f>IF($A139=0," ",VLOOKUP(U139,入力規則用シート!B:C,2,0))</f>
        <v xml:space="preserve"> </v>
      </c>
      <c r="X139" s="131">
        <f t="shared" si="95"/>
        <v>0</v>
      </c>
      <c r="Y139" s="131" t="str">
        <f t="shared" si="168"/>
        <v/>
      </c>
      <c r="Z139" s="131" t="str">
        <f>IF(Y139="","",VLOOKUP(Y139,ボランティア図書マスタ!$A$3:$K$567,11,0))</f>
        <v/>
      </c>
      <c r="AA139" s="132" t="str">
        <f t="shared" si="169"/>
        <v/>
      </c>
      <c r="AB139" s="133"/>
      <c r="AC139" s="133">
        <f t="shared" si="170"/>
        <v>0</v>
      </c>
      <c r="AD139" s="133">
        <f t="shared" si="171"/>
        <v>0</v>
      </c>
      <c r="AE139" s="133">
        <f t="shared" si="172"/>
        <v>0</v>
      </c>
      <c r="AF139" s="133">
        <f t="shared" si="173"/>
        <v>0</v>
      </c>
      <c r="AG139" s="134">
        <f t="shared" si="174"/>
        <v>0</v>
      </c>
      <c r="AH139" s="133">
        <f t="shared" si="175"/>
        <v>0</v>
      </c>
      <c r="AI139" s="133">
        <f t="shared" si="138"/>
        <v>0</v>
      </c>
      <c r="AJ139" s="133">
        <f t="shared" si="139"/>
        <v>0</v>
      </c>
      <c r="AK139" s="135">
        <f t="shared" si="176"/>
        <v>0</v>
      </c>
      <c r="AL139" s="135">
        <f t="shared" si="177"/>
        <v>0</v>
      </c>
      <c r="AM139" s="135">
        <f t="shared" si="140"/>
        <v>0</v>
      </c>
      <c r="AN139" s="135">
        <f t="shared" si="141"/>
        <v>0</v>
      </c>
      <c r="AP139" s="111" t="e">
        <f>VLOOKUP($Y139,ボランティア図書マスタ!$A:$T,15,0)</f>
        <v>#N/A</v>
      </c>
      <c r="AQ139" s="111" t="e">
        <f>VLOOKUP($Y139,ボランティア図書マスタ!$A:$T,16,0)</f>
        <v>#N/A</v>
      </c>
      <c r="AR139" s="111" t="e">
        <f>VLOOKUP($Y139,ボランティア図書マスタ!$A:$T,17,0)</f>
        <v>#N/A</v>
      </c>
      <c r="AS139" s="111" t="e">
        <f>VLOOKUP($Y139,ボランティア図書マスタ!$A:$T,18,0)</f>
        <v>#N/A</v>
      </c>
      <c r="AT139" s="111" t="e">
        <f>VLOOKUP($Y139,ボランティア図書マスタ!$A:$T,19,0)</f>
        <v>#N/A</v>
      </c>
      <c r="AU139" s="111" t="e">
        <f>VLOOKUP($Y139,ボランティア図書マスタ!$A:$T,20,0)</f>
        <v>#N/A</v>
      </c>
    </row>
    <row r="140" spans="1:47" ht="80.099999999999994" customHeight="1" x14ac:dyDescent="0.15">
      <c r="A140" s="119"/>
      <c r="B140" s="120"/>
      <c r="C140" s="119"/>
      <c r="D140" s="121"/>
      <c r="E140" s="122" t="str">
        <f>IF(D140="","",VLOOKUP(D140,ボランティア一覧!$A:$B,2,0))</f>
        <v/>
      </c>
      <c r="F140" s="121"/>
      <c r="G140" s="123" t="str">
        <f>IF(F140="","",VLOOKUP(F140,ボランティア図書マスタ!$B:$L,11,0))</f>
        <v/>
      </c>
      <c r="H140" s="124"/>
      <c r="I140" s="121"/>
      <c r="J140" s="124"/>
      <c r="K140" s="122" t="str">
        <f t="shared" si="137"/>
        <v/>
      </c>
      <c r="L140" s="125" t="str">
        <f>IF(Y140="","",VLOOKUP(Y140,ボランティア図書マスタ!$A$3:$M$567,13,0))</f>
        <v/>
      </c>
      <c r="M140" s="126"/>
      <c r="N140" s="127"/>
      <c r="O140" s="128"/>
      <c r="P140" s="129"/>
      <c r="Q140" s="130" t="str">
        <f>IF(D140="","",VLOOKUP(D140,ボランティア一覧!$A$3:$F$68,3,0))</f>
        <v/>
      </c>
      <c r="R140" s="130" t="str">
        <f>IF(D140="","",VLOOKUP(D140,ボランティア一覧!$A$3:$F$68,4,0))</f>
        <v/>
      </c>
      <c r="S140" s="130" t="str">
        <f>IF(D140="","",VLOOKUP(D140,ボランティア一覧!$A$3:$F$68,5,0))</f>
        <v/>
      </c>
      <c r="T140" s="130" t="str">
        <f>IF(D140="","",VLOOKUP(D140,ボランティア一覧!$A$3:$F$68,6,0))</f>
        <v/>
      </c>
      <c r="U140" s="131" t="str">
        <f t="shared" si="166"/>
        <v xml:space="preserve"> </v>
      </c>
      <c r="V140" s="131" t="str">
        <f t="shared" si="167"/>
        <v>　</v>
      </c>
      <c r="W140" s="131" t="str">
        <f>IF($A140=0," ",VLOOKUP(U140,入力規則用シート!B:C,2,0))</f>
        <v xml:space="preserve"> </v>
      </c>
      <c r="X140" s="131">
        <f t="shared" si="95"/>
        <v>0</v>
      </c>
      <c r="Y140" s="131" t="str">
        <f t="shared" si="168"/>
        <v/>
      </c>
      <c r="Z140" s="131" t="str">
        <f>IF(Y140="","",VLOOKUP(Y140,ボランティア図書マスタ!$A$3:$K$567,11,0))</f>
        <v/>
      </c>
      <c r="AA140" s="132" t="str">
        <f t="shared" si="169"/>
        <v/>
      </c>
      <c r="AB140" s="133"/>
      <c r="AC140" s="133">
        <f t="shared" si="170"/>
        <v>0</v>
      </c>
      <c r="AD140" s="133">
        <f t="shared" si="171"/>
        <v>0</v>
      </c>
      <c r="AE140" s="133">
        <f t="shared" si="172"/>
        <v>0</v>
      </c>
      <c r="AF140" s="133">
        <f t="shared" si="173"/>
        <v>0</v>
      </c>
      <c r="AG140" s="134">
        <f t="shared" si="174"/>
        <v>0</v>
      </c>
      <c r="AH140" s="133">
        <f t="shared" si="175"/>
        <v>0</v>
      </c>
      <c r="AI140" s="133">
        <f t="shared" si="138"/>
        <v>0</v>
      </c>
      <c r="AJ140" s="133">
        <f t="shared" si="139"/>
        <v>0</v>
      </c>
      <c r="AK140" s="135">
        <f t="shared" si="176"/>
        <v>0</v>
      </c>
      <c r="AL140" s="135">
        <f t="shared" si="177"/>
        <v>0</v>
      </c>
      <c r="AM140" s="135">
        <f t="shared" si="140"/>
        <v>0</v>
      </c>
      <c r="AN140" s="135">
        <f t="shared" si="141"/>
        <v>0</v>
      </c>
      <c r="AP140" s="111" t="e">
        <f>VLOOKUP($Y140,ボランティア図書マスタ!$A:$T,15,0)</f>
        <v>#N/A</v>
      </c>
      <c r="AQ140" s="111" t="e">
        <f>VLOOKUP($Y140,ボランティア図書マスタ!$A:$T,16,0)</f>
        <v>#N/A</v>
      </c>
      <c r="AR140" s="111" t="e">
        <f>VLOOKUP($Y140,ボランティア図書マスタ!$A:$T,17,0)</f>
        <v>#N/A</v>
      </c>
      <c r="AS140" s="111" t="e">
        <f>VLOOKUP($Y140,ボランティア図書マスタ!$A:$T,18,0)</f>
        <v>#N/A</v>
      </c>
      <c r="AT140" s="111" t="e">
        <f>VLOOKUP($Y140,ボランティア図書マスタ!$A:$T,19,0)</f>
        <v>#N/A</v>
      </c>
      <c r="AU140" s="111" t="e">
        <f>VLOOKUP($Y140,ボランティア図書マスタ!$A:$T,20,0)</f>
        <v>#N/A</v>
      </c>
    </row>
    <row r="141" spans="1:47" ht="80.099999999999994" customHeight="1" x14ac:dyDescent="0.15">
      <c r="A141" s="119"/>
      <c r="B141" s="120"/>
      <c r="C141" s="119"/>
      <c r="D141" s="121"/>
      <c r="E141" s="122" t="str">
        <f>IF(D141="","",VLOOKUP(D141,ボランティア一覧!$A:$B,2,0))</f>
        <v/>
      </c>
      <c r="F141" s="121"/>
      <c r="G141" s="123" t="str">
        <f>IF(F141="","",VLOOKUP(F141,ボランティア図書マスタ!$B:$L,11,0))</f>
        <v/>
      </c>
      <c r="H141" s="124"/>
      <c r="I141" s="121"/>
      <c r="J141" s="124"/>
      <c r="K141" s="122" t="str">
        <f t="shared" si="137"/>
        <v/>
      </c>
      <c r="L141" s="125" t="str">
        <f>IF(Y141="","",VLOOKUP(Y141,ボランティア図書マスタ!$A$3:$M$567,13,0))</f>
        <v/>
      </c>
      <c r="M141" s="126"/>
      <c r="N141" s="127"/>
      <c r="O141" s="128"/>
      <c r="P141" s="129"/>
      <c r="Q141" s="130" t="str">
        <f>IF(D141="","",VLOOKUP(D141,ボランティア一覧!$A$3:$F$68,3,0))</f>
        <v/>
      </c>
      <c r="R141" s="130" t="str">
        <f>IF(D141="","",VLOOKUP(D141,ボランティア一覧!$A$3:$F$68,4,0))</f>
        <v/>
      </c>
      <c r="S141" s="130" t="str">
        <f>IF(D141="","",VLOOKUP(D141,ボランティア一覧!$A$3:$F$68,5,0))</f>
        <v/>
      </c>
      <c r="T141" s="130" t="str">
        <f>IF(D141="","",VLOOKUP(D141,ボランティア一覧!$A$3:$F$68,6,0))</f>
        <v/>
      </c>
      <c r="U141" s="131" t="str">
        <f t="shared" si="166"/>
        <v xml:space="preserve"> </v>
      </c>
      <c r="V141" s="131" t="str">
        <f t="shared" si="167"/>
        <v>　</v>
      </c>
      <c r="W141" s="131" t="str">
        <f>IF($A141=0," ",VLOOKUP(U141,入力規則用シート!B:C,2,0))</f>
        <v xml:space="preserve"> </v>
      </c>
      <c r="X141" s="131">
        <f t="shared" si="95"/>
        <v>0</v>
      </c>
      <c r="Y141" s="131" t="str">
        <f t="shared" si="168"/>
        <v/>
      </c>
      <c r="Z141" s="131" t="str">
        <f>IF(Y141="","",VLOOKUP(Y141,ボランティア図書マスタ!$A$3:$K$567,11,0))</f>
        <v/>
      </c>
      <c r="AA141" s="132" t="str">
        <f t="shared" si="169"/>
        <v/>
      </c>
      <c r="AB141" s="133"/>
      <c r="AC141" s="133">
        <f t="shared" si="170"/>
        <v>0</v>
      </c>
      <c r="AD141" s="133">
        <f t="shared" si="171"/>
        <v>0</v>
      </c>
      <c r="AE141" s="133">
        <f t="shared" si="172"/>
        <v>0</v>
      </c>
      <c r="AF141" s="133">
        <f t="shared" si="173"/>
        <v>0</v>
      </c>
      <c r="AG141" s="134">
        <f t="shared" si="174"/>
        <v>0</v>
      </c>
      <c r="AH141" s="133">
        <f t="shared" si="175"/>
        <v>0</v>
      </c>
      <c r="AI141" s="133">
        <f t="shared" si="138"/>
        <v>0</v>
      </c>
      <c r="AJ141" s="133">
        <f t="shared" si="139"/>
        <v>0</v>
      </c>
      <c r="AK141" s="135">
        <f t="shared" si="176"/>
        <v>0</v>
      </c>
      <c r="AL141" s="135">
        <f t="shared" si="177"/>
        <v>0</v>
      </c>
      <c r="AM141" s="135">
        <f t="shared" si="140"/>
        <v>0</v>
      </c>
      <c r="AN141" s="135">
        <f t="shared" si="141"/>
        <v>0</v>
      </c>
      <c r="AP141" s="111" t="e">
        <f>VLOOKUP($Y141,ボランティア図書マスタ!$A:$T,15,0)</f>
        <v>#N/A</v>
      </c>
      <c r="AQ141" s="111" t="e">
        <f>VLOOKUP($Y141,ボランティア図書マスタ!$A:$T,16,0)</f>
        <v>#N/A</v>
      </c>
      <c r="AR141" s="111" t="e">
        <f>VLOOKUP($Y141,ボランティア図書マスタ!$A:$T,17,0)</f>
        <v>#N/A</v>
      </c>
      <c r="AS141" s="111" t="e">
        <f>VLOOKUP($Y141,ボランティア図書マスタ!$A:$T,18,0)</f>
        <v>#N/A</v>
      </c>
      <c r="AT141" s="111" t="e">
        <f>VLOOKUP($Y141,ボランティア図書マスタ!$A:$T,19,0)</f>
        <v>#N/A</v>
      </c>
      <c r="AU141" s="111" t="e">
        <f>VLOOKUP($Y141,ボランティア図書マスタ!$A:$T,20,0)</f>
        <v>#N/A</v>
      </c>
    </row>
    <row r="142" spans="1:47" ht="80.099999999999994" customHeight="1" x14ac:dyDescent="0.15">
      <c r="A142" s="119"/>
      <c r="B142" s="120"/>
      <c r="C142" s="119"/>
      <c r="D142" s="121"/>
      <c r="E142" s="122" t="str">
        <f>IF(D142="","",VLOOKUP(D142,ボランティア一覧!$A:$B,2,0))</f>
        <v/>
      </c>
      <c r="F142" s="121"/>
      <c r="G142" s="123" t="str">
        <f>IF(F142="","",VLOOKUP(F142,ボランティア図書マスタ!$B:$L,11,0))</f>
        <v/>
      </c>
      <c r="H142" s="124"/>
      <c r="I142" s="121"/>
      <c r="J142" s="124"/>
      <c r="K142" s="122" t="str">
        <f t="shared" si="137"/>
        <v/>
      </c>
      <c r="L142" s="125" t="str">
        <f>IF(Y142="","",VLOOKUP(Y142,ボランティア図書マスタ!$A$3:$M$567,13,0))</f>
        <v/>
      </c>
      <c r="M142" s="126"/>
      <c r="N142" s="127"/>
      <c r="O142" s="128"/>
      <c r="P142" s="129"/>
      <c r="Q142" s="130" t="str">
        <f>IF(D142="","",VLOOKUP(D142,ボランティア一覧!$A$3:$F$68,3,0))</f>
        <v/>
      </c>
      <c r="R142" s="130" t="str">
        <f>IF(D142="","",VLOOKUP(D142,ボランティア一覧!$A$3:$F$68,4,0))</f>
        <v/>
      </c>
      <c r="S142" s="130" t="str">
        <f>IF(D142="","",VLOOKUP(D142,ボランティア一覧!$A$3:$F$68,5,0))</f>
        <v/>
      </c>
      <c r="T142" s="130" t="str">
        <f>IF(D142="","",VLOOKUP(D142,ボランティア一覧!$A$3:$F$68,6,0))</f>
        <v/>
      </c>
      <c r="U142" s="131" t="str">
        <f t="shared" si="166"/>
        <v xml:space="preserve"> </v>
      </c>
      <c r="V142" s="131" t="str">
        <f t="shared" si="167"/>
        <v>　</v>
      </c>
      <c r="W142" s="131" t="str">
        <f>IF($A142=0," ",VLOOKUP(U142,入力規則用シート!B:C,2,0))</f>
        <v xml:space="preserve"> </v>
      </c>
      <c r="X142" s="131">
        <f t="shared" si="95"/>
        <v>0</v>
      </c>
      <c r="Y142" s="131" t="str">
        <f t="shared" si="168"/>
        <v/>
      </c>
      <c r="Z142" s="131" t="str">
        <f>IF(Y142="","",VLOOKUP(Y142,ボランティア図書マスタ!$A$3:$K$567,11,0))</f>
        <v/>
      </c>
      <c r="AA142" s="132" t="str">
        <f t="shared" si="169"/>
        <v/>
      </c>
      <c r="AB142" s="133"/>
      <c r="AC142" s="133">
        <f t="shared" si="170"/>
        <v>0</v>
      </c>
      <c r="AD142" s="133">
        <f t="shared" si="171"/>
        <v>0</v>
      </c>
      <c r="AE142" s="133">
        <f t="shared" si="172"/>
        <v>0</v>
      </c>
      <c r="AF142" s="133">
        <f t="shared" si="173"/>
        <v>0</v>
      </c>
      <c r="AG142" s="134">
        <f t="shared" si="174"/>
        <v>0</v>
      </c>
      <c r="AH142" s="133">
        <f t="shared" si="175"/>
        <v>0</v>
      </c>
      <c r="AI142" s="133">
        <f t="shared" si="138"/>
        <v>0</v>
      </c>
      <c r="AJ142" s="133">
        <f t="shared" si="139"/>
        <v>0</v>
      </c>
      <c r="AK142" s="135">
        <f t="shared" si="176"/>
        <v>0</v>
      </c>
      <c r="AL142" s="135">
        <f t="shared" si="177"/>
        <v>0</v>
      </c>
      <c r="AM142" s="135">
        <f t="shared" si="140"/>
        <v>0</v>
      </c>
      <c r="AN142" s="135">
        <f t="shared" si="141"/>
        <v>0</v>
      </c>
      <c r="AP142" s="111" t="e">
        <f>VLOOKUP($Y142,ボランティア図書マスタ!$A:$T,15,0)</f>
        <v>#N/A</v>
      </c>
      <c r="AQ142" s="111" t="e">
        <f>VLOOKUP($Y142,ボランティア図書マスタ!$A:$T,16,0)</f>
        <v>#N/A</v>
      </c>
      <c r="AR142" s="111" t="e">
        <f>VLOOKUP($Y142,ボランティア図書マスタ!$A:$T,17,0)</f>
        <v>#N/A</v>
      </c>
      <c r="AS142" s="111" t="e">
        <f>VLOOKUP($Y142,ボランティア図書マスタ!$A:$T,18,0)</f>
        <v>#N/A</v>
      </c>
      <c r="AT142" s="111" t="e">
        <f>VLOOKUP($Y142,ボランティア図書マスタ!$A:$T,19,0)</f>
        <v>#N/A</v>
      </c>
      <c r="AU142" s="111" t="e">
        <f>VLOOKUP($Y142,ボランティア図書マスタ!$A:$T,20,0)</f>
        <v>#N/A</v>
      </c>
    </row>
    <row r="143" spans="1:47" ht="80.099999999999994" customHeight="1" x14ac:dyDescent="0.15">
      <c r="A143" s="119"/>
      <c r="B143" s="120"/>
      <c r="C143" s="119"/>
      <c r="D143" s="121"/>
      <c r="E143" s="122" t="str">
        <f>IF(D143="","",VLOOKUP(D143,ボランティア一覧!$A:$B,2,0))</f>
        <v/>
      </c>
      <c r="F143" s="121"/>
      <c r="G143" s="123" t="str">
        <f>IF(F143="","",VLOOKUP(F143,ボランティア図書マスタ!$B:$L,11,0))</f>
        <v/>
      </c>
      <c r="H143" s="124"/>
      <c r="I143" s="121"/>
      <c r="J143" s="124"/>
      <c r="K143" s="122" t="str">
        <f t="shared" si="137"/>
        <v/>
      </c>
      <c r="L143" s="125" t="str">
        <f>IF(Y143="","",VLOOKUP(Y143,ボランティア図書マスタ!$A$3:$M$567,13,0))</f>
        <v/>
      </c>
      <c r="M143" s="126"/>
      <c r="N143" s="127"/>
      <c r="O143" s="128"/>
      <c r="P143" s="129"/>
      <c r="Q143" s="130" t="str">
        <f>IF(D143="","",VLOOKUP(D143,ボランティア一覧!$A$3:$F$68,3,0))</f>
        <v/>
      </c>
      <c r="R143" s="130" t="str">
        <f>IF(D143="","",VLOOKUP(D143,ボランティア一覧!$A$3:$F$68,4,0))</f>
        <v/>
      </c>
      <c r="S143" s="130" t="str">
        <f>IF(D143="","",VLOOKUP(D143,ボランティア一覧!$A$3:$F$68,5,0))</f>
        <v/>
      </c>
      <c r="T143" s="130" t="str">
        <f>IF(D143="","",VLOOKUP(D143,ボランティア一覧!$A$3:$F$68,6,0))</f>
        <v/>
      </c>
      <c r="U143" s="131" t="str">
        <f t="shared" si="166"/>
        <v xml:space="preserve"> </v>
      </c>
      <c r="V143" s="131" t="str">
        <f t="shared" si="167"/>
        <v>　</v>
      </c>
      <c r="W143" s="131" t="str">
        <f>IF($A143=0," ",VLOOKUP(U143,入力規則用シート!B:C,2,0))</f>
        <v xml:space="preserve"> </v>
      </c>
      <c r="X143" s="131">
        <f t="shared" si="95"/>
        <v>0</v>
      </c>
      <c r="Y143" s="131" t="str">
        <f t="shared" si="168"/>
        <v/>
      </c>
      <c r="Z143" s="131" t="str">
        <f>IF(Y143="","",VLOOKUP(Y143,ボランティア図書マスタ!$A$3:$K$567,11,0))</f>
        <v/>
      </c>
      <c r="AA143" s="132" t="str">
        <f t="shared" si="169"/>
        <v/>
      </c>
      <c r="AB143" s="133"/>
      <c r="AC143" s="133">
        <f t="shared" si="170"/>
        <v>0</v>
      </c>
      <c r="AD143" s="133">
        <f t="shared" si="171"/>
        <v>0</v>
      </c>
      <c r="AE143" s="133">
        <f t="shared" si="172"/>
        <v>0</v>
      </c>
      <c r="AF143" s="133">
        <f t="shared" si="173"/>
        <v>0</v>
      </c>
      <c r="AG143" s="134">
        <f t="shared" si="174"/>
        <v>0</v>
      </c>
      <c r="AH143" s="133">
        <f t="shared" si="175"/>
        <v>0</v>
      </c>
      <c r="AI143" s="133">
        <f t="shared" si="138"/>
        <v>0</v>
      </c>
      <c r="AJ143" s="133">
        <f t="shared" si="139"/>
        <v>0</v>
      </c>
      <c r="AK143" s="135">
        <f t="shared" si="176"/>
        <v>0</v>
      </c>
      <c r="AL143" s="135">
        <f t="shared" si="177"/>
        <v>0</v>
      </c>
      <c r="AM143" s="135">
        <f t="shared" si="140"/>
        <v>0</v>
      </c>
      <c r="AN143" s="135">
        <f t="shared" si="141"/>
        <v>0</v>
      </c>
      <c r="AP143" s="111" t="e">
        <f>VLOOKUP($Y143,ボランティア図書マスタ!$A:$T,15,0)</f>
        <v>#N/A</v>
      </c>
      <c r="AQ143" s="111" t="e">
        <f>VLOOKUP($Y143,ボランティア図書マスタ!$A:$T,16,0)</f>
        <v>#N/A</v>
      </c>
      <c r="AR143" s="111" t="e">
        <f>VLOOKUP($Y143,ボランティア図書マスタ!$A:$T,17,0)</f>
        <v>#N/A</v>
      </c>
      <c r="AS143" s="111" t="e">
        <f>VLOOKUP($Y143,ボランティア図書マスタ!$A:$T,18,0)</f>
        <v>#N/A</v>
      </c>
      <c r="AT143" s="111" t="e">
        <f>VLOOKUP($Y143,ボランティア図書マスタ!$A:$T,19,0)</f>
        <v>#N/A</v>
      </c>
      <c r="AU143" s="111" t="e">
        <f>VLOOKUP($Y143,ボランティア図書マスタ!$A:$T,20,0)</f>
        <v>#N/A</v>
      </c>
    </row>
    <row r="144" spans="1:47" ht="80.099999999999994" customHeight="1" x14ac:dyDescent="0.15">
      <c r="A144" s="119"/>
      <c r="B144" s="120"/>
      <c r="C144" s="119"/>
      <c r="D144" s="121"/>
      <c r="E144" s="122" t="str">
        <f>IF(D144="","",VLOOKUP(D144,ボランティア一覧!$A:$B,2,0))</f>
        <v/>
      </c>
      <c r="F144" s="121"/>
      <c r="G144" s="123" t="str">
        <f>IF(F144="","",VLOOKUP(F144,ボランティア図書マスタ!$B:$L,11,0))</f>
        <v/>
      </c>
      <c r="H144" s="124"/>
      <c r="I144" s="121"/>
      <c r="J144" s="124"/>
      <c r="K144" s="122" t="str">
        <f t="shared" si="137"/>
        <v/>
      </c>
      <c r="L144" s="125" t="str">
        <f>IF(Y144="","",VLOOKUP(Y144,ボランティア図書マスタ!$A$3:$M$567,13,0))</f>
        <v/>
      </c>
      <c r="M144" s="126"/>
      <c r="N144" s="127"/>
      <c r="O144" s="128"/>
      <c r="P144" s="129"/>
      <c r="Q144" s="130" t="str">
        <f>IF(D144="","",VLOOKUP(D144,ボランティア一覧!$A$3:$F$68,3,0))</f>
        <v/>
      </c>
      <c r="R144" s="130" t="str">
        <f>IF(D144="","",VLOOKUP(D144,ボランティア一覧!$A$3:$F$68,4,0))</f>
        <v/>
      </c>
      <c r="S144" s="130" t="str">
        <f>IF(D144="","",VLOOKUP(D144,ボランティア一覧!$A$3:$F$68,5,0))</f>
        <v/>
      </c>
      <c r="T144" s="130" t="str">
        <f>IF(D144="","",VLOOKUP(D144,ボランティア一覧!$A$3:$F$68,6,0))</f>
        <v/>
      </c>
      <c r="U144" s="131" t="str">
        <f t="shared" si="166"/>
        <v xml:space="preserve"> </v>
      </c>
      <c r="V144" s="131" t="str">
        <f t="shared" si="167"/>
        <v>　</v>
      </c>
      <c r="W144" s="131" t="str">
        <f>IF($A144=0," ",VLOOKUP(U144,入力規則用シート!B:C,2,0))</f>
        <v xml:space="preserve"> </v>
      </c>
      <c r="X144" s="131">
        <f t="shared" si="95"/>
        <v>0</v>
      </c>
      <c r="Y144" s="131" t="str">
        <f t="shared" si="168"/>
        <v/>
      </c>
      <c r="Z144" s="131" t="str">
        <f>IF(Y144="","",VLOOKUP(Y144,ボランティア図書マスタ!$A$3:$K$567,11,0))</f>
        <v/>
      </c>
      <c r="AA144" s="132" t="str">
        <f t="shared" si="169"/>
        <v/>
      </c>
      <c r="AB144" s="133"/>
      <c r="AC144" s="133">
        <f t="shared" si="170"/>
        <v>0</v>
      </c>
      <c r="AD144" s="133">
        <f t="shared" si="171"/>
        <v>0</v>
      </c>
      <c r="AE144" s="133">
        <f t="shared" si="172"/>
        <v>0</v>
      </c>
      <c r="AF144" s="133">
        <f t="shared" si="173"/>
        <v>0</v>
      </c>
      <c r="AG144" s="134">
        <f t="shared" si="174"/>
        <v>0</v>
      </c>
      <c r="AH144" s="133">
        <f t="shared" si="175"/>
        <v>0</v>
      </c>
      <c r="AI144" s="133">
        <f t="shared" si="138"/>
        <v>0</v>
      </c>
      <c r="AJ144" s="133">
        <f t="shared" si="139"/>
        <v>0</v>
      </c>
      <c r="AK144" s="135">
        <f t="shared" si="176"/>
        <v>0</v>
      </c>
      <c r="AL144" s="135">
        <f t="shared" si="177"/>
        <v>0</v>
      </c>
      <c r="AM144" s="135">
        <f t="shared" si="140"/>
        <v>0</v>
      </c>
      <c r="AN144" s="135">
        <f t="shared" si="141"/>
        <v>0</v>
      </c>
      <c r="AP144" s="111" t="e">
        <f>VLOOKUP($Y144,ボランティア図書マスタ!$A:$T,15,0)</f>
        <v>#N/A</v>
      </c>
      <c r="AQ144" s="111" t="e">
        <f>VLOOKUP($Y144,ボランティア図書マスタ!$A:$T,16,0)</f>
        <v>#N/A</v>
      </c>
      <c r="AR144" s="111" t="e">
        <f>VLOOKUP($Y144,ボランティア図書マスタ!$A:$T,17,0)</f>
        <v>#N/A</v>
      </c>
      <c r="AS144" s="111" t="e">
        <f>VLOOKUP($Y144,ボランティア図書マスタ!$A:$T,18,0)</f>
        <v>#N/A</v>
      </c>
      <c r="AT144" s="111" t="e">
        <f>VLOOKUP($Y144,ボランティア図書マスタ!$A:$T,19,0)</f>
        <v>#N/A</v>
      </c>
      <c r="AU144" s="111" t="e">
        <f>VLOOKUP($Y144,ボランティア図書マスタ!$A:$T,20,0)</f>
        <v>#N/A</v>
      </c>
    </row>
    <row r="145" spans="1:47" ht="80.099999999999994" customHeight="1" x14ac:dyDescent="0.15">
      <c r="A145" s="119"/>
      <c r="B145" s="120"/>
      <c r="C145" s="119"/>
      <c r="D145" s="121"/>
      <c r="E145" s="122" t="str">
        <f>IF(D145="","",VLOOKUP(D145,ボランティア一覧!$A:$B,2,0))</f>
        <v/>
      </c>
      <c r="F145" s="121"/>
      <c r="G145" s="123" t="str">
        <f>IF(F145="","",VLOOKUP(F145,ボランティア図書マスタ!$B:$L,11,0))</f>
        <v/>
      </c>
      <c r="H145" s="124"/>
      <c r="I145" s="121"/>
      <c r="J145" s="124"/>
      <c r="K145" s="122" t="str">
        <f t="shared" si="137"/>
        <v/>
      </c>
      <c r="L145" s="125" t="str">
        <f>IF(Y145="","",VLOOKUP(Y145,ボランティア図書マスタ!$A$3:$M$567,13,0))</f>
        <v/>
      </c>
      <c r="M145" s="126"/>
      <c r="N145" s="127"/>
      <c r="O145" s="128"/>
      <c r="P145" s="129"/>
      <c r="Q145" s="130" t="str">
        <f>IF(D145="","",VLOOKUP(D145,ボランティア一覧!$A$3:$F$68,3,0))</f>
        <v/>
      </c>
      <c r="R145" s="130" t="str">
        <f>IF(D145="","",VLOOKUP(D145,ボランティア一覧!$A$3:$F$68,4,0))</f>
        <v/>
      </c>
      <c r="S145" s="130" t="str">
        <f>IF(D145="","",VLOOKUP(D145,ボランティア一覧!$A$3:$F$68,5,0))</f>
        <v/>
      </c>
      <c r="T145" s="130" t="str">
        <f>IF(D145="","",VLOOKUP(D145,ボランティア一覧!$A$3:$F$68,6,0))</f>
        <v/>
      </c>
      <c r="U145" s="131" t="str">
        <f t="shared" si="166"/>
        <v xml:space="preserve"> </v>
      </c>
      <c r="V145" s="131" t="str">
        <f t="shared" si="167"/>
        <v>　</v>
      </c>
      <c r="W145" s="131" t="str">
        <f>IF($A145=0," ",VLOOKUP(U145,入力規則用シート!B:C,2,0))</f>
        <v xml:space="preserve"> </v>
      </c>
      <c r="X145" s="131">
        <f t="shared" ref="X145:X208" si="178">A145</f>
        <v>0</v>
      </c>
      <c r="Y145" s="131" t="str">
        <f t="shared" si="168"/>
        <v/>
      </c>
      <c r="Z145" s="131" t="str">
        <f>IF(Y145="","",VLOOKUP(Y145,ボランティア図書マスタ!$A$3:$K$567,11,0))</f>
        <v/>
      </c>
      <c r="AA145" s="132" t="str">
        <f t="shared" si="169"/>
        <v/>
      </c>
      <c r="AB145" s="133"/>
      <c r="AC145" s="133">
        <f t="shared" si="170"/>
        <v>0</v>
      </c>
      <c r="AD145" s="133">
        <f t="shared" si="171"/>
        <v>0</v>
      </c>
      <c r="AE145" s="133">
        <f t="shared" si="172"/>
        <v>0</v>
      </c>
      <c r="AF145" s="133">
        <f t="shared" si="173"/>
        <v>0</v>
      </c>
      <c r="AG145" s="134">
        <f t="shared" si="174"/>
        <v>0</v>
      </c>
      <c r="AH145" s="133">
        <f t="shared" si="175"/>
        <v>0</v>
      </c>
      <c r="AI145" s="133">
        <f t="shared" si="138"/>
        <v>0</v>
      </c>
      <c r="AJ145" s="133">
        <f t="shared" si="139"/>
        <v>0</v>
      </c>
      <c r="AK145" s="135">
        <f t="shared" si="176"/>
        <v>0</v>
      </c>
      <c r="AL145" s="135">
        <f t="shared" si="177"/>
        <v>0</v>
      </c>
      <c r="AM145" s="135">
        <f t="shared" si="140"/>
        <v>0</v>
      </c>
      <c r="AN145" s="135">
        <f t="shared" si="141"/>
        <v>0</v>
      </c>
      <c r="AP145" s="111" t="e">
        <f>VLOOKUP($Y145,ボランティア図書マスタ!$A:$T,15,0)</f>
        <v>#N/A</v>
      </c>
      <c r="AQ145" s="111" t="e">
        <f>VLOOKUP($Y145,ボランティア図書マスタ!$A:$T,16,0)</f>
        <v>#N/A</v>
      </c>
      <c r="AR145" s="111" t="e">
        <f>VLOOKUP($Y145,ボランティア図書マスタ!$A:$T,17,0)</f>
        <v>#N/A</v>
      </c>
      <c r="AS145" s="111" t="e">
        <f>VLOOKUP($Y145,ボランティア図書マスタ!$A:$T,18,0)</f>
        <v>#N/A</v>
      </c>
      <c r="AT145" s="111" t="e">
        <f>VLOOKUP($Y145,ボランティア図書マスタ!$A:$T,19,0)</f>
        <v>#N/A</v>
      </c>
      <c r="AU145" s="111" t="e">
        <f>VLOOKUP($Y145,ボランティア図書マスタ!$A:$T,20,0)</f>
        <v>#N/A</v>
      </c>
    </row>
    <row r="146" spans="1:47" ht="80.099999999999994" customHeight="1" x14ac:dyDescent="0.15">
      <c r="A146" s="119"/>
      <c r="B146" s="120"/>
      <c r="C146" s="119"/>
      <c r="D146" s="121"/>
      <c r="E146" s="122" t="str">
        <f>IF(D146="","",VLOOKUP(D146,ボランティア一覧!$A:$B,2,0))</f>
        <v/>
      </c>
      <c r="F146" s="121"/>
      <c r="G146" s="123" t="str">
        <f>IF(F146="","",VLOOKUP(F146,ボランティア図書マスタ!$B:$L,11,0))</f>
        <v/>
      </c>
      <c r="H146" s="124"/>
      <c r="I146" s="121"/>
      <c r="J146" s="124"/>
      <c r="K146" s="122" t="str">
        <f t="shared" si="137"/>
        <v/>
      </c>
      <c r="L146" s="125" t="str">
        <f>IF(Y146="","",VLOOKUP(Y146,ボランティア図書マスタ!$A$3:$M$567,13,0))</f>
        <v/>
      </c>
      <c r="M146" s="126"/>
      <c r="N146" s="127"/>
      <c r="O146" s="128"/>
      <c r="P146" s="129"/>
      <c r="Q146" s="130" t="str">
        <f>IF(D146="","",VLOOKUP(D146,ボランティア一覧!$A$3:$F$68,3,0))</f>
        <v/>
      </c>
      <c r="R146" s="130" t="str">
        <f>IF(D146="","",VLOOKUP(D146,ボランティア一覧!$A$3:$F$68,4,0))</f>
        <v/>
      </c>
      <c r="S146" s="130" t="str">
        <f>IF(D146="","",VLOOKUP(D146,ボランティア一覧!$A$3:$F$68,5,0))</f>
        <v/>
      </c>
      <c r="T146" s="130" t="str">
        <f>IF(D146="","",VLOOKUP(D146,ボランティア一覧!$A$3:$F$68,6,0))</f>
        <v/>
      </c>
      <c r="U146" s="131" t="str">
        <f t="shared" si="166"/>
        <v xml:space="preserve"> </v>
      </c>
      <c r="V146" s="131" t="str">
        <f t="shared" si="167"/>
        <v>　</v>
      </c>
      <c r="W146" s="131" t="str">
        <f>IF($A146=0," ",VLOOKUP(U146,入力規則用シート!B:C,2,0))</f>
        <v xml:space="preserve"> </v>
      </c>
      <c r="X146" s="131">
        <f t="shared" si="178"/>
        <v>0</v>
      </c>
      <c r="Y146" s="131" t="str">
        <f t="shared" si="168"/>
        <v/>
      </c>
      <c r="Z146" s="131" t="str">
        <f>IF(Y146="","",VLOOKUP(Y146,ボランティア図書マスタ!$A$3:$K$567,11,0))</f>
        <v/>
      </c>
      <c r="AA146" s="132" t="str">
        <f t="shared" si="169"/>
        <v/>
      </c>
      <c r="AB146" s="133"/>
      <c r="AC146" s="133">
        <f t="shared" si="170"/>
        <v>0</v>
      </c>
      <c r="AD146" s="133">
        <f t="shared" si="171"/>
        <v>0</v>
      </c>
      <c r="AE146" s="133">
        <f t="shared" si="172"/>
        <v>0</v>
      </c>
      <c r="AF146" s="133">
        <f t="shared" si="173"/>
        <v>0</v>
      </c>
      <c r="AG146" s="134">
        <f t="shared" si="174"/>
        <v>0</v>
      </c>
      <c r="AH146" s="133">
        <f t="shared" si="175"/>
        <v>0</v>
      </c>
      <c r="AI146" s="133">
        <f t="shared" si="138"/>
        <v>0</v>
      </c>
      <c r="AJ146" s="133">
        <f t="shared" si="139"/>
        <v>0</v>
      </c>
      <c r="AK146" s="135">
        <f t="shared" si="176"/>
        <v>0</v>
      </c>
      <c r="AL146" s="135">
        <f t="shared" si="177"/>
        <v>0</v>
      </c>
      <c r="AM146" s="135">
        <f t="shared" si="140"/>
        <v>0</v>
      </c>
      <c r="AN146" s="135">
        <f t="shared" si="141"/>
        <v>0</v>
      </c>
      <c r="AP146" s="111" t="e">
        <f>VLOOKUP($Y146,ボランティア図書マスタ!$A:$T,15,0)</f>
        <v>#N/A</v>
      </c>
      <c r="AQ146" s="111" t="e">
        <f>VLOOKUP($Y146,ボランティア図書マスタ!$A:$T,16,0)</f>
        <v>#N/A</v>
      </c>
      <c r="AR146" s="111" t="e">
        <f>VLOOKUP($Y146,ボランティア図書マスタ!$A:$T,17,0)</f>
        <v>#N/A</v>
      </c>
      <c r="AS146" s="111" t="e">
        <f>VLOOKUP($Y146,ボランティア図書マスタ!$A:$T,18,0)</f>
        <v>#N/A</v>
      </c>
      <c r="AT146" s="111" t="e">
        <f>VLOOKUP($Y146,ボランティア図書マスタ!$A:$T,19,0)</f>
        <v>#N/A</v>
      </c>
      <c r="AU146" s="111" t="e">
        <f>VLOOKUP($Y146,ボランティア図書マスタ!$A:$T,20,0)</f>
        <v>#N/A</v>
      </c>
    </row>
    <row r="147" spans="1:47" ht="80.099999999999994" customHeight="1" x14ac:dyDescent="0.15">
      <c r="A147" s="119"/>
      <c r="B147" s="120"/>
      <c r="C147" s="119"/>
      <c r="D147" s="121"/>
      <c r="E147" s="122" t="str">
        <f>IF(D147="","",VLOOKUP(D147,ボランティア一覧!$A:$B,2,0))</f>
        <v/>
      </c>
      <c r="F147" s="121"/>
      <c r="G147" s="123" t="str">
        <f>IF(F147="","",VLOOKUP(F147,ボランティア図書マスタ!$B:$L,11,0))</f>
        <v/>
      </c>
      <c r="H147" s="124"/>
      <c r="I147" s="121"/>
      <c r="J147" s="124"/>
      <c r="K147" s="122" t="str">
        <f t="shared" si="137"/>
        <v/>
      </c>
      <c r="L147" s="125" t="str">
        <f>IF(Y147="","",VLOOKUP(Y147,ボランティア図書マスタ!$A$3:$M$567,13,0))</f>
        <v/>
      </c>
      <c r="M147" s="126"/>
      <c r="N147" s="127"/>
      <c r="O147" s="128"/>
      <c r="P147" s="129"/>
      <c r="Q147" s="130" t="str">
        <f>IF(D147="","",VLOOKUP(D147,ボランティア一覧!$A$3:$F$68,3,0))</f>
        <v/>
      </c>
      <c r="R147" s="130" t="str">
        <f>IF(D147="","",VLOOKUP(D147,ボランティア一覧!$A$3:$F$68,4,0))</f>
        <v/>
      </c>
      <c r="S147" s="130" t="str">
        <f>IF(D147="","",VLOOKUP(D147,ボランティア一覧!$A$3:$F$68,5,0))</f>
        <v/>
      </c>
      <c r="T147" s="130" t="str">
        <f>IF(D147="","",VLOOKUP(D147,ボランティア一覧!$A$3:$F$68,6,0))</f>
        <v/>
      </c>
      <c r="U147" s="131" t="str">
        <f>IF(F147=0," ",$G$2)</f>
        <v xml:space="preserve"> </v>
      </c>
      <c r="V147" s="131" t="str">
        <f>IF(F147=0,"　",$L$2)</f>
        <v>　</v>
      </c>
      <c r="W147" s="131" t="str">
        <f>IF($A147=0," ",VLOOKUP(U147,入力規則用シート!B:C,2,0))</f>
        <v xml:space="preserve"> </v>
      </c>
      <c r="X147" s="131">
        <f t="shared" si="178"/>
        <v>0</v>
      </c>
      <c r="Y147" s="131" t="str">
        <f>IF(F147&amp;I147="","",CONCATENATE(F147,I147))</f>
        <v/>
      </c>
      <c r="Z147" s="131" t="str">
        <f>IF(Y147="","",VLOOKUP(Y147,ボランティア図書マスタ!$A$3:$K$567,11,0))</f>
        <v/>
      </c>
      <c r="AA147" s="132" t="str">
        <f>DBCS(J147)</f>
        <v/>
      </c>
      <c r="AB147" s="133"/>
      <c r="AC147" s="133">
        <f>A147</f>
        <v>0</v>
      </c>
      <c r="AD147" s="133">
        <f>B147</f>
        <v>0</v>
      </c>
      <c r="AE147" s="133">
        <f>C147</f>
        <v>0</v>
      </c>
      <c r="AF147" s="133">
        <f>D147</f>
        <v>0</v>
      </c>
      <c r="AG147" s="134">
        <f>F147</f>
        <v>0</v>
      </c>
      <c r="AH147" s="133">
        <f>H147</f>
        <v>0</v>
      </c>
      <c r="AI147" s="133">
        <f t="shared" si="138"/>
        <v>0</v>
      </c>
      <c r="AJ147" s="133">
        <f t="shared" si="139"/>
        <v>0</v>
      </c>
      <c r="AK147" s="135">
        <f>M147</f>
        <v>0</v>
      </c>
      <c r="AL147" s="135">
        <f>N147</f>
        <v>0</v>
      </c>
      <c r="AM147" s="135">
        <f t="shared" si="140"/>
        <v>0</v>
      </c>
      <c r="AN147" s="135">
        <f t="shared" si="141"/>
        <v>0</v>
      </c>
      <c r="AP147" s="111" t="e">
        <f>VLOOKUP($Y147,ボランティア図書マスタ!$A:$T,15,0)</f>
        <v>#N/A</v>
      </c>
      <c r="AQ147" s="111" t="e">
        <f>VLOOKUP($Y147,ボランティア図書マスタ!$A:$T,16,0)</f>
        <v>#N/A</v>
      </c>
      <c r="AR147" s="111" t="e">
        <f>VLOOKUP($Y147,ボランティア図書マスタ!$A:$T,17,0)</f>
        <v>#N/A</v>
      </c>
      <c r="AS147" s="111" t="e">
        <f>VLOOKUP($Y147,ボランティア図書マスタ!$A:$T,18,0)</f>
        <v>#N/A</v>
      </c>
      <c r="AT147" s="111" t="e">
        <f>VLOOKUP($Y147,ボランティア図書マスタ!$A:$T,19,0)</f>
        <v>#N/A</v>
      </c>
      <c r="AU147" s="111" t="e">
        <f>VLOOKUP($Y147,ボランティア図書マスタ!$A:$T,20,0)</f>
        <v>#N/A</v>
      </c>
    </row>
    <row r="148" spans="1:47" ht="80.099999999999994" customHeight="1" x14ac:dyDescent="0.15">
      <c r="A148" s="119"/>
      <c r="B148" s="120"/>
      <c r="C148" s="119"/>
      <c r="D148" s="121"/>
      <c r="E148" s="122" t="str">
        <f>IF(D148="","",VLOOKUP(D148,ボランティア一覧!$A:$B,2,0))</f>
        <v/>
      </c>
      <c r="F148" s="121"/>
      <c r="G148" s="123" t="str">
        <f>IF(F148="","",VLOOKUP(F148,ボランティア図書マスタ!$B:$L,11,0))</f>
        <v/>
      </c>
      <c r="H148" s="124"/>
      <c r="I148" s="121"/>
      <c r="J148" s="124"/>
      <c r="K148" s="122" t="str">
        <f t="shared" si="137"/>
        <v/>
      </c>
      <c r="L148" s="125" t="str">
        <f>IF(Y148="","",VLOOKUP(Y148,ボランティア図書マスタ!$A$3:$M$567,13,0))</f>
        <v/>
      </c>
      <c r="M148" s="126"/>
      <c r="N148" s="127"/>
      <c r="O148" s="128"/>
      <c r="P148" s="129"/>
      <c r="Q148" s="130" t="str">
        <f>IF(D148="","",VLOOKUP(D148,ボランティア一覧!$A$3:$F$68,3,0))</f>
        <v/>
      </c>
      <c r="R148" s="130" t="str">
        <f>IF(D148="","",VLOOKUP(D148,ボランティア一覧!$A$3:$F$68,4,0))</f>
        <v/>
      </c>
      <c r="S148" s="130" t="str">
        <f>IF(D148="","",VLOOKUP(D148,ボランティア一覧!$A$3:$F$68,5,0))</f>
        <v/>
      </c>
      <c r="T148" s="130" t="str">
        <f>IF(D148="","",VLOOKUP(D148,ボランティア一覧!$A$3:$F$68,6,0))</f>
        <v/>
      </c>
      <c r="U148" s="131" t="str">
        <f t="shared" ref="U148:U156" si="179">IF(F148=0," ",$G$2)</f>
        <v xml:space="preserve"> </v>
      </c>
      <c r="V148" s="131" t="str">
        <f t="shared" ref="V148:V156" si="180">IF(F148=0,"　",$L$2)</f>
        <v>　</v>
      </c>
      <c r="W148" s="131" t="str">
        <f>IF($A148=0," ",VLOOKUP(U148,入力規則用シート!B:C,2,0))</f>
        <v xml:space="preserve"> </v>
      </c>
      <c r="X148" s="131">
        <f t="shared" si="178"/>
        <v>0</v>
      </c>
      <c r="Y148" s="131" t="str">
        <f t="shared" ref="Y148:Y156" si="181">IF(F148&amp;I148="","",CONCATENATE(F148,I148))</f>
        <v/>
      </c>
      <c r="Z148" s="131" t="str">
        <f>IF(Y148="","",VLOOKUP(Y148,ボランティア図書マスタ!$A$3:$K$567,11,0))</f>
        <v/>
      </c>
      <c r="AA148" s="132" t="str">
        <f t="shared" ref="AA148:AA156" si="182">DBCS(J148)</f>
        <v/>
      </c>
      <c r="AB148" s="133"/>
      <c r="AC148" s="133">
        <f t="shared" ref="AC148:AC156" si="183">A148</f>
        <v>0</v>
      </c>
      <c r="AD148" s="133">
        <f t="shared" ref="AD148:AD156" si="184">B148</f>
        <v>0</v>
      </c>
      <c r="AE148" s="133">
        <f t="shared" ref="AE148:AE156" si="185">C148</f>
        <v>0</v>
      </c>
      <c r="AF148" s="133">
        <f t="shared" ref="AF148:AF156" si="186">D148</f>
        <v>0</v>
      </c>
      <c r="AG148" s="134">
        <f t="shared" ref="AG148:AG156" si="187">F148</f>
        <v>0</v>
      </c>
      <c r="AH148" s="133">
        <f t="shared" ref="AH148:AH156" si="188">H148</f>
        <v>0</v>
      </c>
      <c r="AI148" s="133">
        <f t="shared" si="138"/>
        <v>0</v>
      </c>
      <c r="AJ148" s="133">
        <f t="shared" si="139"/>
        <v>0</v>
      </c>
      <c r="AK148" s="135">
        <f t="shared" ref="AK148:AK156" si="189">M148</f>
        <v>0</v>
      </c>
      <c r="AL148" s="135">
        <f t="shared" ref="AL148:AL156" si="190">N148</f>
        <v>0</v>
      </c>
      <c r="AM148" s="135">
        <f t="shared" si="140"/>
        <v>0</v>
      </c>
      <c r="AN148" s="135">
        <f t="shared" si="141"/>
        <v>0</v>
      </c>
      <c r="AP148" s="111" t="e">
        <f>VLOOKUP($Y148,ボランティア図書マスタ!$A:$T,15,0)</f>
        <v>#N/A</v>
      </c>
      <c r="AQ148" s="111" t="e">
        <f>VLOOKUP($Y148,ボランティア図書マスタ!$A:$T,16,0)</f>
        <v>#N/A</v>
      </c>
      <c r="AR148" s="111" t="e">
        <f>VLOOKUP($Y148,ボランティア図書マスタ!$A:$T,17,0)</f>
        <v>#N/A</v>
      </c>
      <c r="AS148" s="111" t="e">
        <f>VLOOKUP($Y148,ボランティア図書マスタ!$A:$T,18,0)</f>
        <v>#N/A</v>
      </c>
      <c r="AT148" s="111" t="e">
        <f>VLOOKUP($Y148,ボランティア図書マスタ!$A:$T,19,0)</f>
        <v>#N/A</v>
      </c>
      <c r="AU148" s="111" t="e">
        <f>VLOOKUP($Y148,ボランティア図書マスタ!$A:$T,20,0)</f>
        <v>#N/A</v>
      </c>
    </row>
    <row r="149" spans="1:47" ht="80.099999999999994" customHeight="1" x14ac:dyDescent="0.15">
      <c r="A149" s="119"/>
      <c r="B149" s="120"/>
      <c r="C149" s="119"/>
      <c r="D149" s="121"/>
      <c r="E149" s="122" t="str">
        <f>IF(D149="","",VLOOKUP(D149,ボランティア一覧!$A:$B,2,0))</f>
        <v/>
      </c>
      <c r="F149" s="121"/>
      <c r="G149" s="123" t="str">
        <f>IF(F149="","",VLOOKUP(F149,ボランティア図書マスタ!$B:$L,11,0))</f>
        <v/>
      </c>
      <c r="H149" s="124"/>
      <c r="I149" s="121"/>
      <c r="J149" s="124"/>
      <c r="K149" s="122" t="str">
        <f t="shared" si="137"/>
        <v/>
      </c>
      <c r="L149" s="125" t="str">
        <f>IF(Y149="","",VLOOKUP(Y149,ボランティア図書マスタ!$A$3:$M$567,13,0))</f>
        <v/>
      </c>
      <c r="M149" s="126"/>
      <c r="N149" s="127"/>
      <c r="O149" s="128"/>
      <c r="P149" s="129"/>
      <c r="Q149" s="130" t="str">
        <f>IF(D149="","",VLOOKUP(D149,ボランティア一覧!$A$3:$F$68,3,0))</f>
        <v/>
      </c>
      <c r="R149" s="130" t="str">
        <f>IF(D149="","",VLOOKUP(D149,ボランティア一覧!$A$3:$F$68,4,0))</f>
        <v/>
      </c>
      <c r="S149" s="130" t="str">
        <f>IF(D149="","",VLOOKUP(D149,ボランティア一覧!$A$3:$F$68,5,0))</f>
        <v/>
      </c>
      <c r="T149" s="130" t="str">
        <f>IF(D149="","",VLOOKUP(D149,ボランティア一覧!$A$3:$F$68,6,0))</f>
        <v/>
      </c>
      <c r="U149" s="131" t="str">
        <f t="shared" si="179"/>
        <v xml:space="preserve"> </v>
      </c>
      <c r="V149" s="131" t="str">
        <f t="shared" si="180"/>
        <v>　</v>
      </c>
      <c r="W149" s="131" t="str">
        <f>IF($A149=0," ",VLOOKUP(U149,入力規則用シート!B:C,2,0))</f>
        <v xml:space="preserve"> </v>
      </c>
      <c r="X149" s="131">
        <f t="shared" si="178"/>
        <v>0</v>
      </c>
      <c r="Y149" s="131" t="str">
        <f t="shared" si="181"/>
        <v/>
      </c>
      <c r="Z149" s="131" t="str">
        <f>IF(Y149="","",VLOOKUP(Y149,ボランティア図書マスタ!$A$3:$K$567,11,0))</f>
        <v/>
      </c>
      <c r="AA149" s="132" t="str">
        <f t="shared" si="182"/>
        <v/>
      </c>
      <c r="AB149" s="133"/>
      <c r="AC149" s="133">
        <f t="shared" si="183"/>
        <v>0</v>
      </c>
      <c r="AD149" s="133">
        <f t="shared" si="184"/>
        <v>0</v>
      </c>
      <c r="AE149" s="133">
        <f t="shared" si="185"/>
        <v>0</v>
      </c>
      <c r="AF149" s="133">
        <f t="shared" si="186"/>
        <v>0</v>
      </c>
      <c r="AG149" s="134">
        <f t="shared" si="187"/>
        <v>0</v>
      </c>
      <c r="AH149" s="133">
        <f t="shared" si="188"/>
        <v>0</v>
      </c>
      <c r="AI149" s="133">
        <f t="shared" si="138"/>
        <v>0</v>
      </c>
      <c r="AJ149" s="133">
        <f t="shared" si="139"/>
        <v>0</v>
      </c>
      <c r="AK149" s="135">
        <f t="shared" si="189"/>
        <v>0</v>
      </c>
      <c r="AL149" s="135">
        <f t="shared" si="190"/>
        <v>0</v>
      </c>
      <c r="AM149" s="135">
        <f t="shared" si="140"/>
        <v>0</v>
      </c>
      <c r="AN149" s="135">
        <f t="shared" si="141"/>
        <v>0</v>
      </c>
      <c r="AP149" s="111" t="e">
        <f>VLOOKUP($Y149,ボランティア図書マスタ!$A:$T,15,0)</f>
        <v>#N/A</v>
      </c>
      <c r="AQ149" s="111" t="e">
        <f>VLOOKUP($Y149,ボランティア図書マスタ!$A:$T,16,0)</f>
        <v>#N/A</v>
      </c>
      <c r="AR149" s="111" t="e">
        <f>VLOOKUP($Y149,ボランティア図書マスタ!$A:$T,17,0)</f>
        <v>#N/A</v>
      </c>
      <c r="AS149" s="111" t="e">
        <f>VLOOKUP($Y149,ボランティア図書マスタ!$A:$T,18,0)</f>
        <v>#N/A</v>
      </c>
      <c r="AT149" s="111" t="e">
        <f>VLOOKUP($Y149,ボランティア図書マスタ!$A:$T,19,0)</f>
        <v>#N/A</v>
      </c>
      <c r="AU149" s="111" t="e">
        <f>VLOOKUP($Y149,ボランティア図書マスタ!$A:$T,20,0)</f>
        <v>#N/A</v>
      </c>
    </row>
    <row r="150" spans="1:47" ht="80.099999999999994" customHeight="1" x14ac:dyDescent="0.15">
      <c r="A150" s="119"/>
      <c r="B150" s="120"/>
      <c r="C150" s="119"/>
      <c r="D150" s="121"/>
      <c r="E150" s="122" t="str">
        <f>IF(D150="","",VLOOKUP(D150,ボランティア一覧!$A:$B,2,0))</f>
        <v/>
      </c>
      <c r="F150" s="121"/>
      <c r="G150" s="123" t="str">
        <f>IF(F150="","",VLOOKUP(F150,ボランティア図書マスタ!$B:$L,11,0))</f>
        <v/>
      </c>
      <c r="H150" s="124"/>
      <c r="I150" s="121"/>
      <c r="J150" s="124"/>
      <c r="K150" s="122" t="str">
        <f t="shared" si="137"/>
        <v/>
      </c>
      <c r="L150" s="125" t="str">
        <f>IF(Y150="","",VLOOKUP(Y150,ボランティア図書マスタ!$A$3:$M$567,13,0))</f>
        <v/>
      </c>
      <c r="M150" s="126"/>
      <c r="N150" s="127"/>
      <c r="O150" s="128"/>
      <c r="P150" s="129"/>
      <c r="Q150" s="130" t="str">
        <f>IF(D150="","",VLOOKUP(D150,ボランティア一覧!$A$3:$F$68,3,0))</f>
        <v/>
      </c>
      <c r="R150" s="130" t="str">
        <f>IF(D150="","",VLOOKUP(D150,ボランティア一覧!$A$3:$F$68,4,0))</f>
        <v/>
      </c>
      <c r="S150" s="130" t="str">
        <f>IF(D150="","",VLOOKUP(D150,ボランティア一覧!$A$3:$F$68,5,0))</f>
        <v/>
      </c>
      <c r="T150" s="130" t="str">
        <f>IF(D150="","",VLOOKUP(D150,ボランティア一覧!$A$3:$F$68,6,0))</f>
        <v/>
      </c>
      <c r="U150" s="131" t="str">
        <f t="shared" si="179"/>
        <v xml:space="preserve"> </v>
      </c>
      <c r="V150" s="131" t="str">
        <f t="shared" si="180"/>
        <v>　</v>
      </c>
      <c r="W150" s="131" t="str">
        <f>IF($A150=0," ",VLOOKUP(U150,入力規則用シート!B:C,2,0))</f>
        <v xml:space="preserve"> </v>
      </c>
      <c r="X150" s="131">
        <f t="shared" si="178"/>
        <v>0</v>
      </c>
      <c r="Y150" s="131" t="str">
        <f t="shared" si="181"/>
        <v/>
      </c>
      <c r="Z150" s="131" t="str">
        <f>IF(Y150="","",VLOOKUP(Y150,ボランティア図書マスタ!$A$3:$K$567,11,0))</f>
        <v/>
      </c>
      <c r="AA150" s="132" t="str">
        <f t="shared" si="182"/>
        <v/>
      </c>
      <c r="AB150" s="133"/>
      <c r="AC150" s="133">
        <f t="shared" si="183"/>
        <v>0</v>
      </c>
      <c r="AD150" s="133">
        <f t="shared" si="184"/>
        <v>0</v>
      </c>
      <c r="AE150" s="133">
        <f t="shared" si="185"/>
        <v>0</v>
      </c>
      <c r="AF150" s="133">
        <f t="shared" si="186"/>
        <v>0</v>
      </c>
      <c r="AG150" s="134">
        <f t="shared" si="187"/>
        <v>0</v>
      </c>
      <c r="AH150" s="133">
        <f t="shared" si="188"/>
        <v>0</v>
      </c>
      <c r="AI150" s="133">
        <f t="shared" si="138"/>
        <v>0</v>
      </c>
      <c r="AJ150" s="133">
        <f t="shared" si="139"/>
        <v>0</v>
      </c>
      <c r="AK150" s="135">
        <f t="shared" si="189"/>
        <v>0</v>
      </c>
      <c r="AL150" s="135">
        <f t="shared" si="190"/>
        <v>0</v>
      </c>
      <c r="AM150" s="135">
        <f t="shared" si="140"/>
        <v>0</v>
      </c>
      <c r="AN150" s="135">
        <f t="shared" si="141"/>
        <v>0</v>
      </c>
      <c r="AP150" s="111" t="e">
        <f>VLOOKUP($Y150,ボランティア図書マスタ!$A:$T,15,0)</f>
        <v>#N/A</v>
      </c>
      <c r="AQ150" s="111" t="e">
        <f>VLOOKUP($Y150,ボランティア図書マスタ!$A:$T,16,0)</f>
        <v>#N/A</v>
      </c>
      <c r="AR150" s="111" t="e">
        <f>VLOOKUP($Y150,ボランティア図書マスタ!$A:$T,17,0)</f>
        <v>#N/A</v>
      </c>
      <c r="AS150" s="111" t="e">
        <f>VLOOKUP($Y150,ボランティア図書マスタ!$A:$T,18,0)</f>
        <v>#N/A</v>
      </c>
      <c r="AT150" s="111" t="e">
        <f>VLOOKUP($Y150,ボランティア図書マスタ!$A:$T,19,0)</f>
        <v>#N/A</v>
      </c>
      <c r="AU150" s="111" t="e">
        <f>VLOOKUP($Y150,ボランティア図書マスタ!$A:$T,20,0)</f>
        <v>#N/A</v>
      </c>
    </row>
    <row r="151" spans="1:47" ht="80.099999999999994" customHeight="1" x14ac:dyDescent="0.15">
      <c r="A151" s="119"/>
      <c r="B151" s="120"/>
      <c r="C151" s="119"/>
      <c r="D151" s="121"/>
      <c r="E151" s="122" t="str">
        <f>IF(D151="","",VLOOKUP(D151,ボランティア一覧!$A:$B,2,0))</f>
        <v/>
      </c>
      <c r="F151" s="121"/>
      <c r="G151" s="123" t="str">
        <f>IF(F151="","",VLOOKUP(F151,ボランティア図書マスタ!$B:$L,11,0))</f>
        <v/>
      </c>
      <c r="H151" s="124"/>
      <c r="I151" s="121"/>
      <c r="J151" s="124"/>
      <c r="K151" s="122" t="str">
        <f t="shared" si="137"/>
        <v/>
      </c>
      <c r="L151" s="125" t="str">
        <f>IF(Y151="","",VLOOKUP(Y151,ボランティア図書マスタ!$A$3:$M$567,13,0))</f>
        <v/>
      </c>
      <c r="M151" s="126"/>
      <c r="N151" s="127"/>
      <c r="O151" s="128"/>
      <c r="P151" s="129"/>
      <c r="Q151" s="130" t="str">
        <f>IF(D151="","",VLOOKUP(D151,ボランティア一覧!$A$3:$F$68,3,0))</f>
        <v/>
      </c>
      <c r="R151" s="130" t="str">
        <f>IF(D151="","",VLOOKUP(D151,ボランティア一覧!$A$3:$F$68,4,0))</f>
        <v/>
      </c>
      <c r="S151" s="130" t="str">
        <f>IF(D151="","",VLOOKUP(D151,ボランティア一覧!$A$3:$F$68,5,0))</f>
        <v/>
      </c>
      <c r="T151" s="130" t="str">
        <f>IF(D151="","",VLOOKUP(D151,ボランティア一覧!$A$3:$F$68,6,0))</f>
        <v/>
      </c>
      <c r="U151" s="131" t="str">
        <f t="shared" si="179"/>
        <v xml:space="preserve"> </v>
      </c>
      <c r="V151" s="131" t="str">
        <f t="shared" si="180"/>
        <v>　</v>
      </c>
      <c r="W151" s="131" t="str">
        <f>IF($A151=0," ",VLOOKUP(U151,入力規則用シート!B:C,2,0))</f>
        <v xml:space="preserve"> </v>
      </c>
      <c r="X151" s="131">
        <f t="shared" si="178"/>
        <v>0</v>
      </c>
      <c r="Y151" s="131" t="str">
        <f t="shared" si="181"/>
        <v/>
      </c>
      <c r="Z151" s="131" t="str">
        <f>IF(Y151="","",VLOOKUP(Y151,ボランティア図書マスタ!$A$3:$K$567,11,0))</f>
        <v/>
      </c>
      <c r="AA151" s="132" t="str">
        <f t="shared" si="182"/>
        <v/>
      </c>
      <c r="AB151" s="133"/>
      <c r="AC151" s="133">
        <f t="shared" si="183"/>
        <v>0</v>
      </c>
      <c r="AD151" s="133">
        <f t="shared" si="184"/>
        <v>0</v>
      </c>
      <c r="AE151" s="133">
        <f t="shared" si="185"/>
        <v>0</v>
      </c>
      <c r="AF151" s="133">
        <f t="shared" si="186"/>
        <v>0</v>
      </c>
      <c r="AG151" s="134">
        <f t="shared" si="187"/>
        <v>0</v>
      </c>
      <c r="AH151" s="133">
        <f t="shared" si="188"/>
        <v>0</v>
      </c>
      <c r="AI151" s="133">
        <f t="shared" si="138"/>
        <v>0</v>
      </c>
      <c r="AJ151" s="133">
        <f t="shared" si="139"/>
        <v>0</v>
      </c>
      <c r="AK151" s="135">
        <f t="shared" si="189"/>
        <v>0</v>
      </c>
      <c r="AL151" s="135">
        <f t="shared" si="190"/>
        <v>0</v>
      </c>
      <c r="AM151" s="135">
        <f t="shared" si="140"/>
        <v>0</v>
      </c>
      <c r="AN151" s="135">
        <f t="shared" si="141"/>
        <v>0</v>
      </c>
      <c r="AP151" s="111" t="e">
        <f>VLOOKUP($Y151,ボランティア図書マスタ!$A:$T,15,0)</f>
        <v>#N/A</v>
      </c>
      <c r="AQ151" s="111" t="e">
        <f>VLOOKUP($Y151,ボランティア図書マスタ!$A:$T,16,0)</f>
        <v>#N/A</v>
      </c>
      <c r="AR151" s="111" t="e">
        <f>VLOOKUP($Y151,ボランティア図書マスタ!$A:$T,17,0)</f>
        <v>#N/A</v>
      </c>
      <c r="AS151" s="111" t="e">
        <f>VLOOKUP($Y151,ボランティア図書マスタ!$A:$T,18,0)</f>
        <v>#N/A</v>
      </c>
      <c r="AT151" s="111" t="e">
        <f>VLOOKUP($Y151,ボランティア図書マスタ!$A:$T,19,0)</f>
        <v>#N/A</v>
      </c>
      <c r="AU151" s="111" t="e">
        <f>VLOOKUP($Y151,ボランティア図書マスタ!$A:$T,20,0)</f>
        <v>#N/A</v>
      </c>
    </row>
    <row r="152" spans="1:47" ht="80.099999999999994" customHeight="1" x14ac:dyDescent="0.15">
      <c r="A152" s="119"/>
      <c r="B152" s="120"/>
      <c r="C152" s="119"/>
      <c r="D152" s="121"/>
      <c r="E152" s="122" t="str">
        <f>IF(D152="","",VLOOKUP(D152,ボランティア一覧!$A:$B,2,0))</f>
        <v/>
      </c>
      <c r="F152" s="121"/>
      <c r="G152" s="123" t="str">
        <f>IF(F152="","",VLOOKUP(F152,ボランティア図書マスタ!$B:$L,11,0))</f>
        <v/>
      </c>
      <c r="H152" s="124"/>
      <c r="I152" s="121"/>
      <c r="J152" s="124"/>
      <c r="K152" s="122" t="str">
        <f t="shared" si="137"/>
        <v/>
      </c>
      <c r="L152" s="125" t="str">
        <f>IF(Y152="","",VLOOKUP(Y152,ボランティア図書マスタ!$A$3:$M$567,13,0))</f>
        <v/>
      </c>
      <c r="M152" s="126"/>
      <c r="N152" s="127"/>
      <c r="O152" s="128"/>
      <c r="P152" s="129"/>
      <c r="Q152" s="130" t="str">
        <f>IF(D152="","",VLOOKUP(D152,ボランティア一覧!$A$3:$F$68,3,0))</f>
        <v/>
      </c>
      <c r="R152" s="130" t="str">
        <f>IF(D152="","",VLOOKUP(D152,ボランティア一覧!$A$3:$F$68,4,0))</f>
        <v/>
      </c>
      <c r="S152" s="130" t="str">
        <f>IF(D152="","",VLOOKUP(D152,ボランティア一覧!$A$3:$F$68,5,0))</f>
        <v/>
      </c>
      <c r="T152" s="130" t="str">
        <f>IF(D152="","",VLOOKUP(D152,ボランティア一覧!$A$3:$F$68,6,0))</f>
        <v/>
      </c>
      <c r="U152" s="131" t="str">
        <f t="shared" si="179"/>
        <v xml:space="preserve"> </v>
      </c>
      <c r="V152" s="131" t="str">
        <f t="shared" si="180"/>
        <v>　</v>
      </c>
      <c r="W152" s="131" t="str">
        <f>IF($A152=0," ",VLOOKUP(U152,入力規則用シート!B:C,2,0))</f>
        <v xml:space="preserve"> </v>
      </c>
      <c r="X152" s="131">
        <f t="shared" si="178"/>
        <v>0</v>
      </c>
      <c r="Y152" s="131" t="str">
        <f t="shared" si="181"/>
        <v/>
      </c>
      <c r="Z152" s="131" t="str">
        <f>IF(Y152="","",VLOOKUP(Y152,ボランティア図書マスタ!$A$3:$K$567,11,0))</f>
        <v/>
      </c>
      <c r="AA152" s="132" t="str">
        <f t="shared" si="182"/>
        <v/>
      </c>
      <c r="AB152" s="133"/>
      <c r="AC152" s="133">
        <f t="shared" si="183"/>
        <v>0</v>
      </c>
      <c r="AD152" s="133">
        <f t="shared" si="184"/>
        <v>0</v>
      </c>
      <c r="AE152" s="133">
        <f t="shared" si="185"/>
        <v>0</v>
      </c>
      <c r="AF152" s="133">
        <f t="shared" si="186"/>
        <v>0</v>
      </c>
      <c r="AG152" s="134">
        <f t="shared" si="187"/>
        <v>0</v>
      </c>
      <c r="AH152" s="133">
        <f t="shared" si="188"/>
        <v>0</v>
      </c>
      <c r="AI152" s="133">
        <f t="shared" si="138"/>
        <v>0</v>
      </c>
      <c r="AJ152" s="133">
        <f t="shared" si="139"/>
        <v>0</v>
      </c>
      <c r="AK152" s="135">
        <f t="shared" si="189"/>
        <v>0</v>
      </c>
      <c r="AL152" s="135">
        <f t="shared" si="190"/>
        <v>0</v>
      </c>
      <c r="AM152" s="135">
        <f t="shared" si="140"/>
        <v>0</v>
      </c>
      <c r="AN152" s="135">
        <f t="shared" si="141"/>
        <v>0</v>
      </c>
      <c r="AP152" s="111" t="e">
        <f>VLOOKUP($Y152,ボランティア図書マスタ!$A:$T,15,0)</f>
        <v>#N/A</v>
      </c>
      <c r="AQ152" s="111" t="e">
        <f>VLOOKUP($Y152,ボランティア図書マスタ!$A:$T,16,0)</f>
        <v>#N/A</v>
      </c>
      <c r="AR152" s="111" t="e">
        <f>VLOOKUP($Y152,ボランティア図書マスタ!$A:$T,17,0)</f>
        <v>#N/A</v>
      </c>
      <c r="AS152" s="111" t="e">
        <f>VLOOKUP($Y152,ボランティア図書マスタ!$A:$T,18,0)</f>
        <v>#N/A</v>
      </c>
      <c r="AT152" s="111" t="e">
        <f>VLOOKUP($Y152,ボランティア図書マスタ!$A:$T,19,0)</f>
        <v>#N/A</v>
      </c>
      <c r="AU152" s="111" t="e">
        <f>VLOOKUP($Y152,ボランティア図書マスタ!$A:$T,20,0)</f>
        <v>#N/A</v>
      </c>
    </row>
    <row r="153" spans="1:47" ht="80.099999999999994" customHeight="1" x14ac:dyDescent="0.15">
      <c r="A153" s="119"/>
      <c r="B153" s="120"/>
      <c r="C153" s="119"/>
      <c r="D153" s="121"/>
      <c r="E153" s="122" t="str">
        <f>IF(D153="","",VLOOKUP(D153,ボランティア一覧!$A:$B,2,0))</f>
        <v/>
      </c>
      <c r="F153" s="121"/>
      <c r="G153" s="123" t="str">
        <f>IF(F153="","",VLOOKUP(F153,ボランティア図書マスタ!$B:$L,11,0))</f>
        <v/>
      </c>
      <c r="H153" s="124"/>
      <c r="I153" s="121"/>
      <c r="J153" s="124"/>
      <c r="K153" s="122" t="str">
        <f t="shared" si="137"/>
        <v/>
      </c>
      <c r="L153" s="125" t="str">
        <f>IF(Y153="","",VLOOKUP(Y153,ボランティア図書マスタ!$A$3:$M$567,13,0))</f>
        <v/>
      </c>
      <c r="M153" s="126"/>
      <c r="N153" s="127"/>
      <c r="O153" s="128"/>
      <c r="P153" s="129"/>
      <c r="Q153" s="130" t="str">
        <f>IF(D153="","",VLOOKUP(D153,ボランティア一覧!$A$3:$F$68,3,0))</f>
        <v/>
      </c>
      <c r="R153" s="130" t="str">
        <f>IF(D153="","",VLOOKUP(D153,ボランティア一覧!$A$3:$F$68,4,0))</f>
        <v/>
      </c>
      <c r="S153" s="130" t="str">
        <f>IF(D153="","",VLOOKUP(D153,ボランティア一覧!$A$3:$F$68,5,0))</f>
        <v/>
      </c>
      <c r="T153" s="130" t="str">
        <f>IF(D153="","",VLOOKUP(D153,ボランティア一覧!$A$3:$F$68,6,0))</f>
        <v/>
      </c>
      <c r="U153" s="131" t="str">
        <f t="shared" si="179"/>
        <v xml:space="preserve"> </v>
      </c>
      <c r="V153" s="131" t="str">
        <f t="shared" si="180"/>
        <v>　</v>
      </c>
      <c r="W153" s="131" t="str">
        <f>IF($A153=0," ",VLOOKUP(U153,入力規則用シート!B:C,2,0))</f>
        <v xml:space="preserve"> </v>
      </c>
      <c r="X153" s="131">
        <f t="shared" si="178"/>
        <v>0</v>
      </c>
      <c r="Y153" s="131" t="str">
        <f t="shared" si="181"/>
        <v/>
      </c>
      <c r="Z153" s="131" t="str">
        <f>IF(Y153="","",VLOOKUP(Y153,ボランティア図書マスタ!$A$3:$K$567,11,0))</f>
        <v/>
      </c>
      <c r="AA153" s="132" t="str">
        <f t="shared" si="182"/>
        <v/>
      </c>
      <c r="AB153" s="133"/>
      <c r="AC153" s="133">
        <f t="shared" si="183"/>
        <v>0</v>
      </c>
      <c r="AD153" s="133">
        <f t="shared" si="184"/>
        <v>0</v>
      </c>
      <c r="AE153" s="133">
        <f t="shared" si="185"/>
        <v>0</v>
      </c>
      <c r="AF153" s="133">
        <f t="shared" si="186"/>
        <v>0</v>
      </c>
      <c r="AG153" s="134">
        <f t="shared" si="187"/>
        <v>0</v>
      </c>
      <c r="AH153" s="133">
        <f t="shared" si="188"/>
        <v>0</v>
      </c>
      <c r="AI153" s="133">
        <f t="shared" si="138"/>
        <v>0</v>
      </c>
      <c r="AJ153" s="133">
        <f t="shared" si="139"/>
        <v>0</v>
      </c>
      <c r="AK153" s="135">
        <f t="shared" si="189"/>
        <v>0</v>
      </c>
      <c r="AL153" s="135">
        <f t="shared" si="190"/>
        <v>0</v>
      </c>
      <c r="AM153" s="135">
        <f t="shared" si="140"/>
        <v>0</v>
      </c>
      <c r="AN153" s="135">
        <f t="shared" si="141"/>
        <v>0</v>
      </c>
      <c r="AP153" s="111" t="e">
        <f>VLOOKUP($Y153,ボランティア図書マスタ!$A:$T,15,0)</f>
        <v>#N/A</v>
      </c>
      <c r="AQ153" s="111" t="e">
        <f>VLOOKUP($Y153,ボランティア図書マスタ!$A:$T,16,0)</f>
        <v>#N/A</v>
      </c>
      <c r="AR153" s="111" t="e">
        <f>VLOOKUP($Y153,ボランティア図書マスタ!$A:$T,17,0)</f>
        <v>#N/A</v>
      </c>
      <c r="AS153" s="111" t="e">
        <f>VLOOKUP($Y153,ボランティア図書マスタ!$A:$T,18,0)</f>
        <v>#N/A</v>
      </c>
      <c r="AT153" s="111" t="e">
        <f>VLOOKUP($Y153,ボランティア図書マスタ!$A:$T,19,0)</f>
        <v>#N/A</v>
      </c>
      <c r="AU153" s="111" t="e">
        <f>VLOOKUP($Y153,ボランティア図書マスタ!$A:$T,20,0)</f>
        <v>#N/A</v>
      </c>
    </row>
    <row r="154" spans="1:47" ht="80.099999999999994" customHeight="1" x14ac:dyDescent="0.15">
      <c r="A154" s="119"/>
      <c r="B154" s="120"/>
      <c r="C154" s="119"/>
      <c r="D154" s="121"/>
      <c r="E154" s="122" t="str">
        <f>IF(D154="","",VLOOKUP(D154,ボランティア一覧!$A:$B,2,0))</f>
        <v/>
      </c>
      <c r="F154" s="121"/>
      <c r="G154" s="123" t="str">
        <f>IF(F154="","",VLOOKUP(F154,ボランティア図書マスタ!$B:$L,11,0))</f>
        <v/>
      </c>
      <c r="H154" s="124"/>
      <c r="I154" s="121"/>
      <c r="J154" s="124"/>
      <c r="K154" s="122" t="str">
        <f t="shared" si="137"/>
        <v/>
      </c>
      <c r="L154" s="125" t="str">
        <f>IF(Y154="","",VLOOKUP(Y154,ボランティア図書マスタ!$A$3:$M$567,13,0))</f>
        <v/>
      </c>
      <c r="M154" s="126"/>
      <c r="N154" s="127"/>
      <c r="O154" s="128"/>
      <c r="P154" s="129"/>
      <c r="Q154" s="130" t="str">
        <f>IF(D154="","",VLOOKUP(D154,ボランティア一覧!$A$3:$F$68,3,0))</f>
        <v/>
      </c>
      <c r="R154" s="130" t="str">
        <f>IF(D154="","",VLOOKUP(D154,ボランティア一覧!$A$3:$F$68,4,0))</f>
        <v/>
      </c>
      <c r="S154" s="130" t="str">
        <f>IF(D154="","",VLOOKUP(D154,ボランティア一覧!$A$3:$F$68,5,0))</f>
        <v/>
      </c>
      <c r="T154" s="130" t="str">
        <f>IF(D154="","",VLOOKUP(D154,ボランティア一覧!$A$3:$F$68,6,0))</f>
        <v/>
      </c>
      <c r="U154" s="131" t="str">
        <f t="shared" si="179"/>
        <v xml:space="preserve"> </v>
      </c>
      <c r="V154" s="131" t="str">
        <f t="shared" si="180"/>
        <v>　</v>
      </c>
      <c r="W154" s="131" t="str">
        <f>IF($A154=0," ",VLOOKUP(U154,入力規則用シート!B:C,2,0))</f>
        <v xml:space="preserve"> </v>
      </c>
      <c r="X154" s="131">
        <f t="shared" si="178"/>
        <v>0</v>
      </c>
      <c r="Y154" s="131" t="str">
        <f t="shared" si="181"/>
        <v/>
      </c>
      <c r="Z154" s="131" t="str">
        <f>IF(Y154="","",VLOOKUP(Y154,ボランティア図書マスタ!$A$3:$K$567,11,0))</f>
        <v/>
      </c>
      <c r="AA154" s="132" t="str">
        <f t="shared" si="182"/>
        <v/>
      </c>
      <c r="AB154" s="133"/>
      <c r="AC154" s="133">
        <f t="shared" si="183"/>
        <v>0</v>
      </c>
      <c r="AD154" s="133">
        <f t="shared" si="184"/>
        <v>0</v>
      </c>
      <c r="AE154" s="133">
        <f t="shared" si="185"/>
        <v>0</v>
      </c>
      <c r="AF154" s="133">
        <f t="shared" si="186"/>
        <v>0</v>
      </c>
      <c r="AG154" s="134">
        <f t="shared" si="187"/>
        <v>0</v>
      </c>
      <c r="AH154" s="133">
        <f t="shared" si="188"/>
        <v>0</v>
      </c>
      <c r="AI154" s="133">
        <f t="shared" si="138"/>
        <v>0</v>
      </c>
      <c r="AJ154" s="133">
        <f t="shared" si="139"/>
        <v>0</v>
      </c>
      <c r="AK154" s="135">
        <f t="shared" si="189"/>
        <v>0</v>
      </c>
      <c r="AL154" s="135">
        <f t="shared" si="190"/>
        <v>0</v>
      </c>
      <c r="AM154" s="135">
        <f t="shared" si="140"/>
        <v>0</v>
      </c>
      <c r="AN154" s="135">
        <f t="shared" si="141"/>
        <v>0</v>
      </c>
      <c r="AP154" s="111" t="e">
        <f>VLOOKUP($Y154,ボランティア図書マスタ!$A:$T,15,0)</f>
        <v>#N/A</v>
      </c>
      <c r="AQ154" s="111" t="e">
        <f>VLOOKUP($Y154,ボランティア図書マスタ!$A:$T,16,0)</f>
        <v>#N/A</v>
      </c>
      <c r="AR154" s="111" t="e">
        <f>VLOOKUP($Y154,ボランティア図書マスタ!$A:$T,17,0)</f>
        <v>#N/A</v>
      </c>
      <c r="AS154" s="111" t="e">
        <f>VLOOKUP($Y154,ボランティア図書マスタ!$A:$T,18,0)</f>
        <v>#N/A</v>
      </c>
      <c r="AT154" s="111" t="e">
        <f>VLOOKUP($Y154,ボランティア図書マスタ!$A:$T,19,0)</f>
        <v>#N/A</v>
      </c>
      <c r="AU154" s="111" t="e">
        <f>VLOOKUP($Y154,ボランティア図書マスタ!$A:$T,20,0)</f>
        <v>#N/A</v>
      </c>
    </row>
    <row r="155" spans="1:47" ht="80.099999999999994" customHeight="1" x14ac:dyDescent="0.15">
      <c r="A155" s="119"/>
      <c r="B155" s="120"/>
      <c r="C155" s="119"/>
      <c r="D155" s="121"/>
      <c r="E155" s="122" t="str">
        <f>IF(D155="","",VLOOKUP(D155,ボランティア一覧!$A:$B,2,0))</f>
        <v/>
      </c>
      <c r="F155" s="121"/>
      <c r="G155" s="123" t="str">
        <f>IF(F155="","",VLOOKUP(F155,ボランティア図書マスタ!$B:$L,11,0))</f>
        <v/>
      </c>
      <c r="H155" s="124"/>
      <c r="I155" s="121"/>
      <c r="J155" s="124"/>
      <c r="K155" s="122" t="str">
        <f t="shared" si="137"/>
        <v/>
      </c>
      <c r="L155" s="125" t="str">
        <f>IF(Y155="","",VLOOKUP(Y155,ボランティア図書マスタ!$A$3:$M$567,13,0))</f>
        <v/>
      </c>
      <c r="M155" s="126"/>
      <c r="N155" s="127"/>
      <c r="O155" s="128"/>
      <c r="P155" s="129"/>
      <c r="Q155" s="130" t="str">
        <f>IF(D155="","",VLOOKUP(D155,ボランティア一覧!$A$3:$F$68,3,0))</f>
        <v/>
      </c>
      <c r="R155" s="130" t="str">
        <f>IF(D155="","",VLOOKUP(D155,ボランティア一覧!$A$3:$F$68,4,0))</f>
        <v/>
      </c>
      <c r="S155" s="130" t="str">
        <f>IF(D155="","",VLOOKUP(D155,ボランティア一覧!$A$3:$F$68,5,0))</f>
        <v/>
      </c>
      <c r="T155" s="130" t="str">
        <f>IF(D155="","",VLOOKUP(D155,ボランティア一覧!$A$3:$F$68,6,0))</f>
        <v/>
      </c>
      <c r="U155" s="131" t="str">
        <f t="shared" si="179"/>
        <v xml:space="preserve"> </v>
      </c>
      <c r="V155" s="131" t="str">
        <f t="shared" si="180"/>
        <v>　</v>
      </c>
      <c r="W155" s="131" t="str">
        <f>IF($A155=0," ",VLOOKUP(U155,入力規則用シート!B:C,2,0))</f>
        <v xml:space="preserve"> </v>
      </c>
      <c r="X155" s="131">
        <f t="shared" si="178"/>
        <v>0</v>
      </c>
      <c r="Y155" s="131" t="str">
        <f t="shared" si="181"/>
        <v/>
      </c>
      <c r="Z155" s="131" t="str">
        <f>IF(Y155="","",VLOOKUP(Y155,ボランティア図書マスタ!$A$3:$K$567,11,0))</f>
        <v/>
      </c>
      <c r="AA155" s="132" t="str">
        <f t="shared" si="182"/>
        <v/>
      </c>
      <c r="AB155" s="133"/>
      <c r="AC155" s="133">
        <f t="shared" si="183"/>
        <v>0</v>
      </c>
      <c r="AD155" s="133">
        <f t="shared" si="184"/>
        <v>0</v>
      </c>
      <c r="AE155" s="133">
        <f t="shared" si="185"/>
        <v>0</v>
      </c>
      <c r="AF155" s="133">
        <f t="shared" si="186"/>
        <v>0</v>
      </c>
      <c r="AG155" s="134">
        <f t="shared" si="187"/>
        <v>0</v>
      </c>
      <c r="AH155" s="133">
        <f t="shared" si="188"/>
        <v>0</v>
      </c>
      <c r="AI155" s="133">
        <f t="shared" si="138"/>
        <v>0</v>
      </c>
      <c r="AJ155" s="133">
        <f t="shared" si="139"/>
        <v>0</v>
      </c>
      <c r="AK155" s="135">
        <f t="shared" si="189"/>
        <v>0</v>
      </c>
      <c r="AL155" s="135">
        <f t="shared" si="190"/>
        <v>0</v>
      </c>
      <c r="AM155" s="135">
        <f t="shared" si="140"/>
        <v>0</v>
      </c>
      <c r="AN155" s="135">
        <f t="shared" si="141"/>
        <v>0</v>
      </c>
      <c r="AP155" s="111" t="e">
        <f>VLOOKUP($Y155,ボランティア図書マスタ!$A:$T,15,0)</f>
        <v>#N/A</v>
      </c>
      <c r="AQ155" s="111" t="e">
        <f>VLOOKUP($Y155,ボランティア図書マスタ!$A:$T,16,0)</f>
        <v>#N/A</v>
      </c>
      <c r="AR155" s="111" t="e">
        <f>VLOOKUP($Y155,ボランティア図書マスタ!$A:$T,17,0)</f>
        <v>#N/A</v>
      </c>
      <c r="AS155" s="111" t="e">
        <f>VLOOKUP($Y155,ボランティア図書マスタ!$A:$T,18,0)</f>
        <v>#N/A</v>
      </c>
      <c r="AT155" s="111" t="e">
        <f>VLOOKUP($Y155,ボランティア図書マスタ!$A:$T,19,0)</f>
        <v>#N/A</v>
      </c>
      <c r="AU155" s="111" t="e">
        <f>VLOOKUP($Y155,ボランティア図書マスタ!$A:$T,20,0)</f>
        <v>#N/A</v>
      </c>
    </row>
    <row r="156" spans="1:47" ht="80.099999999999994" customHeight="1" x14ac:dyDescent="0.15">
      <c r="A156" s="119"/>
      <c r="B156" s="120"/>
      <c r="C156" s="119"/>
      <c r="D156" s="121"/>
      <c r="E156" s="122" t="str">
        <f>IF(D156="","",VLOOKUP(D156,ボランティア一覧!$A:$B,2,0))</f>
        <v/>
      </c>
      <c r="F156" s="121"/>
      <c r="G156" s="123" t="str">
        <f>IF(F156="","",VLOOKUP(F156,ボランティア図書マスタ!$B:$L,11,0))</f>
        <v/>
      </c>
      <c r="H156" s="124"/>
      <c r="I156" s="121"/>
      <c r="J156" s="124"/>
      <c r="K156" s="122" t="str">
        <f t="shared" si="137"/>
        <v/>
      </c>
      <c r="L156" s="125" t="str">
        <f>IF(Y156="","",VLOOKUP(Y156,ボランティア図書マスタ!$A$3:$M$567,13,0))</f>
        <v/>
      </c>
      <c r="M156" s="126"/>
      <c r="N156" s="127"/>
      <c r="O156" s="128"/>
      <c r="P156" s="129"/>
      <c r="Q156" s="130" t="str">
        <f>IF(D156="","",VLOOKUP(D156,ボランティア一覧!$A$3:$F$68,3,0))</f>
        <v/>
      </c>
      <c r="R156" s="130" t="str">
        <f>IF(D156="","",VLOOKUP(D156,ボランティア一覧!$A$3:$F$68,4,0))</f>
        <v/>
      </c>
      <c r="S156" s="130" t="str">
        <f>IF(D156="","",VLOOKUP(D156,ボランティア一覧!$A$3:$F$68,5,0))</f>
        <v/>
      </c>
      <c r="T156" s="130" t="str">
        <f>IF(D156="","",VLOOKUP(D156,ボランティア一覧!$A$3:$F$68,6,0))</f>
        <v/>
      </c>
      <c r="U156" s="131" t="str">
        <f t="shared" si="179"/>
        <v xml:space="preserve"> </v>
      </c>
      <c r="V156" s="131" t="str">
        <f t="shared" si="180"/>
        <v>　</v>
      </c>
      <c r="W156" s="131" t="str">
        <f>IF($A156=0," ",VLOOKUP(U156,入力規則用シート!B:C,2,0))</f>
        <v xml:space="preserve"> </v>
      </c>
      <c r="X156" s="131">
        <f t="shared" si="178"/>
        <v>0</v>
      </c>
      <c r="Y156" s="131" t="str">
        <f t="shared" si="181"/>
        <v/>
      </c>
      <c r="Z156" s="131" t="str">
        <f>IF(Y156="","",VLOOKUP(Y156,ボランティア図書マスタ!$A$3:$K$567,11,0))</f>
        <v/>
      </c>
      <c r="AA156" s="132" t="str">
        <f t="shared" si="182"/>
        <v/>
      </c>
      <c r="AB156" s="133"/>
      <c r="AC156" s="133">
        <f t="shared" si="183"/>
        <v>0</v>
      </c>
      <c r="AD156" s="133">
        <f t="shared" si="184"/>
        <v>0</v>
      </c>
      <c r="AE156" s="133">
        <f t="shared" si="185"/>
        <v>0</v>
      </c>
      <c r="AF156" s="133">
        <f t="shared" si="186"/>
        <v>0</v>
      </c>
      <c r="AG156" s="134">
        <f t="shared" si="187"/>
        <v>0</v>
      </c>
      <c r="AH156" s="133">
        <f t="shared" si="188"/>
        <v>0</v>
      </c>
      <c r="AI156" s="133">
        <f t="shared" si="138"/>
        <v>0</v>
      </c>
      <c r="AJ156" s="133">
        <f t="shared" si="139"/>
        <v>0</v>
      </c>
      <c r="AK156" s="135">
        <f t="shared" si="189"/>
        <v>0</v>
      </c>
      <c r="AL156" s="135">
        <f t="shared" si="190"/>
        <v>0</v>
      </c>
      <c r="AM156" s="135">
        <f t="shared" si="140"/>
        <v>0</v>
      </c>
      <c r="AN156" s="135">
        <f t="shared" si="141"/>
        <v>0</v>
      </c>
      <c r="AP156" s="111" t="e">
        <f>VLOOKUP($Y156,ボランティア図書マスタ!$A:$T,15,0)</f>
        <v>#N/A</v>
      </c>
      <c r="AQ156" s="111" t="e">
        <f>VLOOKUP($Y156,ボランティア図書マスタ!$A:$T,16,0)</f>
        <v>#N/A</v>
      </c>
      <c r="AR156" s="111" t="e">
        <f>VLOOKUP($Y156,ボランティア図書マスタ!$A:$T,17,0)</f>
        <v>#N/A</v>
      </c>
      <c r="AS156" s="111" t="e">
        <f>VLOOKUP($Y156,ボランティア図書マスタ!$A:$T,18,0)</f>
        <v>#N/A</v>
      </c>
      <c r="AT156" s="111" t="e">
        <f>VLOOKUP($Y156,ボランティア図書マスタ!$A:$T,19,0)</f>
        <v>#N/A</v>
      </c>
      <c r="AU156" s="111" t="e">
        <f>VLOOKUP($Y156,ボランティア図書マスタ!$A:$T,20,0)</f>
        <v>#N/A</v>
      </c>
    </row>
    <row r="157" spans="1:47" ht="80.099999999999994" customHeight="1" x14ac:dyDescent="0.15">
      <c r="A157" s="119"/>
      <c r="B157" s="120"/>
      <c r="C157" s="119"/>
      <c r="D157" s="121"/>
      <c r="E157" s="122" t="str">
        <f>IF(D157="","",VLOOKUP(D157,ボランティア一覧!$A:$B,2,0))</f>
        <v/>
      </c>
      <c r="F157" s="121"/>
      <c r="G157" s="123" t="str">
        <f>IF(F157="","",VLOOKUP(F157,ボランティア図書マスタ!$B:$L,11,0))</f>
        <v/>
      </c>
      <c r="H157" s="124"/>
      <c r="I157" s="121"/>
      <c r="J157" s="124"/>
      <c r="K157" s="122" t="str">
        <f t="shared" ref="K157:K176" si="191">IF(I157="","",CONCATENATE(H157,"　",Z157,"　","－"&amp;AA157))</f>
        <v/>
      </c>
      <c r="L157" s="125" t="str">
        <f>IF(Y157="","",VLOOKUP(Y157,ボランティア図書マスタ!$A$3:$M$567,13,0))</f>
        <v/>
      </c>
      <c r="M157" s="126"/>
      <c r="N157" s="127"/>
      <c r="O157" s="128"/>
      <c r="P157" s="129"/>
      <c r="Q157" s="130" t="str">
        <f>IF(D157="","",VLOOKUP(D157,ボランティア一覧!$A$3:$F$68,3,0))</f>
        <v/>
      </c>
      <c r="R157" s="130" t="str">
        <f>IF(D157="","",VLOOKUP(D157,ボランティア一覧!$A$3:$F$68,4,0))</f>
        <v/>
      </c>
      <c r="S157" s="130" t="str">
        <f>IF(D157="","",VLOOKUP(D157,ボランティア一覧!$A$3:$F$68,5,0))</f>
        <v/>
      </c>
      <c r="T157" s="130" t="str">
        <f>IF(D157="","",VLOOKUP(D157,ボランティア一覧!$A$3:$F$68,6,0))</f>
        <v/>
      </c>
      <c r="U157" s="131" t="str">
        <f>IF(F157=0," ",$G$2)</f>
        <v xml:space="preserve"> </v>
      </c>
      <c r="V157" s="131" t="str">
        <f>IF(F157=0,"　",$L$2)</f>
        <v>　</v>
      </c>
      <c r="W157" s="131" t="str">
        <f>IF($A157=0," ",VLOOKUP(U157,入力規則用シート!B:C,2,0))</f>
        <v xml:space="preserve"> </v>
      </c>
      <c r="X157" s="131">
        <f t="shared" si="178"/>
        <v>0</v>
      </c>
      <c r="Y157" s="131" t="str">
        <f>IF(F157&amp;I157="","",CONCATENATE(F157,I157))</f>
        <v/>
      </c>
      <c r="Z157" s="131" t="str">
        <f>IF(Y157="","",VLOOKUP(Y157,ボランティア図書マスタ!$A$3:$K$567,11,0))</f>
        <v/>
      </c>
      <c r="AA157" s="132" t="str">
        <f>DBCS(J157)</f>
        <v/>
      </c>
      <c r="AB157" s="133"/>
      <c r="AC157" s="133">
        <f>A157</f>
        <v>0</v>
      </c>
      <c r="AD157" s="133">
        <f>B157</f>
        <v>0</v>
      </c>
      <c r="AE157" s="133">
        <f>C157</f>
        <v>0</v>
      </c>
      <c r="AF157" s="133">
        <f>D157</f>
        <v>0</v>
      </c>
      <c r="AG157" s="134">
        <f>F157</f>
        <v>0</v>
      </c>
      <c r="AH157" s="133">
        <f>H157</f>
        <v>0</v>
      </c>
      <c r="AI157" s="133">
        <f t="shared" ref="AI157:AI176" si="192">I157</f>
        <v>0</v>
      </c>
      <c r="AJ157" s="133">
        <f t="shared" ref="AJ157:AJ176" si="193">J157</f>
        <v>0</v>
      </c>
      <c r="AK157" s="135">
        <f>M157</f>
        <v>0</v>
      </c>
      <c r="AL157" s="135">
        <f>N157</f>
        <v>0</v>
      </c>
      <c r="AM157" s="135">
        <f t="shared" ref="AM157:AM176" si="194">O157</f>
        <v>0</v>
      </c>
      <c r="AN157" s="135">
        <f t="shared" ref="AN157:AN176" si="195">P157</f>
        <v>0</v>
      </c>
      <c r="AP157" s="111" t="e">
        <f>VLOOKUP($Y157,ボランティア図書マスタ!$A:$T,15,0)</f>
        <v>#N/A</v>
      </c>
      <c r="AQ157" s="111" t="e">
        <f>VLOOKUP($Y157,ボランティア図書マスタ!$A:$T,16,0)</f>
        <v>#N/A</v>
      </c>
      <c r="AR157" s="111" t="e">
        <f>VLOOKUP($Y157,ボランティア図書マスタ!$A:$T,17,0)</f>
        <v>#N/A</v>
      </c>
      <c r="AS157" s="111" t="e">
        <f>VLOOKUP($Y157,ボランティア図書マスタ!$A:$T,18,0)</f>
        <v>#N/A</v>
      </c>
      <c r="AT157" s="111" t="e">
        <f>VLOOKUP($Y157,ボランティア図書マスタ!$A:$T,19,0)</f>
        <v>#N/A</v>
      </c>
      <c r="AU157" s="111" t="e">
        <f>VLOOKUP($Y157,ボランティア図書マスタ!$A:$T,20,0)</f>
        <v>#N/A</v>
      </c>
    </row>
    <row r="158" spans="1:47" ht="80.099999999999994" customHeight="1" x14ac:dyDescent="0.15">
      <c r="A158" s="119"/>
      <c r="B158" s="120"/>
      <c r="C158" s="119"/>
      <c r="D158" s="121"/>
      <c r="E158" s="122" t="str">
        <f>IF(D158="","",VLOOKUP(D158,ボランティア一覧!$A:$B,2,0))</f>
        <v/>
      </c>
      <c r="F158" s="121"/>
      <c r="G158" s="123" t="str">
        <f>IF(F158="","",VLOOKUP(F158,ボランティア図書マスタ!$B:$L,11,0))</f>
        <v/>
      </c>
      <c r="H158" s="124"/>
      <c r="I158" s="121"/>
      <c r="J158" s="124"/>
      <c r="K158" s="122" t="str">
        <f t="shared" si="191"/>
        <v/>
      </c>
      <c r="L158" s="125" t="str">
        <f>IF(Y158="","",VLOOKUP(Y158,ボランティア図書マスタ!$A$3:$M$567,13,0))</f>
        <v/>
      </c>
      <c r="M158" s="126"/>
      <c r="N158" s="127"/>
      <c r="O158" s="128"/>
      <c r="P158" s="129"/>
      <c r="Q158" s="130" t="str">
        <f>IF(D158="","",VLOOKUP(D158,ボランティア一覧!$A$3:$F$68,3,0))</f>
        <v/>
      </c>
      <c r="R158" s="130" t="str">
        <f>IF(D158="","",VLOOKUP(D158,ボランティア一覧!$A$3:$F$68,4,0))</f>
        <v/>
      </c>
      <c r="S158" s="130" t="str">
        <f>IF(D158="","",VLOOKUP(D158,ボランティア一覧!$A$3:$F$68,5,0))</f>
        <v/>
      </c>
      <c r="T158" s="130" t="str">
        <f>IF(D158="","",VLOOKUP(D158,ボランティア一覧!$A$3:$F$68,6,0))</f>
        <v/>
      </c>
      <c r="U158" s="131" t="str">
        <f t="shared" ref="U158:U166" si="196">IF(F158=0," ",$G$2)</f>
        <v xml:space="preserve"> </v>
      </c>
      <c r="V158" s="131" t="str">
        <f t="shared" ref="V158:V166" si="197">IF(F158=0,"　",$L$2)</f>
        <v>　</v>
      </c>
      <c r="W158" s="131" t="str">
        <f>IF($A158=0," ",VLOOKUP(U158,入力規則用シート!B:C,2,0))</f>
        <v xml:space="preserve"> </v>
      </c>
      <c r="X158" s="131">
        <f t="shared" si="178"/>
        <v>0</v>
      </c>
      <c r="Y158" s="131" t="str">
        <f t="shared" ref="Y158:Y166" si="198">IF(F158&amp;I158="","",CONCATENATE(F158,I158))</f>
        <v/>
      </c>
      <c r="Z158" s="131" t="str">
        <f>IF(Y158="","",VLOOKUP(Y158,ボランティア図書マスタ!$A$3:$K$567,11,0))</f>
        <v/>
      </c>
      <c r="AA158" s="132" t="str">
        <f t="shared" ref="AA158:AA166" si="199">DBCS(J158)</f>
        <v/>
      </c>
      <c r="AB158" s="133"/>
      <c r="AC158" s="133">
        <f t="shared" ref="AC158:AC166" si="200">A158</f>
        <v>0</v>
      </c>
      <c r="AD158" s="133">
        <f t="shared" ref="AD158:AD166" si="201">B158</f>
        <v>0</v>
      </c>
      <c r="AE158" s="133">
        <f t="shared" ref="AE158:AE166" si="202">C158</f>
        <v>0</v>
      </c>
      <c r="AF158" s="133">
        <f t="shared" ref="AF158:AF166" si="203">D158</f>
        <v>0</v>
      </c>
      <c r="AG158" s="134">
        <f t="shared" ref="AG158:AG166" si="204">F158</f>
        <v>0</v>
      </c>
      <c r="AH158" s="133">
        <f t="shared" ref="AH158:AH166" si="205">H158</f>
        <v>0</v>
      </c>
      <c r="AI158" s="133">
        <f t="shared" si="192"/>
        <v>0</v>
      </c>
      <c r="AJ158" s="133">
        <f t="shared" si="193"/>
        <v>0</v>
      </c>
      <c r="AK158" s="135">
        <f t="shared" ref="AK158:AK166" si="206">M158</f>
        <v>0</v>
      </c>
      <c r="AL158" s="135">
        <f t="shared" ref="AL158:AL166" si="207">N158</f>
        <v>0</v>
      </c>
      <c r="AM158" s="135">
        <f t="shared" si="194"/>
        <v>0</v>
      </c>
      <c r="AN158" s="135">
        <f t="shared" si="195"/>
        <v>0</v>
      </c>
      <c r="AP158" s="111" t="e">
        <f>VLOOKUP($Y158,ボランティア図書マスタ!$A:$T,15,0)</f>
        <v>#N/A</v>
      </c>
      <c r="AQ158" s="111" t="e">
        <f>VLOOKUP($Y158,ボランティア図書マスタ!$A:$T,16,0)</f>
        <v>#N/A</v>
      </c>
      <c r="AR158" s="111" t="e">
        <f>VLOOKUP($Y158,ボランティア図書マスタ!$A:$T,17,0)</f>
        <v>#N/A</v>
      </c>
      <c r="AS158" s="111" t="e">
        <f>VLOOKUP($Y158,ボランティア図書マスタ!$A:$T,18,0)</f>
        <v>#N/A</v>
      </c>
      <c r="AT158" s="111" t="e">
        <f>VLOOKUP($Y158,ボランティア図書マスタ!$A:$T,19,0)</f>
        <v>#N/A</v>
      </c>
      <c r="AU158" s="111" t="e">
        <f>VLOOKUP($Y158,ボランティア図書マスタ!$A:$T,20,0)</f>
        <v>#N/A</v>
      </c>
    </row>
    <row r="159" spans="1:47" ht="80.099999999999994" customHeight="1" x14ac:dyDescent="0.15">
      <c r="A159" s="119"/>
      <c r="B159" s="120"/>
      <c r="C159" s="119"/>
      <c r="D159" s="121"/>
      <c r="E159" s="122" t="str">
        <f>IF(D159="","",VLOOKUP(D159,ボランティア一覧!$A:$B,2,0))</f>
        <v/>
      </c>
      <c r="F159" s="121"/>
      <c r="G159" s="123" t="str">
        <f>IF(F159="","",VLOOKUP(F159,ボランティア図書マスタ!$B:$L,11,0))</f>
        <v/>
      </c>
      <c r="H159" s="124"/>
      <c r="I159" s="121"/>
      <c r="J159" s="124"/>
      <c r="K159" s="122" t="str">
        <f t="shared" si="191"/>
        <v/>
      </c>
      <c r="L159" s="125" t="str">
        <f>IF(Y159="","",VLOOKUP(Y159,ボランティア図書マスタ!$A$3:$M$567,13,0))</f>
        <v/>
      </c>
      <c r="M159" s="126"/>
      <c r="N159" s="127"/>
      <c r="O159" s="128"/>
      <c r="P159" s="129"/>
      <c r="Q159" s="130" t="str">
        <f>IF(D159="","",VLOOKUP(D159,ボランティア一覧!$A$3:$F$68,3,0))</f>
        <v/>
      </c>
      <c r="R159" s="130" t="str">
        <f>IF(D159="","",VLOOKUP(D159,ボランティア一覧!$A$3:$F$68,4,0))</f>
        <v/>
      </c>
      <c r="S159" s="130" t="str">
        <f>IF(D159="","",VLOOKUP(D159,ボランティア一覧!$A$3:$F$68,5,0))</f>
        <v/>
      </c>
      <c r="T159" s="130" t="str">
        <f>IF(D159="","",VLOOKUP(D159,ボランティア一覧!$A$3:$F$68,6,0))</f>
        <v/>
      </c>
      <c r="U159" s="131" t="str">
        <f t="shared" si="196"/>
        <v xml:space="preserve"> </v>
      </c>
      <c r="V159" s="131" t="str">
        <f t="shared" si="197"/>
        <v>　</v>
      </c>
      <c r="W159" s="131" t="str">
        <f>IF($A159=0," ",VLOOKUP(U159,入力規則用シート!B:C,2,0))</f>
        <v xml:space="preserve"> </v>
      </c>
      <c r="X159" s="131">
        <f t="shared" si="178"/>
        <v>0</v>
      </c>
      <c r="Y159" s="131" t="str">
        <f t="shared" si="198"/>
        <v/>
      </c>
      <c r="Z159" s="131" t="str">
        <f>IF(Y159="","",VLOOKUP(Y159,ボランティア図書マスタ!$A$3:$K$567,11,0))</f>
        <v/>
      </c>
      <c r="AA159" s="132" t="str">
        <f t="shared" si="199"/>
        <v/>
      </c>
      <c r="AB159" s="133"/>
      <c r="AC159" s="133">
        <f t="shared" si="200"/>
        <v>0</v>
      </c>
      <c r="AD159" s="133">
        <f t="shared" si="201"/>
        <v>0</v>
      </c>
      <c r="AE159" s="133">
        <f t="shared" si="202"/>
        <v>0</v>
      </c>
      <c r="AF159" s="133">
        <f t="shared" si="203"/>
        <v>0</v>
      </c>
      <c r="AG159" s="134">
        <f t="shared" si="204"/>
        <v>0</v>
      </c>
      <c r="AH159" s="133">
        <f t="shared" si="205"/>
        <v>0</v>
      </c>
      <c r="AI159" s="133">
        <f t="shared" si="192"/>
        <v>0</v>
      </c>
      <c r="AJ159" s="133">
        <f t="shared" si="193"/>
        <v>0</v>
      </c>
      <c r="AK159" s="135">
        <f t="shared" si="206"/>
        <v>0</v>
      </c>
      <c r="AL159" s="135">
        <f t="shared" si="207"/>
        <v>0</v>
      </c>
      <c r="AM159" s="135">
        <f t="shared" si="194"/>
        <v>0</v>
      </c>
      <c r="AN159" s="135">
        <f t="shared" si="195"/>
        <v>0</v>
      </c>
      <c r="AP159" s="111" t="e">
        <f>VLOOKUP($Y159,ボランティア図書マスタ!$A:$T,15,0)</f>
        <v>#N/A</v>
      </c>
      <c r="AQ159" s="111" t="e">
        <f>VLOOKUP($Y159,ボランティア図書マスタ!$A:$T,16,0)</f>
        <v>#N/A</v>
      </c>
      <c r="AR159" s="111" t="e">
        <f>VLOOKUP($Y159,ボランティア図書マスタ!$A:$T,17,0)</f>
        <v>#N/A</v>
      </c>
      <c r="AS159" s="111" t="e">
        <f>VLOOKUP($Y159,ボランティア図書マスタ!$A:$T,18,0)</f>
        <v>#N/A</v>
      </c>
      <c r="AT159" s="111" t="e">
        <f>VLOOKUP($Y159,ボランティア図書マスタ!$A:$T,19,0)</f>
        <v>#N/A</v>
      </c>
      <c r="AU159" s="111" t="e">
        <f>VLOOKUP($Y159,ボランティア図書マスタ!$A:$T,20,0)</f>
        <v>#N/A</v>
      </c>
    </row>
    <row r="160" spans="1:47" ht="80.099999999999994" customHeight="1" x14ac:dyDescent="0.15">
      <c r="A160" s="119"/>
      <c r="B160" s="120"/>
      <c r="C160" s="119"/>
      <c r="D160" s="121"/>
      <c r="E160" s="122" t="str">
        <f>IF(D160="","",VLOOKUP(D160,ボランティア一覧!$A:$B,2,0))</f>
        <v/>
      </c>
      <c r="F160" s="121"/>
      <c r="G160" s="123" t="str">
        <f>IF(F160="","",VLOOKUP(F160,ボランティア図書マスタ!$B:$L,11,0))</f>
        <v/>
      </c>
      <c r="H160" s="124"/>
      <c r="I160" s="121"/>
      <c r="J160" s="124"/>
      <c r="K160" s="122" t="str">
        <f t="shared" si="191"/>
        <v/>
      </c>
      <c r="L160" s="125" t="str">
        <f>IF(Y160="","",VLOOKUP(Y160,ボランティア図書マスタ!$A$3:$M$567,13,0))</f>
        <v/>
      </c>
      <c r="M160" s="126"/>
      <c r="N160" s="127"/>
      <c r="O160" s="128"/>
      <c r="P160" s="129"/>
      <c r="Q160" s="130" t="str">
        <f>IF(D160="","",VLOOKUP(D160,ボランティア一覧!$A$3:$F$68,3,0))</f>
        <v/>
      </c>
      <c r="R160" s="130" t="str">
        <f>IF(D160="","",VLOOKUP(D160,ボランティア一覧!$A$3:$F$68,4,0))</f>
        <v/>
      </c>
      <c r="S160" s="130" t="str">
        <f>IF(D160="","",VLOOKUP(D160,ボランティア一覧!$A$3:$F$68,5,0))</f>
        <v/>
      </c>
      <c r="T160" s="130" t="str">
        <f>IF(D160="","",VLOOKUP(D160,ボランティア一覧!$A$3:$F$68,6,0))</f>
        <v/>
      </c>
      <c r="U160" s="131" t="str">
        <f t="shared" si="196"/>
        <v xml:space="preserve"> </v>
      </c>
      <c r="V160" s="131" t="str">
        <f t="shared" si="197"/>
        <v>　</v>
      </c>
      <c r="W160" s="131" t="str">
        <f>IF($A160=0," ",VLOOKUP(U160,入力規則用シート!B:C,2,0))</f>
        <v xml:space="preserve"> </v>
      </c>
      <c r="X160" s="131">
        <f t="shared" si="178"/>
        <v>0</v>
      </c>
      <c r="Y160" s="131" t="str">
        <f t="shared" si="198"/>
        <v/>
      </c>
      <c r="Z160" s="131" t="str">
        <f>IF(Y160="","",VLOOKUP(Y160,ボランティア図書マスタ!$A$3:$K$567,11,0))</f>
        <v/>
      </c>
      <c r="AA160" s="132" t="str">
        <f t="shared" si="199"/>
        <v/>
      </c>
      <c r="AB160" s="133"/>
      <c r="AC160" s="133">
        <f t="shared" si="200"/>
        <v>0</v>
      </c>
      <c r="AD160" s="133">
        <f t="shared" si="201"/>
        <v>0</v>
      </c>
      <c r="AE160" s="133">
        <f t="shared" si="202"/>
        <v>0</v>
      </c>
      <c r="AF160" s="133">
        <f t="shared" si="203"/>
        <v>0</v>
      </c>
      <c r="AG160" s="134">
        <f t="shared" si="204"/>
        <v>0</v>
      </c>
      <c r="AH160" s="133">
        <f t="shared" si="205"/>
        <v>0</v>
      </c>
      <c r="AI160" s="133">
        <f t="shared" si="192"/>
        <v>0</v>
      </c>
      <c r="AJ160" s="133">
        <f t="shared" si="193"/>
        <v>0</v>
      </c>
      <c r="AK160" s="135">
        <f t="shared" si="206"/>
        <v>0</v>
      </c>
      <c r="AL160" s="135">
        <f t="shared" si="207"/>
        <v>0</v>
      </c>
      <c r="AM160" s="135">
        <f t="shared" si="194"/>
        <v>0</v>
      </c>
      <c r="AN160" s="135">
        <f t="shared" si="195"/>
        <v>0</v>
      </c>
      <c r="AP160" s="111" t="e">
        <f>VLOOKUP($Y160,ボランティア図書マスタ!$A:$T,15,0)</f>
        <v>#N/A</v>
      </c>
      <c r="AQ160" s="111" t="e">
        <f>VLOOKUP($Y160,ボランティア図書マスタ!$A:$T,16,0)</f>
        <v>#N/A</v>
      </c>
      <c r="AR160" s="111" t="e">
        <f>VLOOKUP($Y160,ボランティア図書マスタ!$A:$T,17,0)</f>
        <v>#N/A</v>
      </c>
      <c r="AS160" s="111" t="e">
        <f>VLOOKUP($Y160,ボランティア図書マスタ!$A:$T,18,0)</f>
        <v>#N/A</v>
      </c>
      <c r="AT160" s="111" t="e">
        <f>VLOOKUP($Y160,ボランティア図書マスタ!$A:$T,19,0)</f>
        <v>#N/A</v>
      </c>
      <c r="AU160" s="111" t="e">
        <f>VLOOKUP($Y160,ボランティア図書マスタ!$A:$T,20,0)</f>
        <v>#N/A</v>
      </c>
    </row>
    <row r="161" spans="1:47" ht="80.099999999999994" customHeight="1" x14ac:dyDescent="0.15">
      <c r="A161" s="119"/>
      <c r="B161" s="120"/>
      <c r="C161" s="119"/>
      <c r="D161" s="121"/>
      <c r="E161" s="122" t="str">
        <f>IF(D161="","",VLOOKUP(D161,ボランティア一覧!$A:$B,2,0))</f>
        <v/>
      </c>
      <c r="F161" s="121"/>
      <c r="G161" s="123" t="str">
        <f>IF(F161="","",VLOOKUP(F161,ボランティア図書マスタ!$B:$L,11,0))</f>
        <v/>
      </c>
      <c r="H161" s="124"/>
      <c r="I161" s="121"/>
      <c r="J161" s="124"/>
      <c r="K161" s="122" t="str">
        <f t="shared" si="191"/>
        <v/>
      </c>
      <c r="L161" s="125" t="str">
        <f>IF(Y161="","",VLOOKUP(Y161,ボランティア図書マスタ!$A$3:$M$567,13,0))</f>
        <v/>
      </c>
      <c r="M161" s="126"/>
      <c r="N161" s="127"/>
      <c r="O161" s="128"/>
      <c r="P161" s="129"/>
      <c r="Q161" s="130" t="str">
        <f>IF(D161="","",VLOOKUP(D161,ボランティア一覧!$A$3:$F$68,3,0))</f>
        <v/>
      </c>
      <c r="R161" s="130" t="str">
        <f>IF(D161="","",VLOOKUP(D161,ボランティア一覧!$A$3:$F$68,4,0))</f>
        <v/>
      </c>
      <c r="S161" s="130" t="str">
        <f>IF(D161="","",VLOOKUP(D161,ボランティア一覧!$A$3:$F$68,5,0))</f>
        <v/>
      </c>
      <c r="T161" s="130" t="str">
        <f>IF(D161="","",VLOOKUP(D161,ボランティア一覧!$A$3:$F$68,6,0))</f>
        <v/>
      </c>
      <c r="U161" s="131" t="str">
        <f t="shared" si="196"/>
        <v xml:space="preserve"> </v>
      </c>
      <c r="V161" s="131" t="str">
        <f t="shared" si="197"/>
        <v>　</v>
      </c>
      <c r="W161" s="131" t="str">
        <f>IF($A161=0," ",VLOOKUP(U161,入力規則用シート!B:C,2,0))</f>
        <v xml:space="preserve"> </v>
      </c>
      <c r="X161" s="131">
        <f t="shared" si="178"/>
        <v>0</v>
      </c>
      <c r="Y161" s="131" t="str">
        <f t="shared" si="198"/>
        <v/>
      </c>
      <c r="Z161" s="131" t="str">
        <f>IF(Y161="","",VLOOKUP(Y161,ボランティア図書マスタ!$A$3:$K$567,11,0))</f>
        <v/>
      </c>
      <c r="AA161" s="132" t="str">
        <f t="shared" si="199"/>
        <v/>
      </c>
      <c r="AB161" s="133"/>
      <c r="AC161" s="133">
        <f t="shared" si="200"/>
        <v>0</v>
      </c>
      <c r="AD161" s="133">
        <f t="shared" si="201"/>
        <v>0</v>
      </c>
      <c r="AE161" s="133">
        <f t="shared" si="202"/>
        <v>0</v>
      </c>
      <c r="AF161" s="133">
        <f t="shared" si="203"/>
        <v>0</v>
      </c>
      <c r="AG161" s="134">
        <f t="shared" si="204"/>
        <v>0</v>
      </c>
      <c r="AH161" s="133">
        <f t="shared" si="205"/>
        <v>0</v>
      </c>
      <c r="AI161" s="133">
        <f t="shared" si="192"/>
        <v>0</v>
      </c>
      <c r="AJ161" s="133">
        <f t="shared" si="193"/>
        <v>0</v>
      </c>
      <c r="AK161" s="135">
        <f t="shared" si="206"/>
        <v>0</v>
      </c>
      <c r="AL161" s="135">
        <f t="shared" si="207"/>
        <v>0</v>
      </c>
      <c r="AM161" s="135">
        <f t="shared" si="194"/>
        <v>0</v>
      </c>
      <c r="AN161" s="135">
        <f t="shared" si="195"/>
        <v>0</v>
      </c>
      <c r="AP161" s="111" t="e">
        <f>VLOOKUP($Y161,ボランティア図書マスタ!$A:$T,15,0)</f>
        <v>#N/A</v>
      </c>
      <c r="AQ161" s="111" t="e">
        <f>VLOOKUP($Y161,ボランティア図書マスタ!$A:$T,16,0)</f>
        <v>#N/A</v>
      </c>
      <c r="AR161" s="111" t="e">
        <f>VLOOKUP($Y161,ボランティア図書マスタ!$A:$T,17,0)</f>
        <v>#N/A</v>
      </c>
      <c r="AS161" s="111" t="e">
        <f>VLOOKUP($Y161,ボランティア図書マスタ!$A:$T,18,0)</f>
        <v>#N/A</v>
      </c>
      <c r="AT161" s="111" t="e">
        <f>VLOOKUP($Y161,ボランティア図書マスタ!$A:$T,19,0)</f>
        <v>#N/A</v>
      </c>
      <c r="AU161" s="111" t="e">
        <f>VLOOKUP($Y161,ボランティア図書マスタ!$A:$T,20,0)</f>
        <v>#N/A</v>
      </c>
    </row>
    <row r="162" spans="1:47" ht="80.099999999999994" customHeight="1" x14ac:dyDescent="0.15">
      <c r="A162" s="119"/>
      <c r="B162" s="120"/>
      <c r="C162" s="119"/>
      <c r="D162" s="121"/>
      <c r="E162" s="122" t="str">
        <f>IF(D162="","",VLOOKUP(D162,ボランティア一覧!$A:$B,2,0))</f>
        <v/>
      </c>
      <c r="F162" s="121"/>
      <c r="G162" s="123" t="str">
        <f>IF(F162="","",VLOOKUP(F162,ボランティア図書マスタ!$B:$L,11,0))</f>
        <v/>
      </c>
      <c r="H162" s="124"/>
      <c r="I162" s="121"/>
      <c r="J162" s="124"/>
      <c r="K162" s="122" t="str">
        <f t="shared" si="191"/>
        <v/>
      </c>
      <c r="L162" s="125" t="str">
        <f>IF(Y162="","",VLOOKUP(Y162,ボランティア図書マスタ!$A$3:$M$567,13,0))</f>
        <v/>
      </c>
      <c r="M162" s="126"/>
      <c r="N162" s="127"/>
      <c r="O162" s="128"/>
      <c r="P162" s="129"/>
      <c r="Q162" s="130" t="str">
        <f>IF(D162="","",VLOOKUP(D162,ボランティア一覧!$A$3:$F$68,3,0))</f>
        <v/>
      </c>
      <c r="R162" s="130" t="str">
        <f>IF(D162="","",VLOOKUP(D162,ボランティア一覧!$A$3:$F$68,4,0))</f>
        <v/>
      </c>
      <c r="S162" s="130" t="str">
        <f>IF(D162="","",VLOOKUP(D162,ボランティア一覧!$A$3:$F$68,5,0))</f>
        <v/>
      </c>
      <c r="T162" s="130" t="str">
        <f>IF(D162="","",VLOOKUP(D162,ボランティア一覧!$A$3:$F$68,6,0))</f>
        <v/>
      </c>
      <c r="U162" s="131" t="str">
        <f t="shared" si="196"/>
        <v xml:space="preserve"> </v>
      </c>
      <c r="V162" s="131" t="str">
        <f t="shared" si="197"/>
        <v>　</v>
      </c>
      <c r="W162" s="131" t="str">
        <f>IF($A162=0," ",VLOOKUP(U162,入力規則用シート!B:C,2,0))</f>
        <v xml:space="preserve"> </v>
      </c>
      <c r="X162" s="131">
        <f t="shared" si="178"/>
        <v>0</v>
      </c>
      <c r="Y162" s="131" t="str">
        <f t="shared" si="198"/>
        <v/>
      </c>
      <c r="Z162" s="131" t="str">
        <f>IF(Y162="","",VLOOKUP(Y162,ボランティア図書マスタ!$A$3:$K$567,11,0))</f>
        <v/>
      </c>
      <c r="AA162" s="132" t="str">
        <f t="shared" si="199"/>
        <v/>
      </c>
      <c r="AB162" s="133"/>
      <c r="AC162" s="133">
        <f t="shared" si="200"/>
        <v>0</v>
      </c>
      <c r="AD162" s="133">
        <f t="shared" si="201"/>
        <v>0</v>
      </c>
      <c r="AE162" s="133">
        <f t="shared" si="202"/>
        <v>0</v>
      </c>
      <c r="AF162" s="133">
        <f t="shared" si="203"/>
        <v>0</v>
      </c>
      <c r="AG162" s="134">
        <f t="shared" si="204"/>
        <v>0</v>
      </c>
      <c r="AH162" s="133">
        <f t="shared" si="205"/>
        <v>0</v>
      </c>
      <c r="AI162" s="133">
        <f t="shared" si="192"/>
        <v>0</v>
      </c>
      <c r="AJ162" s="133">
        <f t="shared" si="193"/>
        <v>0</v>
      </c>
      <c r="AK162" s="135">
        <f t="shared" si="206"/>
        <v>0</v>
      </c>
      <c r="AL162" s="135">
        <f t="shared" si="207"/>
        <v>0</v>
      </c>
      <c r="AM162" s="135">
        <f t="shared" si="194"/>
        <v>0</v>
      </c>
      <c r="AN162" s="135">
        <f t="shared" si="195"/>
        <v>0</v>
      </c>
      <c r="AP162" s="111" t="e">
        <f>VLOOKUP($Y162,ボランティア図書マスタ!$A:$T,15,0)</f>
        <v>#N/A</v>
      </c>
      <c r="AQ162" s="111" t="e">
        <f>VLOOKUP($Y162,ボランティア図書マスタ!$A:$T,16,0)</f>
        <v>#N/A</v>
      </c>
      <c r="AR162" s="111" t="e">
        <f>VLOOKUP($Y162,ボランティア図書マスタ!$A:$T,17,0)</f>
        <v>#N/A</v>
      </c>
      <c r="AS162" s="111" t="e">
        <f>VLOOKUP($Y162,ボランティア図書マスタ!$A:$T,18,0)</f>
        <v>#N/A</v>
      </c>
      <c r="AT162" s="111" t="e">
        <f>VLOOKUP($Y162,ボランティア図書マスタ!$A:$T,19,0)</f>
        <v>#N/A</v>
      </c>
      <c r="AU162" s="111" t="e">
        <f>VLOOKUP($Y162,ボランティア図書マスタ!$A:$T,20,0)</f>
        <v>#N/A</v>
      </c>
    </row>
    <row r="163" spans="1:47" ht="80.099999999999994" customHeight="1" x14ac:dyDescent="0.15">
      <c r="A163" s="119"/>
      <c r="B163" s="120"/>
      <c r="C163" s="119"/>
      <c r="D163" s="121"/>
      <c r="E163" s="122" t="str">
        <f>IF(D163="","",VLOOKUP(D163,ボランティア一覧!$A:$B,2,0))</f>
        <v/>
      </c>
      <c r="F163" s="121"/>
      <c r="G163" s="123" t="str">
        <f>IF(F163="","",VLOOKUP(F163,ボランティア図書マスタ!$B:$L,11,0))</f>
        <v/>
      </c>
      <c r="H163" s="124"/>
      <c r="I163" s="121"/>
      <c r="J163" s="124"/>
      <c r="K163" s="122" t="str">
        <f t="shared" si="191"/>
        <v/>
      </c>
      <c r="L163" s="125" t="str">
        <f>IF(Y163="","",VLOOKUP(Y163,ボランティア図書マスタ!$A$3:$M$567,13,0))</f>
        <v/>
      </c>
      <c r="M163" s="126"/>
      <c r="N163" s="127"/>
      <c r="O163" s="128"/>
      <c r="P163" s="129"/>
      <c r="Q163" s="130" t="str">
        <f>IF(D163="","",VLOOKUP(D163,ボランティア一覧!$A$3:$F$68,3,0))</f>
        <v/>
      </c>
      <c r="R163" s="130" t="str">
        <f>IF(D163="","",VLOOKUP(D163,ボランティア一覧!$A$3:$F$68,4,0))</f>
        <v/>
      </c>
      <c r="S163" s="130" t="str">
        <f>IF(D163="","",VLOOKUP(D163,ボランティア一覧!$A$3:$F$68,5,0))</f>
        <v/>
      </c>
      <c r="T163" s="130" t="str">
        <f>IF(D163="","",VLOOKUP(D163,ボランティア一覧!$A$3:$F$68,6,0))</f>
        <v/>
      </c>
      <c r="U163" s="131" t="str">
        <f t="shared" si="196"/>
        <v xml:space="preserve"> </v>
      </c>
      <c r="V163" s="131" t="str">
        <f t="shared" si="197"/>
        <v>　</v>
      </c>
      <c r="W163" s="131" t="str">
        <f>IF($A163=0," ",VLOOKUP(U163,入力規則用シート!B:C,2,0))</f>
        <v xml:space="preserve"> </v>
      </c>
      <c r="X163" s="131">
        <f t="shared" si="178"/>
        <v>0</v>
      </c>
      <c r="Y163" s="131" t="str">
        <f t="shared" si="198"/>
        <v/>
      </c>
      <c r="Z163" s="131" t="str">
        <f>IF(Y163="","",VLOOKUP(Y163,ボランティア図書マスタ!$A$3:$K$567,11,0))</f>
        <v/>
      </c>
      <c r="AA163" s="132" t="str">
        <f t="shared" si="199"/>
        <v/>
      </c>
      <c r="AB163" s="133"/>
      <c r="AC163" s="133">
        <f t="shared" si="200"/>
        <v>0</v>
      </c>
      <c r="AD163" s="133">
        <f t="shared" si="201"/>
        <v>0</v>
      </c>
      <c r="AE163" s="133">
        <f t="shared" si="202"/>
        <v>0</v>
      </c>
      <c r="AF163" s="133">
        <f t="shared" si="203"/>
        <v>0</v>
      </c>
      <c r="AG163" s="134">
        <f t="shared" si="204"/>
        <v>0</v>
      </c>
      <c r="AH163" s="133">
        <f t="shared" si="205"/>
        <v>0</v>
      </c>
      <c r="AI163" s="133">
        <f t="shared" si="192"/>
        <v>0</v>
      </c>
      <c r="AJ163" s="133">
        <f t="shared" si="193"/>
        <v>0</v>
      </c>
      <c r="AK163" s="135">
        <f t="shared" si="206"/>
        <v>0</v>
      </c>
      <c r="AL163" s="135">
        <f t="shared" si="207"/>
        <v>0</v>
      </c>
      <c r="AM163" s="135">
        <f t="shared" si="194"/>
        <v>0</v>
      </c>
      <c r="AN163" s="135">
        <f t="shared" si="195"/>
        <v>0</v>
      </c>
      <c r="AP163" s="111" t="e">
        <f>VLOOKUP($Y163,ボランティア図書マスタ!$A:$T,15,0)</f>
        <v>#N/A</v>
      </c>
      <c r="AQ163" s="111" t="e">
        <f>VLOOKUP($Y163,ボランティア図書マスタ!$A:$T,16,0)</f>
        <v>#N/A</v>
      </c>
      <c r="AR163" s="111" t="e">
        <f>VLOOKUP($Y163,ボランティア図書マスタ!$A:$T,17,0)</f>
        <v>#N/A</v>
      </c>
      <c r="AS163" s="111" t="e">
        <f>VLOOKUP($Y163,ボランティア図書マスタ!$A:$T,18,0)</f>
        <v>#N/A</v>
      </c>
      <c r="AT163" s="111" t="e">
        <f>VLOOKUP($Y163,ボランティア図書マスタ!$A:$T,19,0)</f>
        <v>#N/A</v>
      </c>
      <c r="AU163" s="111" t="e">
        <f>VLOOKUP($Y163,ボランティア図書マスタ!$A:$T,20,0)</f>
        <v>#N/A</v>
      </c>
    </row>
    <row r="164" spans="1:47" ht="80.099999999999994" customHeight="1" x14ac:dyDescent="0.15">
      <c r="A164" s="119"/>
      <c r="B164" s="120"/>
      <c r="C164" s="119"/>
      <c r="D164" s="121"/>
      <c r="E164" s="122" t="str">
        <f>IF(D164="","",VLOOKUP(D164,ボランティア一覧!$A:$B,2,0))</f>
        <v/>
      </c>
      <c r="F164" s="121"/>
      <c r="G164" s="123" t="str">
        <f>IF(F164="","",VLOOKUP(F164,ボランティア図書マスタ!$B:$L,11,0))</f>
        <v/>
      </c>
      <c r="H164" s="124"/>
      <c r="I164" s="121"/>
      <c r="J164" s="124"/>
      <c r="K164" s="122" t="str">
        <f t="shared" si="191"/>
        <v/>
      </c>
      <c r="L164" s="125" t="str">
        <f>IF(Y164="","",VLOOKUP(Y164,ボランティア図書マスタ!$A$3:$M$567,13,0))</f>
        <v/>
      </c>
      <c r="M164" s="126"/>
      <c r="N164" s="127"/>
      <c r="O164" s="128"/>
      <c r="P164" s="129"/>
      <c r="Q164" s="130" t="str">
        <f>IF(D164="","",VLOOKUP(D164,ボランティア一覧!$A$3:$F$68,3,0))</f>
        <v/>
      </c>
      <c r="R164" s="130" t="str">
        <f>IF(D164="","",VLOOKUP(D164,ボランティア一覧!$A$3:$F$68,4,0))</f>
        <v/>
      </c>
      <c r="S164" s="130" t="str">
        <f>IF(D164="","",VLOOKUP(D164,ボランティア一覧!$A$3:$F$68,5,0))</f>
        <v/>
      </c>
      <c r="T164" s="130" t="str">
        <f>IF(D164="","",VLOOKUP(D164,ボランティア一覧!$A$3:$F$68,6,0))</f>
        <v/>
      </c>
      <c r="U164" s="131" t="str">
        <f t="shared" si="196"/>
        <v xml:space="preserve"> </v>
      </c>
      <c r="V164" s="131" t="str">
        <f t="shared" si="197"/>
        <v>　</v>
      </c>
      <c r="W164" s="131" t="str">
        <f>IF($A164=0," ",VLOOKUP(U164,入力規則用シート!B:C,2,0))</f>
        <v xml:space="preserve"> </v>
      </c>
      <c r="X164" s="131">
        <f t="shared" si="178"/>
        <v>0</v>
      </c>
      <c r="Y164" s="131" t="str">
        <f t="shared" si="198"/>
        <v/>
      </c>
      <c r="Z164" s="131" t="str">
        <f>IF(Y164="","",VLOOKUP(Y164,ボランティア図書マスタ!$A$3:$K$567,11,0))</f>
        <v/>
      </c>
      <c r="AA164" s="132" t="str">
        <f t="shared" si="199"/>
        <v/>
      </c>
      <c r="AB164" s="133"/>
      <c r="AC164" s="133">
        <f t="shared" si="200"/>
        <v>0</v>
      </c>
      <c r="AD164" s="133">
        <f t="shared" si="201"/>
        <v>0</v>
      </c>
      <c r="AE164" s="133">
        <f t="shared" si="202"/>
        <v>0</v>
      </c>
      <c r="AF164" s="133">
        <f t="shared" si="203"/>
        <v>0</v>
      </c>
      <c r="AG164" s="134">
        <f t="shared" si="204"/>
        <v>0</v>
      </c>
      <c r="AH164" s="133">
        <f t="shared" si="205"/>
        <v>0</v>
      </c>
      <c r="AI164" s="133">
        <f t="shared" si="192"/>
        <v>0</v>
      </c>
      <c r="AJ164" s="133">
        <f t="shared" si="193"/>
        <v>0</v>
      </c>
      <c r="AK164" s="135">
        <f t="shared" si="206"/>
        <v>0</v>
      </c>
      <c r="AL164" s="135">
        <f t="shared" si="207"/>
        <v>0</v>
      </c>
      <c r="AM164" s="135">
        <f t="shared" si="194"/>
        <v>0</v>
      </c>
      <c r="AN164" s="135">
        <f t="shared" si="195"/>
        <v>0</v>
      </c>
      <c r="AP164" s="111" t="e">
        <f>VLOOKUP($Y164,ボランティア図書マスタ!$A:$T,15,0)</f>
        <v>#N/A</v>
      </c>
      <c r="AQ164" s="111" t="e">
        <f>VLOOKUP($Y164,ボランティア図書マスタ!$A:$T,16,0)</f>
        <v>#N/A</v>
      </c>
      <c r="AR164" s="111" t="e">
        <f>VLOOKUP($Y164,ボランティア図書マスタ!$A:$T,17,0)</f>
        <v>#N/A</v>
      </c>
      <c r="AS164" s="111" t="e">
        <f>VLOOKUP($Y164,ボランティア図書マスタ!$A:$T,18,0)</f>
        <v>#N/A</v>
      </c>
      <c r="AT164" s="111" t="e">
        <f>VLOOKUP($Y164,ボランティア図書マスタ!$A:$T,19,0)</f>
        <v>#N/A</v>
      </c>
      <c r="AU164" s="111" t="e">
        <f>VLOOKUP($Y164,ボランティア図書マスタ!$A:$T,20,0)</f>
        <v>#N/A</v>
      </c>
    </row>
    <row r="165" spans="1:47" ht="80.099999999999994" customHeight="1" x14ac:dyDescent="0.15">
      <c r="A165" s="119"/>
      <c r="B165" s="120"/>
      <c r="C165" s="119"/>
      <c r="D165" s="121"/>
      <c r="E165" s="122" t="str">
        <f>IF(D165="","",VLOOKUP(D165,ボランティア一覧!$A:$B,2,0))</f>
        <v/>
      </c>
      <c r="F165" s="121"/>
      <c r="G165" s="123" t="str">
        <f>IF(F165="","",VLOOKUP(F165,ボランティア図書マスタ!$B:$L,11,0))</f>
        <v/>
      </c>
      <c r="H165" s="124"/>
      <c r="I165" s="121"/>
      <c r="J165" s="124"/>
      <c r="K165" s="122" t="str">
        <f t="shared" si="191"/>
        <v/>
      </c>
      <c r="L165" s="125" t="str">
        <f>IF(Y165="","",VLOOKUP(Y165,ボランティア図書マスタ!$A$3:$M$567,13,0))</f>
        <v/>
      </c>
      <c r="M165" s="126"/>
      <c r="N165" s="127"/>
      <c r="O165" s="128"/>
      <c r="P165" s="129"/>
      <c r="Q165" s="130" t="str">
        <f>IF(D165="","",VLOOKUP(D165,ボランティア一覧!$A$3:$F$68,3,0))</f>
        <v/>
      </c>
      <c r="R165" s="130" t="str">
        <f>IF(D165="","",VLOOKUP(D165,ボランティア一覧!$A$3:$F$68,4,0))</f>
        <v/>
      </c>
      <c r="S165" s="130" t="str">
        <f>IF(D165="","",VLOOKUP(D165,ボランティア一覧!$A$3:$F$68,5,0))</f>
        <v/>
      </c>
      <c r="T165" s="130" t="str">
        <f>IF(D165="","",VLOOKUP(D165,ボランティア一覧!$A$3:$F$68,6,0))</f>
        <v/>
      </c>
      <c r="U165" s="131" t="str">
        <f t="shared" si="196"/>
        <v xml:space="preserve"> </v>
      </c>
      <c r="V165" s="131" t="str">
        <f t="shared" si="197"/>
        <v>　</v>
      </c>
      <c r="W165" s="131" t="str">
        <f>IF($A165=0," ",VLOOKUP(U165,入力規則用シート!B:C,2,0))</f>
        <v xml:space="preserve"> </v>
      </c>
      <c r="X165" s="131">
        <f t="shared" si="178"/>
        <v>0</v>
      </c>
      <c r="Y165" s="131" t="str">
        <f t="shared" si="198"/>
        <v/>
      </c>
      <c r="Z165" s="131" t="str">
        <f>IF(Y165="","",VLOOKUP(Y165,ボランティア図書マスタ!$A$3:$K$567,11,0))</f>
        <v/>
      </c>
      <c r="AA165" s="132" t="str">
        <f t="shared" si="199"/>
        <v/>
      </c>
      <c r="AB165" s="133"/>
      <c r="AC165" s="133">
        <f t="shared" si="200"/>
        <v>0</v>
      </c>
      <c r="AD165" s="133">
        <f t="shared" si="201"/>
        <v>0</v>
      </c>
      <c r="AE165" s="133">
        <f t="shared" si="202"/>
        <v>0</v>
      </c>
      <c r="AF165" s="133">
        <f t="shared" si="203"/>
        <v>0</v>
      </c>
      <c r="AG165" s="134">
        <f t="shared" si="204"/>
        <v>0</v>
      </c>
      <c r="AH165" s="133">
        <f t="shared" si="205"/>
        <v>0</v>
      </c>
      <c r="AI165" s="133">
        <f t="shared" si="192"/>
        <v>0</v>
      </c>
      <c r="AJ165" s="133">
        <f t="shared" si="193"/>
        <v>0</v>
      </c>
      <c r="AK165" s="135">
        <f t="shared" si="206"/>
        <v>0</v>
      </c>
      <c r="AL165" s="135">
        <f t="shared" si="207"/>
        <v>0</v>
      </c>
      <c r="AM165" s="135">
        <f t="shared" si="194"/>
        <v>0</v>
      </c>
      <c r="AN165" s="135">
        <f t="shared" si="195"/>
        <v>0</v>
      </c>
      <c r="AP165" s="111" t="e">
        <f>VLOOKUP($Y165,ボランティア図書マスタ!$A:$T,15,0)</f>
        <v>#N/A</v>
      </c>
      <c r="AQ165" s="111" t="e">
        <f>VLOOKUP($Y165,ボランティア図書マスタ!$A:$T,16,0)</f>
        <v>#N/A</v>
      </c>
      <c r="AR165" s="111" t="e">
        <f>VLOOKUP($Y165,ボランティア図書マスタ!$A:$T,17,0)</f>
        <v>#N/A</v>
      </c>
      <c r="AS165" s="111" t="e">
        <f>VLOOKUP($Y165,ボランティア図書マスタ!$A:$T,18,0)</f>
        <v>#N/A</v>
      </c>
      <c r="AT165" s="111" t="e">
        <f>VLOOKUP($Y165,ボランティア図書マスタ!$A:$T,19,0)</f>
        <v>#N/A</v>
      </c>
      <c r="AU165" s="111" t="e">
        <f>VLOOKUP($Y165,ボランティア図書マスタ!$A:$T,20,0)</f>
        <v>#N/A</v>
      </c>
    </row>
    <row r="166" spans="1:47" ht="80.099999999999994" customHeight="1" x14ac:dyDescent="0.15">
      <c r="A166" s="119"/>
      <c r="B166" s="120"/>
      <c r="C166" s="119"/>
      <c r="D166" s="121"/>
      <c r="E166" s="122" t="str">
        <f>IF(D166="","",VLOOKUP(D166,ボランティア一覧!$A:$B,2,0))</f>
        <v/>
      </c>
      <c r="F166" s="121"/>
      <c r="G166" s="123" t="str">
        <f>IF(F166="","",VLOOKUP(F166,ボランティア図書マスタ!$B:$L,11,0))</f>
        <v/>
      </c>
      <c r="H166" s="124"/>
      <c r="I166" s="121"/>
      <c r="J166" s="124"/>
      <c r="K166" s="122" t="str">
        <f t="shared" si="191"/>
        <v/>
      </c>
      <c r="L166" s="125" t="str">
        <f>IF(Y166="","",VLOOKUP(Y166,ボランティア図書マスタ!$A$3:$M$567,13,0))</f>
        <v/>
      </c>
      <c r="M166" s="126"/>
      <c r="N166" s="127"/>
      <c r="O166" s="128"/>
      <c r="P166" s="129"/>
      <c r="Q166" s="130" t="str">
        <f>IF(D166="","",VLOOKUP(D166,ボランティア一覧!$A$3:$F$68,3,0))</f>
        <v/>
      </c>
      <c r="R166" s="130" t="str">
        <f>IF(D166="","",VLOOKUP(D166,ボランティア一覧!$A$3:$F$68,4,0))</f>
        <v/>
      </c>
      <c r="S166" s="130" t="str">
        <f>IF(D166="","",VLOOKUP(D166,ボランティア一覧!$A$3:$F$68,5,0))</f>
        <v/>
      </c>
      <c r="T166" s="130" t="str">
        <f>IF(D166="","",VLOOKUP(D166,ボランティア一覧!$A$3:$F$68,6,0))</f>
        <v/>
      </c>
      <c r="U166" s="131" t="str">
        <f t="shared" si="196"/>
        <v xml:space="preserve"> </v>
      </c>
      <c r="V166" s="131" t="str">
        <f t="shared" si="197"/>
        <v>　</v>
      </c>
      <c r="W166" s="131" t="str">
        <f>IF($A166=0," ",VLOOKUP(U166,入力規則用シート!B:C,2,0))</f>
        <v xml:space="preserve"> </v>
      </c>
      <c r="X166" s="131">
        <f t="shared" si="178"/>
        <v>0</v>
      </c>
      <c r="Y166" s="131" t="str">
        <f t="shared" si="198"/>
        <v/>
      </c>
      <c r="Z166" s="131" t="str">
        <f>IF(Y166="","",VLOOKUP(Y166,ボランティア図書マスタ!$A$3:$K$567,11,0))</f>
        <v/>
      </c>
      <c r="AA166" s="132" t="str">
        <f t="shared" si="199"/>
        <v/>
      </c>
      <c r="AB166" s="133"/>
      <c r="AC166" s="133">
        <f t="shared" si="200"/>
        <v>0</v>
      </c>
      <c r="AD166" s="133">
        <f t="shared" si="201"/>
        <v>0</v>
      </c>
      <c r="AE166" s="133">
        <f t="shared" si="202"/>
        <v>0</v>
      </c>
      <c r="AF166" s="133">
        <f t="shared" si="203"/>
        <v>0</v>
      </c>
      <c r="AG166" s="134">
        <f t="shared" si="204"/>
        <v>0</v>
      </c>
      <c r="AH166" s="133">
        <f t="shared" si="205"/>
        <v>0</v>
      </c>
      <c r="AI166" s="133">
        <f t="shared" si="192"/>
        <v>0</v>
      </c>
      <c r="AJ166" s="133">
        <f t="shared" si="193"/>
        <v>0</v>
      </c>
      <c r="AK166" s="135">
        <f t="shared" si="206"/>
        <v>0</v>
      </c>
      <c r="AL166" s="135">
        <f t="shared" si="207"/>
        <v>0</v>
      </c>
      <c r="AM166" s="135">
        <f t="shared" si="194"/>
        <v>0</v>
      </c>
      <c r="AN166" s="135">
        <f t="shared" si="195"/>
        <v>0</v>
      </c>
      <c r="AP166" s="111" t="e">
        <f>VLOOKUP($Y166,ボランティア図書マスタ!$A:$T,15,0)</f>
        <v>#N/A</v>
      </c>
      <c r="AQ166" s="111" t="e">
        <f>VLOOKUP($Y166,ボランティア図書マスタ!$A:$T,16,0)</f>
        <v>#N/A</v>
      </c>
      <c r="AR166" s="111" t="e">
        <f>VLOOKUP($Y166,ボランティア図書マスタ!$A:$T,17,0)</f>
        <v>#N/A</v>
      </c>
      <c r="AS166" s="111" t="e">
        <f>VLOOKUP($Y166,ボランティア図書マスタ!$A:$T,18,0)</f>
        <v>#N/A</v>
      </c>
      <c r="AT166" s="111" t="e">
        <f>VLOOKUP($Y166,ボランティア図書マスタ!$A:$T,19,0)</f>
        <v>#N/A</v>
      </c>
      <c r="AU166" s="111" t="e">
        <f>VLOOKUP($Y166,ボランティア図書マスタ!$A:$T,20,0)</f>
        <v>#N/A</v>
      </c>
    </row>
    <row r="167" spans="1:47" ht="80.099999999999994" customHeight="1" x14ac:dyDescent="0.15">
      <c r="A167" s="119"/>
      <c r="B167" s="120"/>
      <c r="C167" s="119"/>
      <c r="D167" s="121"/>
      <c r="E167" s="122" t="str">
        <f>IF(D167="","",VLOOKUP(D167,ボランティア一覧!$A:$B,2,0))</f>
        <v/>
      </c>
      <c r="F167" s="121"/>
      <c r="G167" s="123" t="str">
        <f>IF(F167="","",VLOOKUP(F167,ボランティア図書マスタ!$B:$L,11,0))</f>
        <v/>
      </c>
      <c r="H167" s="124"/>
      <c r="I167" s="121"/>
      <c r="J167" s="124"/>
      <c r="K167" s="122" t="str">
        <f t="shared" si="191"/>
        <v/>
      </c>
      <c r="L167" s="125" t="str">
        <f>IF(Y167="","",VLOOKUP(Y167,ボランティア図書マスタ!$A$3:$M$567,13,0))</f>
        <v/>
      </c>
      <c r="M167" s="126"/>
      <c r="N167" s="127"/>
      <c r="O167" s="128"/>
      <c r="P167" s="129"/>
      <c r="Q167" s="130" t="str">
        <f>IF(D167="","",VLOOKUP(D167,ボランティア一覧!$A$3:$F$68,3,0))</f>
        <v/>
      </c>
      <c r="R167" s="130" t="str">
        <f>IF(D167="","",VLOOKUP(D167,ボランティア一覧!$A$3:$F$68,4,0))</f>
        <v/>
      </c>
      <c r="S167" s="130" t="str">
        <f>IF(D167="","",VLOOKUP(D167,ボランティア一覧!$A$3:$F$68,5,0))</f>
        <v/>
      </c>
      <c r="T167" s="130" t="str">
        <f>IF(D167="","",VLOOKUP(D167,ボランティア一覧!$A$3:$F$68,6,0))</f>
        <v/>
      </c>
      <c r="U167" s="131" t="str">
        <f>IF(F167=0," ",$G$2)</f>
        <v xml:space="preserve"> </v>
      </c>
      <c r="V167" s="131" t="str">
        <f>IF(F167=0,"　",$L$2)</f>
        <v>　</v>
      </c>
      <c r="W167" s="131" t="str">
        <f>IF($A167=0," ",VLOOKUP(U167,入力規則用シート!B:C,2,0))</f>
        <v xml:space="preserve"> </v>
      </c>
      <c r="X167" s="131">
        <f t="shared" si="178"/>
        <v>0</v>
      </c>
      <c r="Y167" s="131" t="str">
        <f>IF(F167&amp;I167="","",CONCATENATE(F167,I167))</f>
        <v/>
      </c>
      <c r="Z167" s="131" t="str">
        <f>IF(Y167="","",VLOOKUP(Y167,ボランティア図書マスタ!$A$3:$K$567,11,0))</f>
        <v/>
      </c>
      <c r="AA167" s="132" t="str">
        <f>DBCS(J167)</f>
        <v/>
      </c>
      <c r="AB167" s="133"/>
      <c r="AC167" s="133">
        <f>A167</f>
        <v>0</v>
      </c>
      <c r="AD167" s="133">
        <f>B167</f>
        <v>0</v>
      </c>
      <c r="AE167" s="133">
        <f>C167</f>
        <v>0</v>
      </c>
      <c r="AF167" s="133">
        <f>D167</f>
        <v>0</v>
      </c>
      <c r="AG167" s="134">
        <f>F167</f>
        <v>0</v>
      </c>
      <c r="AH167" s="133">
        <f>H167</f>
        <v>0</v>
      </c>
      <c r="AI167" s="133">
        <f t="shared" si="192"/>
        <v>0</v>
      </c>
      <c r="AJ167" s="133">
        <f t="shared" si="193"/>
        <v>0</v>
      </c>
      <c r="AK167" s="135">
        <f>M167</f>
        <v>0</v>
      </c>
      <c r="AL167" s="135">
        <f>N167</f>
        <v>0</v>
      </c>
      <c r="AM167" s="135">
        <f t="shared" si="194"/>
        <v>0</v>
      </c>
      <c r="AN167" s="135">
        <f t="shared" si="195"/>
        <v>0</v>
      </c>
      <c r="AP167" s="111" t="e">
        <f>VLOOKUP($Y167,ボランティア図書マスタ!$A:$T,15,0)</f>
        <v>#N/A</v>
      </c>
      <c r="AQ167" s="111" t="e">
        <f>VLOOKUP($Y167,ボランティア図書マスタ!$A:$T,16,0)</f>
        <v>#N/A</v>
      </c>
      <c r="AR167" s="111" t="e">
        <f>VLOOKUP($Y167,ボランティア図書マスタ!$A:$T,17,0)</f>
        <v>#N/A</v>
      </c>
      <c r="AS167" s="111" t="e">
        <f>VLOOKUP($Y167,ボランティア図書マスタ!$A:$T,18,0)</f>
        <v>#N/A</v>
      </c>
      <c r="AT167" s="111" t="e">
        <f>VLOOKUP($Y167,ボランティア図書マスタ!$A:$T,19,0)</f>
        <v>#N/A</v>
      </c>
      <c r="AU167" s="111" t="e">
        <f>VLOOKUP($Y167,ボランティア図書マスタ!$A:$T,20,0)</f>
        <v>#N/A</v>
      </c>
    </row>
    <row r="168" spans="1:47" ht="80.099999999999994" customHeight="1" x14ac:dyDescent="0.15">
      <c r="A168" s="119"/>
      <c r="B168" s="120"/>
      <c r="C168" s="119"/>
      <c r="D168" s="121"/>
      <c r="E168" s="122" t="str">
        <f>IF(D168="","",VLOOKUP(D168,ボランティア一覧!$A:$B,2,0))</f>
        <v/>
      </c>
      <c r="F168" s="121"/>
      <c r="G168" s="123" t="str">
        <f>IF(F168="","",VLOOKUP(F168,ボランティア図書マスタ!$B:$L,11,0))</f>
        <v/>
      </c>
      <c r="H168" s="124"/>
      <c r="I168" s="121"/>
      <c r="J168" s="124"/>
      <c r="K168" s="122" t="str">
        <f t="shared" si="191"/>
        <v/>
      </c>
      <c r="L168" s="125" t="str">
        <f>IF(Y168="","",VLOOKUP(Y168,ボランティア図書マスタ!$A$3:$M$567,13,0))</f>
        <v/>
      </c>
      <c r="M168" s="126"/>
      <c r="N168" s="127"/>
      <c r="O168" s="128"/>
      <c r="P168" s="129"/>
      <c r="Q168" s="130" t="str">
        <f>IF(D168="","",VLOOKUP(D168,ボランティア一覧!$A$3:$F$68,3,0))</f>
        <v/>
      </c>
      <c r="R168" s="130" t="str">
        <f>IF(D168="","",VLOOKUP(D168,ボランティア一覧!$A$3:$F$68,4,0))</f>
        <v/>
      </c>
      <c r="S168" s="130" t="str">
        <f>IF(D168="","",VLOOKUP(D168,ボランティア一覧!$A$3:$F$68,5,0))</f>
        <v/>
      </c>
      <c r="T168" s="130" t="str">
        <f>IF(D168="","",VLOOKUP(D168,ボランティア一覧!$A$3:$F$68,6,0))</f>
        <v/>
      </c>
      <c r="U168" s="131" t="str">
        <f t="shared" ref="U168:U176" si="208">IF(F168=0," ",$G$2)</f>
        <v xml:space="preserve"> </v>
      </c>
      <c r="V168" s="131" t="str">
        <f t="shared" ref="V168:V176" si="209">IF(F168=0,"　",$L$2)</f>
        <v>　</v>
      </c>
      <c r="W168" s="131" t="str">
        <f>IF($A168=0," ",VLOOKUP(U168,入力規則用シート!B:C,2,0))</f>
        <v xml:space="preserve"> </v>
      </c>
      <c r="X168" s="131">
        <f t="shared" si="178"/>
        <v>0</v>
      </c>
      <c r="Y168" s="131" t="str">
        <f t="shared" ref="Y168:Y176" si="210">IF(F168&amp;I168="","",CONCATENATE(F168,I168))</f>
        <v/>
      </c>
      <c r="Z168" s="131" t="str">
        <f>IF(Y168="","",VLOOKUP(Y168,ボランティア図書マスタ!$A$3:$K$567,11,0))</f>
        <v/>
      </c>
      <c r="AA168" s="132" t="str">
        <f t="shared" ref="AA168:AA176" si="211">DBCS(J168)</f>
        <v/>
      </c>
      <c r="AB168" s="133"/>
      <c r="AC168" s="133">
        <f t="shared" ref="AC168:AC176" si="212">A168</f>
        <v>0</v>
      </c>
      <c r="AD168" s="133">
        <f t="shared" ref="AD168:AD176" si="213">B168</f>
        <v>0</v>
      </c>
      <c r="AE168" s="133">
        <f t="shared" ref="AE168:AE176" si="214">C168</f>
        <v>0</v>
      </c>
      <c r="AF168" s="133">
        <f t="shared" ref="AF168:AF176" si="215">D168</f>
        <v>0</v>
      </c>
      <c r="AG168" s="134">
        <f t="shared" ref="AG168:AG176" si="216">F168</f>
        <v>0</v>
      </c>
      <c r="AH168" s="133">
        <f t="shared" ref="AH168:AH176" si="217">H168</f>
        <v>0</v>
      </c>
      <c r="AI168" s="133">
        <f t="shared" si="192"/>
        <v>0</v>
      </c>
      <c r="AJ168" s="133">
        <f t="shared" si="193"/>
        <v>0</v>
      </c>
      <c r="AK168" s="135">
        <f t="shared" ref="AK168:AK176" si="218">M168</f>
        <v>0</v>
      </c>
      <c r="AL168" s="135">
        <f t="shared" ref="AL168:AL176" si="219">N168</f>
        <v>0</v>
      </c>
      <c r="AM168" s="135">
        <f t="shared" si="194"/>
        <v>0</v>
      </c>
      <c r="AN168" s="135">
        <f t="shared" si="195"/>
        <v>0</v>
      </c>
      <c r="AP168" s="111" t="e">
        <f>VLOOKUP($Y168,ボランティア図書マスタ!$A:$T,15,0)</f>
        <v>#N/A</v>
      </c>
      <c r="AQ168" s="111" t="e">
        <f>VLOOKUP($Y168,ボランティア図書マスタ!$A:$T,16,0)</f>
        <v>#N/A</v>
      </c>
      <c r="AR168" s="111" t="e">
        <f>VLOOKUP($Y168,ボランティア図書マスタ!$A:$T,17,0)</f>
        <v>#N/A</v>
      </c>
      <c r="AS168" s="111" t="e">
        <f>VLOOKUP($Y168,ボランティア図書マスタ!$A:$T,18,0)</f>
        <v>#N/A</v>
      </c>
      <c r="AT168" s="111" t="e">
        <f>VLOOKUP($Y168,ボランティア図書マスタ!$A:$T,19,0)</f>
        <v>#N/A</v>
      </c>
      <c r="AU168" s="111" t="e">
        <f>VLOOKUP($Y168,ボランティア図書マスタ!$A:$T,20,0)</f>
        <v>#N/A</v>
      </c>
    </row>
    <row r="169" spans="1:47" ht="80.099999999999994" customHeight="1" x14ac:dyDescent="0.15">
      <c r="A169" s="119"/>
      <c r="B169" s="120"/>
      <c r="C169" s="119"/>
      <c r="D169" s="121"/>
      <c r="E169" s="122" t="str">
        <f>IF(D169="","",VLOOKUP(D169,ボランティア一覧!$A:$B,2,0))</f>
        <v/>
      </c>
      <c r="F169" s="121"/>
      <c r="G169" s="123" t="str">
        <f>IF(F169="","",VLOOKUP(F169,ボランティア図書マスタ!$B:$L,11,0))</f>
        <v/>
      </c>
      <c r="H169" s="124"/>
      <c r="I169" s="121"/>
      <c r="J169" s="124"/>
      <c r="K169" s="122" t="str">
        <f t="shared" si="191"/>
        <v/>
      </c>
      <c r="L169" s="125" t="str">
        <f>IF(Y169="","",VLOOKUP(Y169,ボランティア図書マスタ!$A$3:$M$567,13,0))</f>
        <v/>
      </c>
      <c r="M169" s="126"/>
      <c r="N169" s="127"/>
      <c r="O169" s="128"/>
      <c r="P169" s="129"/>
      <c r="Q169" s="130" t="str">
        <f>IF(D169="","",VLOOKUP(D169,ボランティア一覧!$A$3:$F$68,3,0))</f>
        <v/>
      </c>
      <c r="R169" s="130" t="str">
        <f>IF(D169="","",VLOOKUP(D169,ボランティア一覧!$A$3:$F$68,4,0))</f>
        <v/>
      </c>
      <c r="S169" s="130" t="str">
        <f>IF(D169="","",VLOOKUP(D169,ボランティア一覧!$A$3:$F$68,5,0))</f>
        <v/>
      </c>
      <c r="T169" s="130" t="str">
        <f>IF(D169="","",VLOOKUP(D169,ボランティア一覧!$A$3:$F$68,6,0))</f>
        <v/>
      </c>
      <c r="U169" s="131" t="str">
        <f t="shared" si="208"/>
        <v xml:space="preserve"> </v>
      </c>
      <c r="V169" s="131" t="str">
        <f t="shared" si="209"/>
        <v>　</v>
      </c>
      <c r="W169" s="131" t="str">
        <f>IF($A169=0," ",VLOOKUP(U169,入力規則用シート!B:C,2,0))</f>
        <v xml:space="preserve"> </v>
      </c>
      <c r="X169" s="131">
        <f t="shared" si="178"/>
        <v>0</v>
      </c>
      <c r="Y169" s="131" t="str">
        <f t="shared" si="210"/>
        <v/>
      </c>
      <c r="Z169" s="131" t="str">
        <f>IF(Y169="","",VLOOKUP(Y169,ボランティア図書マスタ!$A$3:$K$567,11,0))</f>
        <v/>
      </c>
      <c r="AA169" s="132" t="str">
        <f t="shared" si="211"/>
        <v/>
      </c>
      <c r="AB169" s="133"/>
      <c r="AC169" s="133">
        <f t="shared" si="212"/>
        <v>0</v>
      </c>
      <c r="AD169" s="133">
        <f t="shared" si="213"/>
        <v>0</v>
      </c>
      <c r="AE169" s="133">
        <f t="shared" si="214"/>
        <v>0</v>
      </c>
      <c r="AF169" s="133">
        <f t="shared" si="215"/>
        <v>0</v>
      </c>
      <c r="AG169" s="134">
        <f t="shared" si="216"/>
        <v>0</v>
      </c>
      <c r="AH169" s="133">
        <f t="shared" si="217"/>
        <v>0</v>
      </c>
      <c r="AI169" s="133">
        <f t="shared" si="192"/>
        <v>0</v>
      </c>
      <c r="AJ169" s="133">
        <f t="shared" si="193"/>
        <v>0</v>
      </c>
      <c r="AK169" s="135">
        <f t="shared" si="218"/>
        <v>0</v>
      </c>
      <c r="AL169" s="135">
        <f t="shared" si="219"/>
        <v>0</v>
      </c>
      <c r="AM169" s="135">
        <f t="shared" si="194"/>
        <v>0</v>
      </c>
      <c r="AN169" s="135">
        <f t="shared" si="195"/>
        <v>0</v>
      </c>
      <c r="AP169" s="111" t="e">
        <f>VLOOKUP($Y169,ボランティア図書マスタ!$A:$T,15,0)</f>
        <v>#N/A</v>
      </c>
      <c r="AQ169" s="111" t="e">
        <f>VLOOKUP($Y169,ボランティア図書マスタ!$A:$T,16,0)</f>
        <v>#N/A</v>
      </c>
      <c r="AR169" s="111" t="e">
        <f>VLOOKUP($Y169,ボランティア図書マスタ!$A:$T,17,0)</f>
        <v>#N/A</v>
      </c>
      <c r="AS169" s="111" t="e">
        <f>VLOOKUP($Y169,ボランティア図書マスタ!$A:$T,18,0)</f>
        <v>#N/A</v>
      </c>
      <c r="AT169" s="111" t="e">
        <f>VLOOKUP($Y169,ボランティア図書マスタ!$A:$T,19,0)</f>
        <v>#N/A</v>
      </c>
      <c r="AU169" s="111" t="e">
        <f>VLOOKUP($Y169,ボランティア図書マスタ!$A:$T,20,0)</f>
        <v>#N/A</v>
      </c>
    </row>
    <row r="170" spans="1:47" ht="80.099999999999994" customHeight="1" x14ac:dyDescent="0.15">
      <c r="A170" s="119"/>
      <c r="B170" s="120"/>
      <c r="C170" s="119"/>
      <c r="D170" s="121"/>
      <c r="E170" s="122" t="str">
        <f>IF(D170="","",VLOOKUP(D170,ボランティア一覧!$A:$B,2,0))</f>
        <v/>
      </c>
      <c r="F170" s="121"/>
      <c r="G170" s="123" t="str">
        <f>IF(F170="","",VLOOKUP(F170,ボランティア図書マスタ!$B:$L,11,0))</f>
        <v/>
      </c>
      <c r="H170" s="124"/>
      <c r="I170" s="121"/>
      <c r="J170" s="124"/>
      <c r="K170" s="122" t="str">
        <f t="shared" si="191"/>
        <v/>
      </c>
      <c r="L170" s="125" t="str">
        <f>IF(Y170="","",VLOOKUP(Y170,ボランティア図書マスタ!$A$3:$M$567,13,0))</f>
        <v/>
      </c>
      <c r="M170" s="126"/>
      <c r="N170" s="127"/>
      <c r="O170" s="128"/>
      <c r="P170" s="129"/>
      <c r="Q170" s="130" t="str">
        <f>IF(D170="","",VLOOKUP(D170,ボランティア一覧!$A$3:$F$68,3,0))</f>
        <v/>
      </c>
      <c r="R170" s="130" t="str">
        <f>IF(D170="","",VLOOKUP(D170,ボランティア一覧!$A$3:$F$68,4,0))</f>
        <v/>
      </c>
      <c r="S170" s="130" t="str">
        <f>IF(D170="","",VLOOKUP(D170,ボランティア一覧!$A$3:$F$68,5,0))</f>
        <v/>
      </c>
      <c r="T170" s="130" t="str">
        <f>IF(D170="","",VLOOKUP(D170,ボランティア一覧!$A$3:$F$68,6,0))</f>
        <v/>
      </c>
      <c r="U170" s="131" t="str">
        <f t="shared" si="208"/>
        <v xml:space="preserve"> </v>
      </c>
      <c r="V170" s="131" t="str">
        <f t="shared" si="209"/>
        <v>　</v>
      </c>
      <c r="W170" s="131" t="str">
        <f>IF($A170=0," ",VLOOKUP(U170,入力規則用シート!B:C,2,0))</f>
        <v xml:space="preserve"> </v>
      </c>
      <c r="X170" s="131">
        <f t="shared" si="178"/>
        <v>0</v>
      </c>
      <c r="Y170" s="131" t="str">
        <f t="shared" si="210"/>
        <v/>
      </c>
      <c r="Z170" s="131" t="str">
        <f>IF(Y170="","",VLOOKUP(Y170,ボランティア図書マスタ!$A$3:$K$567,11,0))</f>
        <v/>
      </c>
      <c r="AA170" s="132" t="str">
        <f t="shared" si="211"/>
        <v/>
      </c>
      <c r="AB170" s="133"/>
      <c r="AC170" s="133">
        <f t="shared" si="212"/>
        <v>0</v>
      </c>
      <c r="AD170" s="133">
        <f t="shared" si="213"/>
        <v>0</v>
      </c>
      <c r="AE170" s="133">
        <f t="shared" si="214"/>
        <v>0</v>
      </c>
      <c r="AF170" s="133">
        <f t="shared" si="215"/>
        <v>0</v>
      </c>
      <c r="AG170" s="134">
        <f t="shared" si="216"/>
        <v>0</v>
      </c>
      <c r="AH170" s="133">
        <f t="shared" si="217"/>
        <v>0</v>
      </c>
      <c r="AI170" s="133">
        <f t="shared" si="192"/>
        <v>0</v>
      </c>
      <c r="AJ170" s="133">
        <f t="shared" si="193"/>
        <v>0</v>
      </c>
      <c r="AK170" s="135">
        <f t="shared" si="218"/>
        <v>0</v>
      </c>
      <c r="AL170" s="135">
        <f t="shared" si="219"/>
        <v>0</v>
      </c>
      <c r="AM170" s="135">
        <f t="shared" si="194"/>
        <v>0</v>
      </c>
      <c r="AN170" s="135">
        <f t="shared" si="195"/>
        <v>0</v>
      </c>
      <c r="AP170" s="111" t="e">
        <f>VLOOKUP($Y170,ボランティア図書マスタ!$A:$T,15,0)</f>
        <v>#N/A</v>
      </c>
      <c r="AQ170" s="111" t="e">
        <f>VLOOKUP($Y170,ボランティア図書マスタ!$A:$T,16,0)</f>
        <v>#N/A</v>
      </c>
      <c r="AR170" s="111" t="e">
        <f>VLOOKUP($Y170,ボランティア図書マスタ!$A:$T,17,0)</f>
        <v>#N/A</v>
      </c>
      <c r="AS170" s="111" t="e">
        <f>VLOOKUP($Y170,ボランティア図書マスタ!$A:$T,18,0)</f>
        <v>#N/A</v>
      </c>
      <c r="AT170" s="111" t="e">
        <f>VLOOKUP($Y170,ボランティア図書マスタ!$A:$T,19,0)</f>
        <v>#N/A</v>
      </c>
      <c r="AU170" s="111" t="e">
        <f>VLOOKUP($Y170,ボランティア図書マスタ!$A:$T,20,0)</f>
        <v>#N/A</v>
      </c>
    </row>
    <row r="171" spans="1:47" ht="80.099999999999994" customHeight="1" x14ac:dyDescent="0.15">
      <c r="A171" s="119"/>
      <c r="B171" s="120"/>
      <c r="C171" s="119"/>
      <c r="D171" s="121"/>
      <c r="E171" s="122" t="str">
        <f>IF(D171="","",VLOOKUP(D171,ボランティア一覧!$A:$B,2,0))</f>
        <v/>
      </c>
      <c r="F171" s="121"/>
      <c r="G171" s="123" t="str">
        <f>IF(F171="","",VLOOKUP(F171,ボランティア図書マスタ!$B:$L,11,0))</f>
        <v/>
      </c>
      <c r="H171" s="124"/>
      <c r="I171" s="121"/>
      <c r="J171" s="124"/>
      <c r="K171" s="122" t="str">
        <f t="shared" si="191"/>
        <v/>
      </c>
      <c r="L171" s="125" t="str">
        <f>IF(Y171="","",VLOOKUP(Y171,ボランティア図書マスタ!$A$3:$M$567,13,0))</f>
        <v/>
      </c>
      <c r="M171" s="126"/>
      <c r="N171" s="127"/>
      <c r="O171" s="128"/>
      <c r="P171" s="129"/>
      <c r="Q171" s="130" t="str">
        <f>IF(D171="","",VLOOKUP(D171,ボランティア一覧!$A$3:$F$68,3,0))</f>
        <v/>
      </c>
      <c r="R171" s="130" t="str">
        <f>IF(D171="","",VLOOKUP(D171,ボランティア一覧!$A$3:$F$68,4,0))</f>
        <v/>
      </c>
      <c r="S171" s="130" t="str">
        <f>IF(D171="","",VLOOKUP(D171,ボランティア一覧!$A$3:$F$68,5,0))</f>
        <v/>
      </c>
      <c r="T171" s="130" t="str">
        <f>IF(D171="","",VLOOKUP(D171,ボランティア一覧!$A$3:$F$68,6,0))</f>
        <v/>
      </c>
      <c r="U171" s="131" t="str">
        <f t="shared" si="208"/>
        <v xml:space="preserve"> </v>
      </c>
      <c r="V171" s="131" t="str">
        <f t="shared" si="209"/>
        <v>　</v>
      </c>
      <c r="W171" s="131" t="str">
        <f>IF($A171=0," ",VLOOKUP(U171,入力規則用シート!B:C,2,0))</f>
        <v xml:space="preserve"> </v>
      </c>
      <c r="X171" s="131">
        <f t="shared" si="178"/>
        <v>0</v>
      </c>
      <c r="Y171" s="131" t="str">
        <f t="shared" si="210"/>
        <v/>
      </c>
      <c r="Z171" s="131" t="str">
        <f>IF(Y171="","",VLOOKUP(Y171,ボランティア図書マスタ!$A$3:$K$567,11,0))</f>
        <v/>
      </c>
      <c r="AA171" s="132" t="str">
        <f t="shared" si="211"/>
        <v/>
      </c>
      <c r="AB171" s="133"/>
      <c r="AC171" s="133">
        <f t="shared" si="212"/>
        <v>0</v>
      </c>
      <c r="AD171" s="133">
        <f t="shared" si="213"/>
        <v>0</v>
      </c>
      <c r="AE171" s="133">
        <f t="shared" si="214"/>
        <v>0</v>
      </c>
      <c r="AF171" s="133">
        <f t="shared" si="215"/>
        <v>0</v>
      </c>
      <c r="AG171" s="134">
        <f t="shared" si="216"/>
        <v>0</v>
      </c>
      <c r="AH171" s="133">
        <f t="shared" si="217"/>
        <v>0</v>
      </c>
      <c r="AI171" s="133">
        <f t="shared" si="192"/>
        <v>0</v>
      </c>
      <c r="AJ171" s="133">
        <f t="shared" si="193"/>
        <v>0</v>
      </c>
      <c r="AK171" s="135">
        <f t="shared" si="218"/>
        <v>0</v>
      </c>
      <c r="AL171" s="135">
        <f t="shared" si="219"/>
        <v>0</v>
      </c>
      <c r="AM171" s="135">
        <f t="shared" si="194"/>
        <v>0</v>
      </c>
      <c r="AN171" s="135">
        <f t="shared" si="195"/>
        <v>0</v>
      </c>
      <c r="AP171" s="111" t="e">
        <f>VLOOKUP($Y171,ボランティア図書マスタ!$A:$T,15,0)</f>
        <v>#N/A</v>
      </c>
      <c r="AQ171" s="111" t="e">
        <f>VLOOKUP($Y171,ボランティア図書マスタ!$A:$T,16,0)</f>
        <v>#N/A</v>
      </c>
      <c r="AR171" s="111" t="e">
        <f>VLOOKUP($Y171,ボランティア図書マスタ!$A:$T,17,0)</f>
        <v>#N/A</v>
      </c>
      <c r="AS171" s="111" t="e">
        <f>VLOOKUP($Y171,ボランティア図書マスタ!$A:$T,18,0)</f>
        <v>#N/A</v>
      </c>
      <c r="AT171" s="111" t="e">
        <f>VLOOKUP($Y171,ボランティア図書マスタ!$A:$T,19,0)</f>
        <v>#N/A</v>
      </c>
      <c r="AU171" s="111" t="e">
        <f>VLOOKUP($Y171,ボランティア図書マスタ!$A:$T,20,0)</f>
        <v>#N/A</v>
      </c>
    </row>
    <row r="172" spans="1:47" ht="80.099999999999994" customHeight="1" x14ac:dyDescent="0.15">
      <c r="A172" s="119"/>
      <c r="B172" s="120"/>
      <c r="C172" s="119"/>
      <c r="D172" s="121"/>
      <c r="E172" s="122" t="str">
        <f>IF(D172="","",VLOOKUP(D172,ボランティア一覧!$A:$B,2,0))</f>
        <v/>
      </c>
      <c r="F172" s="121"/>
      <c r="G172" s="123" t="str">
        <f>IF(F172="","",VLOOKUP(F172,ボランティア図書マスタ!$B:$L,11,0))</f>
        <v/>
      </c>
      <c r="H172" s="124"/>
      <c r="I172" s="121"/>
      <c r="J172" s="124"/>
      <c r="K172" s="122" t="str">
        <f t="shared" si="191"/>
        <v/>
      </c>
      <c r="L172" s="125" t="str">
        <f>IF(Y172="","",VLOOKUP(Y172,ボランティア図書マスタ!$A$3:$M$567,13,0))</f>
        <v/>
      </c>
      <c r="M172" s="126"/>
      <c r="N172" s="127"/>
      <c r="O172" s="128"/>
      <c r="P172" s="129"/>
      <c r="Q172" s="130" t="str">
        <f>IF(D172="","",VLOOKUP(D172,ボランティア一覧!$A$3:$F$68,3,0))</f>
        <v/>
      </c>
      <c r="R172" s="130" t="str">
        <f>IF(D172="","",VLOOKUP(D172,ボランティア一覧!$A$3:$F$68,4,0))</f>
        <v/>
      </c>
      <c r="S172" s="130" t="str">
        <f>IF(D172="","",VLOOKUP(D172,ボランティア一覧!$A$3:$F$68,5,0))</f>
        <v/>
      </c>
      <c r="T172" s="130" t="str">
        <f>IF(D172="","",VLOOKUP(D172,ボランティア一覧!$A$3:$F$68,6,0))</f>
        <v/>
      </c>
      <c r="U172" s="131" t="str">
        <f t="shared" si="208"/>
        <v xml:space="preserve"> </v>
      </c>
      <c r="V172" s="131" t="str">
        <f t="shared" si="209"/>
        <v>　</v>
      </c>
      <c r="W172" s="131" t="str">
        <f>IF($A172=0," ",VLOOKUP(U172,入力規則用シート!B:C,2,0))</f>
        <v xml:space="preserve"> </v>
      </c>
      <c r="X172" s="131">
        <f t="shared" si="178"/>
        <v>0</v>
      </c>
      <c r="Y172" s="131" t="str">
        <f t="shared" si="210"/>
        <v/>
      </c>
      <c r="Z172" s="131" t="str">
        <f>IF(Y172="","",VLOOKUP(Y172,ボランティア図書マスタ!$A$3:$K$567,11,0))</f>
        <v/>
      </c>
      <c r="AA172" s="132" t="str">
        <f t="shared" si="211"/>
        <v/>
      </c>
      <c r="AB172" s="133"/>
      <c r="AC172" s="133">
        <f t="shared" si="212"/>
        <v>0</v>
      </c>
      <c r="AD172" s="133">
        <f t="shared" si="213"/>
        <v>0</v>
      </c>
      <c r="AE172" s="133">
        <f t="shared" si="214"/>
        <v>0</v>
      </c>
      <c r="AF172" s="133">
        <f t="shared" si="215"/>
        <v>0</v>
      </c>
      <c r="AG172" s="134">
        <f t="shared" si="216"/>
        <v>0</v>
      </c>
      <c r="AH172" s="133">
        <f t="shared" si="217"/>
        <v>0</v>
      </c>
      <c r="AI172" s="133">
        <f t="shared" si="192"/>
        <v>0</v>
      </c>
      <c r="AJ172" s="133">
        <f t="shared" si="193"/>
        <v>0</v>
      </c>
      <c r="AK172" s="135">
        <f t="shared" si="218"/>
        <v>0</v>
      </c>
      <c r="AL172" s="135">
        <f t="shared" si="219"/>
        <v>0</v>
      </c>
      <c r="AM172" s="135">
        <f t="shared" si="194"/>
        <v>0</v>
      </c>
      <c r="AN172" s="135">
        <f t="shared" si="195"/>
        <v>0</v>
      </c>
      <c r="AP172" s="111" t="e">
        <f>VLOOKUP($Y172,ボランティア図書マスタ!$A:$T,15,0)</f>
        <v>#N/A</v>
      </c>
      <c r="AQ172" s="111" t="e">
        <f>VLOOKUP($Y172,ボランティア図書マスタ!$A:$T,16,0)</f>
        <v>#N/A</v>
      </c>
      <c r="AR172" s="111" t="e">
        <f>VLOOKUP($Y172,ボランティア図書マスタ!$A:$T,17,0)</f>
        <v>#N/A</v>
      </c>
      <c r="AS172" s="111" t="e">
        <f>VLOOKUP($Y172,ボランティア図書マスタ!$A:$T,18,0)</f>
        <v>#N/A</v>
      </c>
      <c r="AT172" s="111" t="e">
        <f>VLOOKUP($Y172,ボランティア図書マスタ!$A:$T,19,0)</f>
        <v>#N/A</v>
      </c>
      <c r="AU172" s="111" t="e">
        <f>VLOOKUP($Y172,ボランティア図書マスタ!$A:$T,20,0)</f>
        <v>#N/A</v>
      </c>
    </row>
    <row r="173" spans="1:47" ht="80.099999999999994" customHeight="1" x14ac:dyDescent="0.15">
      <c r="A173" s="119"/>
      <c r="B173" s="120"/>
      <c r="C173" s="119"/>
      <c r="D173" s="121"/>
      <c r="E173" s="122" t="str">
        <f>IF(D173="","",VLOOKUP(D173,ボランティア一覧!$A:$B,2,0))</f>
        <v/>
      </c>
      <c r="F173" s="121"/>
      <c r="G173" s="123" t="str">
        <f>IF(F173="","",VLOOKUP(F173,ボランティア図書マスタ!$B:$L,11,0))</f>
        <v/>
      </c>
      <c r="H173" s="124"/>
      <c r="I173" s="121"/>
      <c r="J173" s="124"/>
      <c r="K173" s="122" t="str">
        <f t="shared" si="191"/>
        <v/>
      </c>
      <c r="L173" s="125" t="str">
        <f>IF(Y173="","",VLOOKUP(Y173,ボランティア図書マスタ!$A$3:$M$567,13,0))</f>
        <v/>
      </c>
      <c r="M173" s="126"/>
      <c r="N173" s="127"/>
      <c r="O173" s="128"/>
      <c r="P173" s="129"/>
      <c r="Q173" s="130" t="str">
        <f>IF(D173="","",VLOOKUP(D173,ボランティア一覧!$A$3:$F$68,3,0))</f>
        <v/>
      </c>
      <c r="R173" s="130" t="str">
        <f>IF(D173="","",VLOOKUP(D173,ボランティア一覧!$A$3:$F$68,4,0))</f>
        <v/>
      </c>
      <c r="S173" s="130" t="str">
        <f>IF(D173="","",VLOOKUP(D173,ボランティア一覧!$A$3:$F$68,5,0))</f>
        <v/>
      </c>
      <c r="T173" s="130" t="str">
        <f>IF(D173="","",VLOOKUP(D173,ボランティア一覧!$A$3:$F$68,6,0))</f>
        <v/>
      </c>
      <c r="U173" s="131" t="str">
        <f t="shared" si="208"/>
        <v xml:space="preserve"> </v>
      </c>
      <c r="V173" s="131" t="str">
        <f t="shared" si="209"/>
        <v>　</v>
      </c>
      <c r="W173" s="131" t="str">
        <f>IF($A173=0," ",VLOOKUP(U173,入力規則用シート!B:C,2,0))</f>
        <v xml:space="preserve"> </v>
      </c>
      <c r="X173" s="131">
        <f t="shared" si="178"/>
        <v>0</v>
      </c>
      <c r="Y173" s="131" t="str">
        <f t="shared" si="210"/>
        <v/>
      </c>
      <c r="Z173" s="131" t="str">
        <f>IF(Y173="","",VLOOKUP(Y173,ボランティア図書マスタ!$A$3:$K$567,11,0))</f>
        <v/>
      </c>
      <c r="AA173" s="132" t="str">
        <f t="shared" si="211"/>
        <v/>
      </c>
      <c r="AB173" s="133"/>
      <c r="AC173" s="133">
        <f t="shared" si="212"/>
        <v>0</v>
      </c>
      <c r="AD173" s="133">
        <f t="shared" si="213"/>
        <v>0</v>
      </c>
      <c r="AE173" s="133">
        <f t="shared" si="214"/>
        <v>0</v>
      </c>
      <c r="AF173" s="133">
        <f t="shared" si="215"/>
        <v>0</v>
      </c>
      <c r="AG173" s="134">
        <f t="shared" si="216"/>
        <v>0</v>
      </c>
      <c r="AH173" s="133">
        <f t="shared" si="217"/>
        <v>0</v>
      </c>
      <c r="AI173" s="133">
        <f t="shared" si="192"/>
        <v>0</v>
      </c>
      <c r="AJ173" s="133">
        <f t="shared" si="193"/>
        <v>0</v>
      </c>
      <c r="AK173" s="135">
        <f t="shared" si="218"/>
        <v>0</v>
      </c>
      <c r="AL173" s="135">
        <f t="shared" si="219"/>
        <v>0</v>
      </c>
      <c r="AM173" s="135">
        <f t="shared" si="194"/>
        <v>0</v>
      </c>
      <c r="AN173" s="135">
        <f t="shared" si="195"/>
        <v>0</v>
      </c>
      <c r="AP173" s="111" t="e">
        <f>VLOOKUP($Y173,ボランティア図書マスタ!$A:$T,15,0)</f>
        <v>#N/A</v>
      </c>
      <c r="AQ173" s="111" t="e">
        <f>VLOOKUP($Y173,ボランティア図書マスタ!$A:$T,16,0)</f>
        <v>#N/A</v>
      </c>
      <c r="AR173" s="111" t="e">
        <f>VLOOKUP($Y173,ボランティア図書マスタ!$A:$T,17,0)</f>
        <v>#N/A</v>
      </c>
      <c r="AS173" s="111" t="e">
        <f>VLOOKUP($Y173,ボランティア図書マスタ!$A:$T,18,0)</f>
        <v>#N/A</v>
      </c>
      <c r="AT173" s="111" t="e">
        <f>VLOOKUP($Y173,ボランティア図書マスタ!$A:$T,19,0)</f>
        <v>#N/A</v>
      </c>
      <c r="AU173" s="111" t="e">
        <f>VLOOKUP($Y173,ボランティア図書マスタ!$A:$T,20,0)</f>
        <v>#N/A</v>
      </c>
    </row>
    <row r="174" spans="1:47" ht="80.099999999999994" customHeight="1" x14ac:dyDescent="0.15">
      <c r="A174" s="119"/>
      <c r="B174" s="120"/>
      <c r="C174" s="119"/>
      <c r="D174" s="121"/>
      <c r="E174" s="122" t="str">
        <f>IF(D174="","",VLOOKUP(D174,ボランティア一覧!$A:$B,2,0))</f>
        <v/>
      </c>
      <c r="F174" s="121"/>
      <c r="G174" s="123" t="str">
        <f>IF(F174="","",VLOOKUP(F174,ボランティア図書マスタ!$B:$L,11,0))</f>
        <v/>
      </c>
      <c r="H174" s="124"/>
      <c r="I174" s="121"/>
      <c r="J174" s="124"/>
      <c r="K174" s="122" t="str">
        <f t="shared" si="191"/>
        <v/>
      </c>
      <c r="L174" s="125" t="str">
        <f>IF(Y174="","",VLOOKUP(Y174,ボランティア図書マスタ!$A$3:$M$567,13,0))</f>
        <v/>
      </c>
      <c r="M174" s="126"/>
      <c r="N174" s="127"/>
      <c r="O174" s="128"/>
      <c r="P174" s="129"/>
      <c r="Q174" s="130" t="str">
        <f>IF(D174="","",VLOOKUP(D174,ボランティア一覧!$A$3:$F$68,3,0))</f>
        <v/>
      </c>
      <c r="R174" s="130" t="str">
        <f>IF(D174="","",VLOOKUP(D174,ボランティア一覧!$A$3:$F$68,4,0))</f>
        <v/>
      </c>
      <c r="S174" s="130" t="str">
        <f>IF(D174="","",VLOOKUP(D174,ボランティア一覧!$A$3:$F$68,5,0))</f>
        <v/>
      </c>
      <c r="T174" s="130" t="str">
        <f>IF(D174="","",VLOOKUP(D174,ボランティア一覧!$A$3:$F$68,6,0))</f>
        <v/>
      </c>
      <c r="U174" s="131" t="str">
        <f t="shared" si="208"/>
        <v xml:space="preserve"> </v>
      </c>
      <c r="V174" s="131" t="str">
        <f t="shared" si="209"/>
        <v>　</v>
      </c>
      <c r="W174" s="131" t="str">
        <f>IF($A174=0," ",VLOOKUP(U174,入力規則用シート!B:C,2,0))</f>
        <v xml:space="preserve"> </v>
      </c>
      <c r="X174" s="131">
        <f t="shared" si="178"/>
        <v>0</v>
      </c>
      <c r="Y174" s="131" t="str">
        <f t="shared" si="210"/>
        <v/>
      </c>
      <c r="Z174" s="131" t="str">
        <f>IF(Y174="","",VLOOKUP(Y174,ボランティア図書マスタ!$A$3:$K$567,11,0))</f>
        <v/>
      </c>
      <c r="AA174" s="132" t="str">
        <f t="shared" si="211"/>
        <v/>
      </c>
      <c r="AB174" s="133"/>
      <c r="AC174" s="133">
        <f t="shared" si="212"/>
        <v>0</v>
      </c>
      <c r="AD174" s="133">
        <f t="shared" si="213"/>
        <v>0</v>
      </c>
      <c r="AE174" s="133">
        <f t="shared" si="214"/>
        <v>0</v>
      </c>
      <c r="AF174" s="133">
        <f t="shared" si="215"/>
        <v>0</v>
      </c>
      <c r="AG174" s="134">
        <f t="shared" si="216"/>
        <v>0</v>
      </c>
      <c r="AH174" s="133">
        <f t="shared" si="217"/>
        <v>0</v>
      </c>
      <c r="AI174" s="133">
        <f t="shared" si="192"/>
        <v>0</v>
      </c>
      <c r="AJ174" s="133">
        <f t="shared" si="193"/>
        <v>0</v>
      </c>
      <c r="AK174" s="135">
        <f t="shared" si="218"/>
        <v>0</v>
      </c>
      <c r="AL174" s="135">
        <f t="shared" si="219"/>
        <v>0</v>
      </c>
      <c r="AM174" s="135">
        <f t="shared" si="194"/>
        <v>0</v>
      </c>
      <c r="AN174" s="135">
        <f t="shared" si="195"/>
        <v>0</v>
      </c>
      <c r="AP174" s="111" t="e">
        <f>VLOOKUP($Y174,ボランティア図書マスタ!$A:$T,15,0)</f>
        <v>#N/A</v>
      </c>
      <c r="AQ174" s="111" t="e">
        <f>VLOOKUP($Y174,ボランティア図書マスタ!$A:$T,16,0)</f>
        <v>#N/A</v>
      </c>
      <c r="AR174" s="111" t="e">
        <f>VLOOKUP($Y174,ボランティア図書マスタ!$A:$T,17,0)</f>
        <v>#N/A</v>
      </c>
      <c r="AS174" s="111" t="e">
        <f>VLOOKUP($Y174,ボランティア図書マスタ!$A:$T,18,0)</f>
        <v>#N/A</v>
      </c>
      <c r="AT174" s="111" t="e">
        <f>VLOOKUP($Y174,ボランティア図書マスタ!$A:$T,19,0)</f>
        <v>#N/A</v>
      </c>
      <c r="AU174" s="111" t="e">
        <f>VLOOKUP($Y174,ボランティア図書マスタ!$A:$T,20,0)</f>
        <v>#N/A</v>
      </c>
    </row>
    <row r="175" spans="1:47" ht="80.099999999999994" customHeight="1" x14ac:dyDescent="0.15">
      <c r="A175" s="119"/>
      <c r="B175" s="120"/>
      <c r="C175" s="119"/>
      <c r="D175" s="121"/>
      <c r="E175" s="122" t="str">
        <f>IF(D175="","",VLOOKUP(D175,ボランティア一覧!$A:$B,2,0))</f>
        <v/>
      </c>
      <c r="F175" s="121"/>
      <c r="G175" s="123" t="str">
        <f>IF(F175="","",VLOOKUP(F175,ボランティア図書マスタ!$B:$L,11,0))</f>
        <v/>
      </c>
      <c r="H175" s="124"/>
      <c r="I175" s="121"/>
      <c r="J175" s="124"/>
      <c r="K175" s="122" t="str">
        <f t="shared" si="191"/>
        <v/>
      </c>
      <c r="L175" s="125" t="str">
        <f>IF(Y175="","",VLOOKUP(Y175,ボランティア図書マスタ!$A$3:$M$567,13,0))</f>
        <v/>
      </c>
      <c r="M175" s="126"/>
      <c r="N175" s="127"/>
      <c r="O175" s="128"/>
      <c r="P175" s="129"/>
      <c r="Q175" s="130" t="str">
        <f>IF(D175="","",VLOOKUP(D175,ボランティア一覧!$A$3:$F$68,3,0))</f>
        <v/>
      </c>
      <c r="R175" s="130" t="str">
        <f>IF(D175="","",VLOOKUP(D175,ボランティア一覧!$A$3:$F$68,4,0))</f>
        <v/>
      </c>
      <c r="S175" s="130" t="str">
        <f>IF(D175="","",VLOOKUP(D175,ボランティア一覧!$A$3:$F$68,5,0))</f>
        <v/>
      </c>
      <c r="T175" s="130" t="str">
        <f>IF(D175="","",VLOOKUP(D175,ボランティア一覧!$A$3:$F$68,6,0))</f>
        <v/>
      </c>
      <c r="U175" s="131" t="str">
        <f t="shared" si="208"/>
        <v xml:space="preserve"> </v>
      </c>
      <c r="V175" s="131" t="str">
        <f t="shared" si="209"/>
        <v>　</v>
      </c>
      <c r="W175" s="131" t="str">
        <f>IF($A175=0," ",VLOOKUP(U175,入力規則用シート!B:C,2,0))</f>
        <v xml:space="preserve"> </v>
      </c>
      <c r="X175" s="131">
        <f t="shared" si="178"/>
        <v>0</v>
      </c>
      <c r="Y175" s="131" t="str">
        <f t="shared" si="210"/>
        <v/>
      </c>
      <c r="Z175" s="131" t="str">
        <f>IF(Y175="","",VLOOKUP(Y175,ボランティア図書マスタ!$A$3:$K$567,11,0))</f>
        <v/>
      </c>
      <c r="AA175" s="132" t="str">
        <f t="shared" si="211"/>
        <v/>
      </c>
      <c r="AB175" s="133"/>
      <c r="AC175" s="133">
        <f t="shared" si="212"/>
        <v>0</v>
      </c>
      <c r="AD175" s="133">
        <f t="shared" si="213"/>
        <v>0</v>
      </c>
      <c r="AE175" s="133">
        <f t="shared" si="214"/>
        <v>0</v>
      </c>
      <c r="AF175" s="133">
        <f t="shared" si="215"/>
        <v>0</v>
      </c>
      <c r="AG175" s="134">
        <f t="shared" si="216"/>
        <v>0</v>
      </c>
      <c r="AH175" s="133">
        <f t="shared" si="217"/>
        <v>0</v>
      </c>
      <c r="AI175" s="133">
        <f t="shared" si="192"/>
        <v>0</v>
      </c>
      <c r="AJ175" s="133">
        <f t="shared" si="193"/>
        <v>0</v>
      </c>
      <c r="AK175" s="135">
        <f t="shared" si="218"/>
        <v>0</v>
      </c>
      <c r="AL175" s="135">
        <f t="shared" si="219"/>
        <v>0</v>
      </c>
      <c r="AM175" s="135">
        <f t="shared" si="194"/>
        <v>0</v>
      </c>
      <c r="AN175" s="135">
        <f t="shared" si="195"/>
        <v>0</v>
      </c>
      <c r="AP175" s="111" t="e">
        <f>VLOOKUP($Y175,ボランティア図書マスタ!$A:$T,15,0)</f>
        <v>#N/A</v>
      </c>
      <c r="AQ175" s="111" t="e">
        <f>VLOOKUP($Y175,ボランティア図書マスタ!$A:$T,16,0)</f>
        <v>#N/A</v>
      </c>
      <c r="AR175" s="111" t="e">
        <f>VLOOKUP($Y175,ボランティア図書マスタ!$A:$T,17,0)</f>
        <v>#N/A</v>
      </c>
      <c r="AS175" s="111" t="e">
        <f>VLOOKUP($Y175,ボランティア図書マスタ!$A:$T,18,0)</f>
        <v>#N/A</v>
      </c>
      <c r="AT175" s="111" t="e">
        <f>VLOOKUP($Y175,ボランティア図書マスタ!$A:$T,19,0)</f>
        <v>#N/A</v>
      </c>
      <c r="AU175" s="111" t="e">
        <f>VLOOKUP($Y175,ボランティア図書マスタ!$A:$T,20,0)</f>
        <v>#N/A</v>
      </c>
    </row>
    <row r="176" spans="1:47" ht="80.099999999999994" customHeight="1" x14ac:dyDescent="0.15">
      <c r="A176" s="119"/>
      <c r="B176" s="120"/>
      <c r="C176" s="119"/>
      <c r="D176" s="121"/>
      <c r="E176" s="122" t="str">
        <f>IF(D176="","",VLOOKUP(D176,ボランティア一覧!$A:$B,2,0))</f>
        <v/>
      </c>
      <c r="F176" s="121"/>
      <c r="G176" s="123" t="str">
        <f>IF(F176="","",VLOOKUP(F176,ボランティア図書マスタ!$B:$L,11,0))</f>
        <v/>
      </c>
      <c r="H176" s="124"/>
      <c r="I176" s="121"/>
      <c r="J176" s="124"/>
      <c r="K176" s="122" t="str">
        <f t="shared" si="191"/>
        <v/>
      </c>
      <c r="L176" s="125" t="str">
        <f>IF(Y176="","",VLOOKUP(Y176,ボランティア図書マスタ!$A$3:$M$567,13,0))</f>
        <v/>
      </c>
      <c r="M176" s="126"/>
      <c r="N176" s="127"/>
      <c r="O176" s="128"/>
      <c r="P176" s="129"/>
      <c r="Q176" s="130" t="str">
        <f>IF(D176="","",VLOOKUP(D176,ボランティア一覧!$A$3:$F$68,3,0))</f>
        <v/>
      </c>
      <c r="R176" s="130" t="str">
        <f>IF(D176="","",VLOOKUP(D176,ボランティア一覧!$A$3:$F$68,4,0))</f>
        <v/>
      </c>
      <c r="S176" s="130" t="str">
        <f>IF(D176="","",VLOOKUP(D176,ボランティア一覧!$A$3:$F$68,5,0))</f>
        <v/>
      </c>
      <c r="T176" s="130" t="str">
        <f>IF(D176="","",VLOOKUP(D176,ボランティア一覧!$A$3:$F$68,6,0))</f>
        <v/>
      </c>
      <c r="U176" s="131" t="str">
        <f t="shared" si="208"/>
        <v xml:space="preserve"> </v>
      </c>
      <c r="V176" s="131" t="str">
        <f t="shared" si="209"/>
        <v>　</v>
      </c>
      <c r="W176" s="131" t="str">
        <f>IF($A176=0," ",VLOOKUP(U176,入力規則用シート!B:C,2,0))</f>
        <v xml:space="preserve"> </v>
      </c>
      <c r="X176" s="131">
        <f t="shared" si="178"/>
        <v>0</v>
      </c>
      <c r="Y176" s="131" t="str">
        <f t="shared" si="210"/>
        <v/>
      </c>
      <c r="Z176" s="131" t="str">
        <f>IF(Y176="","",VLOOKUP(Y176,ボランティア図書マスタ!$A$3:$K$567,11,0))</f>
        <v/>
      </c>
      <c r="AA176" s="132" t="str">
        <f t="shared" si="211"/>
        <v/>
      </c>
      <c r="AB176" s="133"/>
      <c r="AC176" s="133">
        <f t="shared" si="212"/>
        <v>0</v>
      </c>
      <c r="AD176" s="133">
        <f t="shared" si="213"/>
        <v>0</v>
      </c>
      <c r="AE176" s="133">
        <f t="shared" si="214"/>
        <v>0</v>
      </c>
      <c r="AF176" s="133">
        <f t="shared" si="215"/>
        <v>0</v>
      </c>
      <c r="AG176" s="134">
        <f t="shared" si="216"/>
        <v>0</v>
      </c>
      <c r="AH176" s="133">
        <f t="shared" si="217"/>
        <v>0</v>
      </c>
      <c r="AI176" s="133">
        <f t="shared" si="192"/>
        <v>0</v>
      </c>
      <c r="AJ176" s="133">
        <f t="shared" si="193"/>
        <v>0</v>
      </c>
      <c r="AK176" s="135">
        <f t="shared" si="218"/>
        <v>0</v>
      </c>
      <c r="AL176" s="135">
        <f t="shared" si="219"/>
        <v>0</v>
      </c>
      <c r="AM176" s="135">
        <f t="shared" si="194"/>
        <v>0</v>
      </c>
      <c r="AN176" s="135">
        <f t="shared" si="195"/>
        <v>0</v>
      </c>
      <c r="AP176" s="111" t="e">
        <f>VLOOKUP($Y176,ボランティア図書マスタ!$A:$T,15,0)</f>
        <v>#N/A</v>
      </c>
      <c r="AQ176" s="111" t="e">
        <f>VLOOKUP($Y176,ボランティア図書マスタ!$A:$T,16,0)</f>
        <v>#N/A</v>
      </c>
      <c r="AR176" s="111" t="e">
        <f>VLOOKUP($Y176,ボランティア図書マスタ!$A:$T,17,0)</f>
        <v>#N/A</v>
      </c>
      <c r="AS176" s="111" t="e">
        <f>VLOOKUP($Y176,ボランティア図書マスタ!$A:$T,18,0)</f>
        <v>#N/A</v>
      </c>
      <c r="AT176" s="111" t="e">
        <f>VLOOKUP($Y176,ボランティア図書マスタ!$A:$T,19,0)</f>
        <v>#N/A</v>
      </c>
      <c r="AU176" s="111" t="e">
        <f>VLOOKUP($Y176,ボランティア図書マスタ!$A:$T,20,0)</f>
        <v>#N/A</v>
      </c>
    </row>
    <row r="177" spans="1:47" ht="80.099999999999994" customHeight="1" x14ac:dyDescent="0.15">
      <c r="A177" s="119"/>
      <c r="B177" s="120"/>
      <c r="C177" s="119"/>
      <c r="D177" s="121"/>
      <c r="E177" s="122" t="str">
        <f>IF(D177="","",VLOOKUP(D177,ボランティア一覧!$A:$B,2,0))</f>
        <v/>
      </c>
      <c r="F177" s="121"/>
      <c r="G177" s="123" t="str">
        <f>IF(F177="","",VLOOKUP(F177,ボランティア図書マスタ!$B:$L,11,0))</f>
        <v/>
      </c>
      <c r="H177" s="124"/>
      <c r="I177" s="121"/>
      <c r="J177" s="124"/>
      <c r="K177" s="122" t="str">
        <f t="shared" ref="K177:K186" si="220">IF(I177="","",CONCATENATE(H177,"　",Z177,"　","－"&amp;AA177))</f>
        <v/>
      </c>
      <c r="L177" s="125" t="str">
        <f>IF(Y177="","",VLOOKUP(Y177,ボランティア図書マスタ!$A$3:$M$567,13,0))</f>
        <v/>
      </c>
      <c r="M177" s="126"/>
      <c r="N177" s="127"/>
      <c r="O177" s="128"/>
      <c r="P177" s="129"/>
      <c r="Q177" s="130" t="str">
        <f>IF(D177="","",VLOOKUP(D177,ボランティア一覧!$A$3:$F$68,3,0))</f>
        <v/>
      </c>
      <c r="R177" s="130" t="str">
        <f>IF(D177="","",VLOOKUP(D177,ボランティア一覧!$A$3:$F$68,4,0))</f>
        <v/>
      </c>
      <c r="S177" s="130" t="str">
        <f>IF(D177="","",VLOOKUP(D177,ボランティア一覧!$A$3:$F$68,5,0))</f>
        <v/>
      </c>
      <c r="T177" s="130" t="str">
        <f>IF(D177="","",VLOOKUP(D177,ボランティア一覧!$A$3:$F$68,6,0))</f>
        <v/>
      </c>
      <c r="U177" s="131" t="str">
        <f>IF(F177=0," ",$G$2)</f>
        <v xml:space="preserve"> </v>
      </c>
      <c r="V177" s="131" t="str">
        <f>IF(F177=0,"　",$L$2)</f>
        <v>　</v>
      </c>
      <c r="W177" s="131" t="str">
        <f>IF($A177=0," ",VLOOKUP(U177,入力規則用シート!B:C,2,0))</f>
        <v xml:space="preserve"> </v>
      </c>
      <c r="X177" s="131">
        <f t="shared" si="178"/>
        <v>0</v>
      </c>
      <c r="Y177" s="131" t="str">
        <f>IF(F177&amp;I177="","",CONCATENATE(F177,I177))</f>
        <v/>
      </c>
      <c r="Z177" s="131" t="str">
        <f>IF(Y177="","",VLOOKUP(Y177,ボランティア図書マスタ!$A$3:$K$567,11,0))</f>
        <v/>
      </c>
      <c r="AA177" s="132" t="str">
        <f>DBCS(J177)</f>
        <v/>
      </c>
      <c r="AB177" s="133"/>
      <c r="AC177" s="133">
        <f>A177</f>
        <v>0</v>
      </c>
      <c r="AD177" s="133">
        <f>B177</f>
        <v>0</v>
      </c>
      <c r="AE177" s="133">
        <f>C177</f>
        <v>0</v>
      </c>
      <c r="AF177" s="133">
        <f>D177</f>
        <v>0</v>
      </c>
      <c r="AG177" s="134">
        <f>F177</f>
        <v>0</v>
      </c>
      <c r="AH177" s="133">
        <f>H177</f>
        <v>0</v>
      </c>
      <c r="AI177" s="133">
        <f t="shared" ref="AI177:AI186" si="221">I177</f>
        <v>0</v>
      </c>
      <c r="AJ177" s="133">
        <f t="shared" ref="AJ177:AJ186" si="222">J177</f>
        <v>0</v>
      </c>
      <c r="AK177" s="135">
        <f>M177</f>
        <v>0</v>
      </c>
      <c r="AL177" s="135">
        <f>N177</f>
        <v>0</v>
      </c>
      <c r="AM177" s="135">
        <f t="shared" ref="AM177:AM186" si="223">O177</f>
        <v>0</v>
      </c>
      <c r="AN177" s="135">
        <f t="shared" ref="AN177:AN186" si="224">P177</f>
        <v>0</v>
      </c>
      <c r="AP177" s="111" t="e">
        <f>VLOOKUP($Y177,ボランティア図書マスタ!$A:$T,15,0)</f>
        <v>#N/A</v>
      </c>
      <c r="AQ177" s="111" t="e">
        <f>VLOOKUP($Y177,ボランティア図書マスタ!$A:$T,16,0)</f>
        <v>#N/A</v>
      </c>
      <c r="AR177" s="111" t="e">
        <f>VLOOKUP($Y177,ボランティア図書マスタ!$A:$T,17,0)</f>
        <v>#N/A</v>
      </c>
      <c r="AS177" s="111" t="e">
        <f>VLOOKUP($Y177,ボランティア図書マスタ!$A:$T,18,0)</f>
        <v>#N/A</v>
      </c>
      <c r="AT177" s="111" t="e">
        <f>VLOOKUP($Y177,ボランティア図書マスタ!$A:$T,19,0)</f>
        <v>#N/A</v>
      </c>
      <c r="AU177" s="111" t="e">
        <f>VLOOKUP($Y177,ボランティア図書マスタ!$A:$T,20,0)</f>
        <v>#N/A</v>
      </c>
    </row>
    <row r="178" spans="1:47" ht="80.099999999999994" customHeight="1" x14ac:dyDescent="0.15">
      <c r="A178" s="119"/>
      <c r="B178" s="120"/>
      <c r="C178" s="119"/>
      <c r="D178" s="121"/>
      <c r="E178" s="122" t="str">
        <f>IF(D178="","",VLOOKUP(D178,ボランティア一覧!$A:$B,2,0))</f>
        <v/>
      </c>
      <c r="F178" s="121"/>
      <c r="G178" s="123" t="str">
        <f>IF(F178="","",VLOOKUP(F178,ボランティア図書マスタ!$B:$L,11,0))</f>
        <v/>
      </c>
      <c r="H178" s="124"/>
      <c r="I178" s="121"/>
      <c r="J178" s="124"/>
      <c r="K178" s="122" t="str">
        <f t="shared" si="220"/>
        <v/>
      </c>
      <c r="L178" s="125" t="str">
        <f>IF(Y178="","",VLOOKUP(Y178,ボランティア図書マスタ!$A$3:$M$567,13,0))</f>
        <v/>
      </c>
      <c r="M178" s="126"/>
      <c r="N178" s="127"/>
      <c r="O178" s="128"/>
      <c r="P178" s="129"/>
      <c r="Q178" s="130" t="str">
        <f>IF(D178="","",VLOOKUP(D178,ボランティア一覧!$A$3:$F$68,3,0))</f>
        <v/>
      </c>
      <c r="R178" s="130" t="str">
        <f>IF(D178="","",VLOOKUP(D178,ボランティア一覧!$A$3:$F$68,4,0))</f>
        <v/>
      </c>
      <c r="S178" s="130" t="str">
        <f>IF(D178="","",VLOOKUP(D178,ボランティア一覧!$A$3:$F$68,5,0))</f>
        <v/>
      </c>
      <c r="T178" s="130" t="str">
        <f>IF(D178="","",VLOOKUP(D178,ボランティア一覧!$A$3:$F$68,6,0))</f>
        <v/>
      </c>
      <c r="U178" s="131" t="str">
        <f t="shared" ref="U178:U186" si="225">IF(F178=0," ",$G$2)</f>
        <v xml:space="preserve"> </v>
      </c>
      <c r="V178" s="131" t="str">
        <f t="shared" ref="V178:V186" si="226">IF(F178=0,"　",$L$2)</f>
        <v>　</v>
      </c>
      <c r="W178" s="131" t="str">
        <f>IF($A178=0," ",VLOOKUP(U178,入力規則用シート!B:C,2,0))</f>
        <v xml:space="preserve"> </v>
      </c>
      <c r="X178" s="131">
        <f t="shared" si="178"/>
        <v>0</v>
      </c>
      <c r="Y178" s="131" t="str">
        <f t="shared" ref="Y178:Y186" si="227">IF(F178&amp;I178="","",CONCATENATE(F178,I178))</f>
        <v/>
      </c>
      <c r="Z178" s="131" t="str">
        <f>IF(Y178="","",VLOOKUP(Y178,ボランティア図書マスタ!$A$3:$K$567,11,0))</f>
        <v/>
      </c>
      <c r="AA178" s="132" t="str">
        <f t="shared" ref="AA178:AA186" si="228">DBCS(J178)</f>
        <v/>
      </c>
      <c r="AB178" s="133"/>
      <c r="AC178" s="133">
        <f t="shared" ref="AC178:AC186" si="229">A178</f>
        <v>0</v>
      </c>
      <c r="AD178" s="133">
        <f t="shared" ref="AD178:AD186" si="230">B178</f>
        <v>0</v>
      </c>
      <c r="AE178" s="133">
        <f t="shared" ref="AE178:AE186" si="231">C178</f>
        <v>0</v>
      </c>
      <c r="AF178" s="133">
        <f t="shared" ref="AF178:AF186" si="232">D178</f>
        <v>0</v>
      </c>
      <c r="AG178" s="134">
        <f t="shared" ref="AG178:AG186" si="233">F178</f>
        <v>0</v>
      </c>
      <c r="AH178" s="133">
        <f t="shared" ref="AH178:AH186" si="234">H178</f>
        <v>0</v>
      </c>
      <c r="AI178" s="133">
        <f t="shared" si="221"/>
        <v>0</v>
      </c>
      <c r="AJ178" s="133">
        <f t="shared" si="222"/>
        <v>0</v>
      </c>
      <c r="AK178" s="135">
        <f t="shared" ref="AK178:AK186" si="235">M178</f>
        <v>0</v>
      </c>
      <c r="AL178" s="135">
        <f t="shared" ref="AL178:AL186" si="236">N178</f>
        <v>0</v>
      </c>
      <c r="AM178" s="135">
        <f t="shared" si="223"/>
        <v>0</v>
      </c>
      <c r="AN178" s="135">
        <f t="shared" si="224"/>
        <v>0</v>
      </c>
      <c r="AP178" s="111" t="e">
        <f>VLOOKUP($Y178,ボランティア図書マスタ!$A:$T,15,0)</f>
        <v>#N/A</v>
      </c>
      <c r="AQ178" s="111" t="e">
        <f>VLOOKUP($Y178,ボランティア図書マスタ!$A:$T,16,0)</f>
        <v>#N/A</v>
      </c>
      <c r="AR178" s="111" t="e">
        <f>VLOOKUP($Y178,ボランティア図書マスタ!$A:$T,17,0)</f>
        <v>#N/A</v>
      </c>
      <c r="AS178" s="111" t="e">
        <f>VLOOKUP($Y178,ボランティア図書マスタ!$A:$T,18,0)</f>
        <v>#N/A</v>
      </c>
      <c r="AT178" s="111" t="e">
        <f>VLOOKUP($Y178,ボランティア図書マスタ!$A:$T,19,0)</f>
        <v>#N/A</v>
      </c>
      <c r="AU178" s="111" t="e">
        <f>VLOOKUP($Y178,ボランティア図書マスタ!$A:$T,20,0)</f>
        <v>#N/A</v>
      </c>
    </row>
    <row r="179" spans="1:47" ht="80.099999999999994" customHeight="1" x14ac:dyDescent="0.15">
      <c r="A179" s="119"/>
      <c r="B179" s="120"/>
      <c r="C179" s="119"/>
      <c r="D179" s="121"/>
      <c r="E179" s="122" t="str">
        <f>IF(D179="","",VLOOKUP(D179,ボランティア一覧!$A:$B,2,0))</f>
        <v/>
      </c>
      <c r="F179" s="121"/>
      <c r="G179" s="123" t="str">
        <f>IF(F179="","",VLOOKUP(F179,ボランティア図書マスタ!$B:$L,11,0))</f>
        <v/>
      </c>
      <c r="H179" s="124"/>
      <c r="I179" s="121"/>
      <c r="J179" s="124"/>
      <c r="K179" s="122" t="str">
        <f t="shared" si="220"/>
        <v/>
      </c>
      <c r="L179" s="125" t="str">
        <f>IF(Y179="","",VLOOKUP(Y179,ボランティア図書マスタ!$A$3:$M$567,13,0))</f>
        <v/>
      </c>
      <c r="M179" s="126"/>
      <c r="N179" s="127"/>
      <c r="O179" s="128"/>
      <c r="P179" s="129"/>
      <c r="Q179" s="130" t="str">
        <f>IF(D179="","",VLOOKUP(D179,ボランティア一覧!$A$3:$F$68,3,0))</f>
        <v/>
      </c>
      <c r="R179" s="130" t="str">
        <f>IF(D179="","",VLOOKUP(D179,ボランティア一覧!$A$3:$F$68,4,0))</f>
        <v/>
      </c>
      <c r="S179" s="130" t="str">
        <f>IF(D179="","",VLOOKUP(D179,ボランティア一覧!$A$3:$F$68,5,0))</f>
        <v/>
      </c>
      <c r="T179" s="130" t="str">
        <f>IF(D179="","",VLOOKUP(D179,ボランティア一覧!$A$3:$F$68,6,0))</f>
        <v/>
      </c>
      <c r="U179" s="131" t="str">
        <f t="shared" si="225"/>
        <v xml:space="preserve"> </v>
      </c>
      <c r="V179" s="131" t="str">
        <f t="shared" si="226"/>
        <v>　</v>
      </c>
      <c r="W179" s="131" t="str">
        <f>IF($A179=0," ",VLOOKUP(U179,入力規則用シート!B:C,2,0))</f>
        <v xml:space="preserve"> </v>
      </c>
      <c r="X179" s="131">
        <f t="shared" si="178"/>
        <v>0</v>
      </c>
      <c r="Y179" s="131" t="str">
        <f t="shared" si="227"/>
        <v/>
      </c>
      <c r="Z179" s="131" t="str">
        <f>IF(Y179="","",VLOOKUP(Y179,ボランティア図書マスタ!$A$3:$K$567,11,0))</f>
        <v/>
      </c>
      <c r="AA179" s="132" t="str">
        <f t="shared" si="228"/>
        <v/>
      </c>
      <c r="AB179" s="133"/>
      <c r="AC179" s="133">
        <f t="shared" si="229"/>
        <v>0</v>
      </c>
      <c r="AD179" s="133">
        <f t="shared" si="230"/>
        <v>0</v>
      </c>
      <c r="AE179" s="133">
        <f t="shared" si="231"/>
        <v>0</v>
      </c>
      <c r="AF179" s="133">
        <f t="shared" si="232"/>
        <v>0</v>
      </c>
      <c r="AG179" s="134">
        <f t="shared" si="233"/>
        <v>0</v>
      </c>
      <c r="AH179" s="133">
        <f t="shared" si="234"/>
        <v>0</v>
      </c>
      <c r="AI179" s="133">
        <f t="shared" si="221"/>
        <v>0</v>
      </c>
      <c r="AJ179" s="133">
        <f t="shared" si="222"/>
        <v>0</v>
      </c>
      <c r="AK179" s="135">
        <f t="shared" si="235"/>
        <v>0</v>
      </c>
      <c r="AL179" s="135">
        <f t="shared" si="236"/>
        <v>0</v>
      </c>
      <c r="AM179" s="135">
        <f t="shared" si="223"/>
        <v>0</v>
      </c>
      <c r="AN179" s="135">
        <f t="shared" si="224"/>
        <v>0</v>
      </c>
      <c r="AP179" s="111" t="e">
        <f>VLOOKUP($Y179,ボランティア図書マスタ!$A:$T,15,0)</f>
        <v>#N/A</v>
      </c>
      <c r="AQ179" s="111" t="e">
        <f>VLOOKUP($Y179,ボランティア図書マスタ!$A:$T,16,0)</f>
        <v>#N/A</v>
      </c>
      <c r="AR179" s="111" t="e">
        <f>VLOOKUP($Y179,ボランティア図書マスタ!$A:$T,17,0)</f>
        <v>#N/A</v>
      </c>
      <c r="AS179" s="111" t="e">
        <f>VLOOKUP($Y179,ボランティア図書マスタ!$A:$T,18,0)</f>
        <v>#N/A</v>
      </c>
      <c r="AT179" s="111" t="e">
        <f>VLOOKUP($Y179,ボランティア図書マスタ!$A:$T,19,0)</f>
        <v>#N/A</v>
      </c>
      <c r="AU179" s="111" t="e">
        <f>VLOOKUP($Y179,ボランティア図書マスタ!$A:$T,20,0)</f>
        <v>#N/A</v>
      </c>
    </row>
    <row r="180" spans="1:47" ht="80.099999999999994" customHeight="1" x14ac:dyDescent="0.15">
      <c r="A180" s="119"/>
      <c r="B180" s="120"/>
      <c r="C180" s="119"/>
      <c r="D180" s="121"/>
      <c r="E180" s="122" t="str">
        <f>IF(D180="","",VLOOKUP(D180,ボランティア一覧!$A:$B,2,0))</f>
        <v/>
      </c>
      <c r="F180" s="121"/>
      <c r="G180" s="123" t="str">
        <f>IF(F180="","",VLOOKUP(F180,ボランティア図書マスタ!$B:$L,11,0))</f>
        <v/>
      </c>
      <c r="H180" s="124"/>
      <c r="I180" s="121"/>
      <c r="J180" s="124"/>
      <c r="K180" s="122" t="str">
        <f t="shared" si="220"/>
        <v/>
      </c>
      <c r="L180" s="125" t="str">
        <f>IF(Y180="","",VLOOKUP(Y180,ボランティア図書マスタ!$A$3:$M$567,13,0))</f>
        <v/>
      </c>
      <c r="M180" s="126"/>
      <c r="N180" s="127"/>
      <c r="O180" s="128"/>
      <c r="P180" s="129"/>
      <c r="Q180" s="130" t="str">
        <f>IF(D180="","",VLOOKUP(D180,ボランティア一覧!$A$3:$F$68,3,0))</f>
        <v/>
      </c>
      <c r="R180" s="130" t="str">
        <f>IF(D180="","",VLOOKUP(D180,ボランティア一覧!$A$3:$F$68,4,0))</f>
        <v/>
      </c>
      <c r="S180" s="130" t="str">
        <f>IF(D180="","",VLOOKUP(D180,ボランティア一覧!$A$3:$F$68,5,0))</f>
        <v/>
      </c>
      <c r="T180" s="130" t="str">
        <f>IF(D180="","",VLOOKUP(D180,ボランティア一覧!$A$3:$F$68,6,0))</f>
        <v/>
      </c>
      <c r="U180" s="131" t="str">
        <f t="shared" si="225"/>
        <v xml:space="preserve"> </v>
      </c>
      <c r="V180" s="131" t="str">
        <f t="shared" si="226"/>
        <v>　</v>
      </c>
      <c r="W180" s="131" t="str">
        <f>IF($A180=0," ",VLOOKUP(U180,入力規則用シート!B:C,2,0))</f>
        <v xml:space="preserve"> </v>
      </c>
      <c r="X180" s="131">
        <f t="shared" si="178"/>
        <v>0</v>
      </c>
      <c r="Y180" s="131" t="str">
        <f t="shared" si="227"/>
        <v/>
      </c>
      <c r="Z180" s="131" t="str">
        <f>IF(Y180="","",VLOOKUP(Y180,ボランティア図書マスタ!$A$3:$K$567,11,0))</f>
        <v/>
      </c>
      <c r="AA180" s="132" t="str">
        <f t="shared" si="228"/>
        <v/>
      </c>
      <c r="AB180" s="133"/>
      <c r="AC180" s="133">
        <f t="shared" si="229"/>
        <v>0</v>
      </c>
      <c r="AD180" s="133">
        <f t="shared" si="230"/>
        <v>0</v>
      </c>
      <c r="AE180" s="133">
        <f t="shared" si="231"/>
        <v>0</v>
      </c>
      <c r="AF180" s="133">
        <f t="shared" si="232"/>
        <v>0</v>
      </c>
      <c r="AG180" s="134">
        <f t="shared" si="233"/>
        <v>0</v>
      </c>
      <c r="AH180" s="133">
        <f t="shared" si="234"/>
        <v>0</v>
      </c>
      <c r="AI180" s="133">
        <f t="shared" si="221"/>
        <v>0</v>
      </c>
      <c r="AJ180" s="133">
        <f t="shared" si="222"/>
        <v>0</v>
      </c>
      <c r="AK180" s="135">
        <f t="shared" si="235"/>
        <v>0</v>
      </c>
      <c r="AL180" s="135">
        <f t="shared" si="236"/>
        <v>0</v>
      </c>
      <c r="AM180" s="135">
        <f t="shared" si="223"/>
        <v>0</v>
      </c>
      <c r="AN180" s="135">
        <f t="shared" si="224"/>
        <v>0</v>
      </c>
      <c r="AP180" s="111" t="e">
        <f>VLOOKUP($Y180,ボランティア図書マスタ!$A:$T,15,0)</f>
        <v>#N/A</v>
      </c>
      <c r="AQ180" s="111" t="e">
        <f>VLOOKUP($Y180,ボランティア図書マスタ!$A:$T,16,0)</f>
        <v>#N/A</v>
      </c>
      <c r="AR180" s="111" t="e">
        <f>VLOOKUP($Y180,ボランティア図書マスタ!$A:$T,17,0)</f>
        <v>#N/A</v>
      </c>
      <c r="AS180" s="111" t="e">
        <f>VLOOKUP($Y180,ボランティア図書マスタ!$A:$T,18,0)</f>
        <v>#N/A</v>
      </c>
      <c r="AT180" s="111" t="e">
        <f>VLOOKUP($Y180,ボランティア図書マスタ!$A:$T,19,0)</f>
        <v>#N/A</v>
      </c>
      <c r="AU180" s="111" t="e">
        <f>VLOOKUP($Y180,ボランティア図書マスタ!$A:$T,20,0)</f>
        <v>#N/A</v>
      </c>
    </row>
    <row r="181" spans="1:47" ht="80.099999999999994" customHeight="1" x14ac:dyDescent="0.15">
      <c r="A181" s="119"/>
      <c r="B181" s="120"/>
      <c r="C181" s="119"/>
      <c r="D181" s="121"/>
      <c r="E181" s="122" t="str">
        <f>IF(D181="","",VLOOKUP(D181,ボランティア一覧!$A:$B,2,0))</f>
        <v/>
      </c>
      <c r="F181" s="121"/>
      <c r="G181" s="123" t="str">
        <f>IF(F181="","",VLOOKUP(F181,ボランティア図書マスタ!$B:$L,11,0))</f>
        <v/>
      </c>
      <c r="H181" s="124"/>
      <c r="I181" s="121"/>
      <c r="J181" s="124"/>
      <c r="K181" s="122" t="str">
        <f t="shared" si="220"/>
        <v/>
      </c>
      <c r="L181" s="125" t="str">
        <f>IF(Y181="","",VLOOKUP(Y181,ボランティア図書マスタ!$A$3:$M$567,13,0))</f>
        <v/>
      </c>
      <c r="M181" s="126"/>
      <c r="N181" s="127"/>
      <c r="O181" s="128"/>
      <c r="P181" s="129"/>
      <c r="Q181" s="130" t="str">
        <f>IF(D181="","",VLOOKUP(D181,ボランティア一覧!$A$3:$F$68,3,0))</f>
        <v/>
      </c>
      <c r="R181" s="130" t="str">
        <f>IF(D181="","",VLOOKUP(D181,ボランティア一覧!$A$3:$F$68,4,0))</f>
        <v/>
      </c>
      <c r="S181" s="130" t="str">
        <f>IF(D181="","",VLOOKUP(D181,ボランティア一覧!$A$3:$F$68,5,0))</f>
        <v/>
      </c>
      <c r="T181" s="130" t="str">
        <f>IF(D181="","",VLOOKUP(D181,ボランティア一覧!$A$3:$F$68,6,0))</f>
        <v/>
      </c>
      <c r="U181" s="131" t="str">
        <f t="shared" si="225"/>
        <v xml:space="preserve"> </v>
      </c>
      <c r="V181" s="131" t="str">
        <f t="shared" si="226"/>
        <v>　</v>
      </c>
      <c r="W181" s="131" t="str">
        <f>IF($A181=0," ",VLOOKUP(U181,入力規則用シート!B:C,2,0))</f>
        <v xml:space="preserve"> </v>
      </c>
      <c r="X181" s="131">
        <f t="shared" si="178"/>
        <v>0</v>
      </c>
      <c r="Y181" s="131" t="str">
        <f t="shared" si="227"/>
        <v/>
      </c>
      <c r="Z181" s="131" t="str">
        <f>IF(Y181="","",VLOOKUP(Y181,ボランティア図書マスタ!$A$3:$K$567,11,0))</f>
        <v/>
      </c>
      <c r="AA181" s="132" t="str">
        <f t="shared" si="228"/>
        <v/>
      </c>
      <c r="AB181" s="133"/>
      <c r="AC181" s="133">
        <f t="shared" si="229"/>
        <v>0</v>
      </c>
      <c r="AD181" s="133">
        <f t="shared" si="230"/>
        <v>0</v>
      </c>
      <c r="AE181" s="133">
        <f t="shared" si="231"/>
        <v>0</v>
      </c>
      <c r="AF181" s="133">
        <f t="shared" si="232"/>
        <v>0</v>
      </c>
      <c r="AG181" s="134">
        <f t="shared" si="233"/>
        <v>0</v>
      </c>
      <c r="AH181" s="133">
        <f t="shared" si="234"/>
        <v>0</v>
      </c>
      <c r="AI181" s="133">
        <f t="shared" si="221"/>
        <v>0</v>
      </c>
      <c r="AJ181" s="133">
        <f t="shared" si="222"/>
        <v>0</v>
      </c>
      <c r="AK181" s="135">
        <f t="shared" si="235"/>
        <v>0</v>
      </c>
      <c r="AL181" s="135">
        <f t="shared" si="236"/>
        <v>0</v>
      </c>
      <c r="AM181" s="135">
        <f t="shared" si="223"/>
        <v>0</v>
      </c>
      <c r="AN181" s="135">
        <f t="shared" si="224"/>
        <v>0</v>
      </c>
      <c r="AP181" s="111" t="e">
        <f>VLOOKUP($Y181,ボランティア図書マスタ!$A:$T,15,0)</f>
        <v>#N/A</v>
      </c>
      <c r="AQ181" s="111" t="e">
        <f>VLOOKUP($Y181,ボランティア図書マスタ!$A:$T,16,0)</f>
        <v>#N/A</v>
      </c>
      <c r="AR181" s="111" t="e">
        <f>VLOOKUP($Y181,ボランティア図書マスタ!$A:$T,17,0)</f>
        <v>#N/A</v>
      </c>
      <c r="AS181" s="111" t="e">
        <f>VLOOKUP($Y181,ボランティア図書マスタ!$A:$T,18,0)</f>
        <v>#N/A</v>
      </c>
      <c r="AT181" s="111" t="e">
        <f>VLOOKUP($Y181,ボランティア図書マスタ!$A:$T,19,0)</f>
        <v>#N/A</v>
      </c>
      <c r="AU181" s="111" t="e">
        <f>VLOOKUP($Y181,ボランティア図書マスタ!$A:$T,20,0)</f>
        <v>#N/A</v>
      </c>
    </row>
    <row r="182" spans="1:47" ht="80.099999999999994" customHeight="1" x14ac:dyDescent="0.15">
      <c r="A182" s="119"/>
      <c r="B182" s="120"/>
      <c r="C182" s="119"/>
      <c r="D182" s="121"/>
      <c r="E182" s="122" t="str">
        <f>IF(D182="","",VLOOKUP(D182,ボランティア一覧!$A:$B,2,0))</f>
        <v/>
      </c>
      <c r="F182" s="121"/>
      <c r="G182" s="123" t="str">
        <f>IF(F182="","",VLOOKUP(F182,ボランティア図書マスタ!$B:$L,11,0))</f>
        <v/>
      </c>
      <c r="H182" s="124"/>
      <c r="I182" s="121"/>
      <c r="J182" s="124"/>
      <c r="K182" s="122" t="str">
        <f t="shared" si="220"/>
        <v/>
      </c>
      <c r="L182" s="125" t="str">
        <f>IF(Y182="","",VLOOKUP(Y182,ボランティア図書マスタ!$A$3:$M$567,13,0))</f>
        <v/>
      </c>
      <c r="M182" s="126"/>
      <c r="N182" s="127"/>
      <c r="O182" s="128"/>
      <c r="P182" s="129"/>
      <c r="Q182" s="130" t="str">
        <f>IF(D182="","",VLOOKUP(D182,ボランティア一覧!$A$3:$F$68,3,0))</f>
        <v/>
      </c>
      <c r="R182" s="130" t="str">
        <f>IF(D182="","",VLOOKUP(D182,ボランティア一覧!$A$3:$F$68,4,0))</f>
        <v/>
      </c>
      <c r="S182" s="130" t="str">
        <f>IF(D182="","",VLOOKUP(D182,ボランティア一覧!$A$3:$F$68,5,0))</f>
        <v/>
      </c>
      <c r="T182" s="130" t="str">
        <f>IF(D182="","",VLOOKUP(D182,ボランティア一覧!$A$3:$F$68,6,0))</f>
        <v/>
      </c>
      <c r="U182" s="131" t="str">
        <f t="shared" si="225"/>
        <v xml:space="preserve"> </v>
      </c>
      <c r="V182" s="131" t="str">
        <f t="shared" si="226"/>
        <v>　</v>
      </c>
      <c r="W182" s="131" t="str">
        <f>IF($A182=0," ",VLOOKUP(U182,入力規則用シート!B:C,2,0))</f>
        <v xml:space="preserve"> </v>
      </c>
      <c r="X182" s="131">
        <f t="shared" si="178"/>
        <v>0</v>
      </c>
      <c r="Y182" s="131" t="str">
        <f t="shared" si="227"/>
        <v/>
      </c>
      <c r="Z182" s="131" t="str">
        <f>IF(Y182="","",VLOOKUP(Y182,ボランティア図書マスタ!$A$3:$K$567,11,0))</f>
        <v/>
      </c>
      <c r="AA182" s="132" t="str">
        <f t="shared" si="228"/>
        <v/>
      </c>
      <c r="AB182" s="133"/>
      <c r="AC182" s="133">
        <f t="shared" si="229"/>
        <v>0</v>
      </c>
      <c r="AD182" s="133">
        <f t="shared" si="230"/>
        <v>0</v>
      </c>
      <c r="AE182" s="133">
        <f t="shared" si="231"/>
        <v>0</v>
      </c>
      <c r="AF182" s="133">
        <f t="shared" si="232"/>
        <v>0</v>
      </c>
      <c r="AG182" s="134">
        <f t="shared" si="233"/>
        <v>0</v>
      </c>
      <c r="AH182" s="133">
        <f t="shared" si="234"/>
        <v>0</v>
      </c>
      <c r="AI182" s="133">
        <f t="shared" si="221"/>
        <v>0</v>
      </c>
      <c r="AJ182" s="133">
        <f t="shared" si="222"/>
        <v>0</v>
      </c>
      <c r="AK182" s="135">
        <f t="shared" si="235"/>
        <v>0</v>
      </c>
      <c r="AL182" s="135">
        <f t="shared" si="236"/>
        <v>0</v>
      </c>
      <c r="AM182" s="135">
        <f t="shared" si="223"/>
        <v>0</v>
      </c>
      <c r="AN182" s="135">
        <f t="shared" si="224"/>
        <v>0</v>
      </c>
      <c r="AP182" s="111" t="e">
        <f>VLOOKUP($Y182,ボランティア図書マスタ!$A:$T,15,0)</f>
        <v>#N/A</v>
      </c>
      <c r="AQ182" s="111" t="e">
        <f>VLOOKUP($Y182,ボランティア図書マスタ!$A:$T,16,0)</f>
        <v>#N/A</v>
      </c>
      <c r="AR182" s="111" t="e">
        <f>VLOOKUP($Y182,ボランティア図書マスタ!$A:$T,17,0)</f>
        <v>#N/A</v>
      </c>
      <c r="AS182" s="111" t="e">
        <f>VLOOKUP($Y182,ボランティア図書マスタ!$A:$T,18,0)</f>
        <v>#N/A</v>
      </c>
      <c r="AT182" s="111" t="e">
        <f>VLOOKUP($Y182,ボランティア図書マスタ!$A:$T,19,0)</f>
        <v>#N/A</v>
      </c>
      <c r="AU182" s="111" t="e">
        <f>VLOOKUP($Y182,ボランティア図書マスタ!$A:$T,20,0)</f>
        <v>#N/A</v>
      </c>
    </row>
    <row r="183" spans="1:47" ht="80.099999999999994" customHeight="1" x14ac:dyDescent="0.15">
      <c r="A183" s="119"/>
      <c r="B183" s="120"/>
      <c r="C183" s="119"/>
      <c r="D183" s="121"/>
      <c r="E183" s="122" t="str">
        <f>IF(D183="","",VLOOKUP(D183,ボランティア一覧!$A:$B,2,0))</f>
        <v/>
      </c>
      <c r="F183" s="121"/>
      <c r="G183" s="123" t="str">
        <f>IF(F183="","",VLOOKUP(F183,ボランティア図書マスタ!$B:$L,11,0))</f>
        <v/>
      </c>
      <c r="H183" s="124"/>
      <c r="I183" s="121"/>
      <c r="J183" s="124"/>
      <c r="K183" s="122" t="str">
        <f t="shared" si="220"/>
        <v/>
      </c>
      <c r="L183" s="125" t="str">
        <f>IF(Y183="","",VLOOKUP(Y183,ボランティア図書マスタ!$A$3:$M$567,13,0))</f>
        <v/>
      </c>
      <c r="M183" s="126"/>
      <c r="N183" s="127"/>
      <c r="O183" s="128"/>
      <c r="P183" s="129"/>
      <c r="Q183" s="130" t="str">
        <f>IF(D183="","",VLOOKUP(D183,ボランティア一覧!$A$3:$F$68,3,0))</f>
        <v/>
      </c>
      <c r="R183" s="130" t="str">
        <f>IF(D183="","",VLOOKUP(D183,ボランティア一覧!$A$3:$F$68,4,0))</f>
        <v/>
      </c>
      <c r="S183" s="130" t="str">
        <f>IF(D183="","",VLOOKUP(D183,ボランティア一覧!$A$3:$F$68,5,0))</f>
        <v/>
      </c>
      <c r="T183" s="130" t="str">
        <f>IF(D183="","",VLOOKUP(D183,ボランティア一覧!$A$3:$F$68,6,0))</f>
        <v/>
      </c>
      <c r="U183" s="131" t="str">
        <f t="shared" si="225"/>
        <v xml:space="preserve"> </v>
      </c>
      <c r="V183" s="131" t="str">
        <f t="shared" si="226"/>
        <v>　</v>
      </c>
      <c r="W183" s="131" t="str">
        <f>IF($A183=0," ",VLOOKUP(U183,入力規則用シート!B:C,2,0))</f>
        <v xml:space="preserve"> </v>
      </c>
      <c r="X183" s="131">
        <f t="shared" si="178"/>
        <v>0</v>
      </c>
      <c r="Y183" s="131" t="str">
        <f t="shared" si="227"/>
        <v/>
      </c>
      <c r="Z183" s="131" t="str">
        <f>IF(Y183="","",VLOOKUP(Y183,ボランティア図書マスタ!$A$3:$K$567,11,0))</f>
        <v/>
      </c>
      <c r="AA183" s="132" t="str">
        <f t="shared" si="228"/>
        <v/>
      </c>
      <c r="AB183" s="133"/>
      <c r="AC183" s="133">
        <f t="shared" si="229"/>
        <v>0</v>
      </c>
      <c r="AD183" s="133">
        <f t="shared" si="230"/>
        <v>0</v>
      </c>
      <c r="AE183" s="133">
        <f t="shared" si="231"/>
        <v>0</v>
      </c>
      <c r="AF183" s="133">
        <f t="shared" si="232"/>
        <v>0</v>
      </c>
      <c r="AG183" s="134">
        <f t="shared" si="233"/>
        <v>0</v>
      </c>
      <c r="AH183" s="133">
        <f t="shared" si="234"/>
        <v>0</v>
      </c>
      <c r="AI183" s="133">
        <f t="shared" si="221"/>
        <v>0</v>
      </c>
      <c r="AJ183" s="133">
        <f t="shared" si="222"/>
        <v>0</v>
      </c>
      <c r="AK183" s="135">
        <f t="shared" si="235"/>
        <v>0</v>
      </c>
      <c r="AL183" s="135">
        <f t="shared" si="236"/>
        <v>0</v>
      </c>
      <c r="AM183" s="135">
        <f t="shared" si="223"/>
        <v>0</v>
      </c>
      <c r="AN183" s="135">
        <f t="shared" si="224"/>
        <v>0</v>
      </c>
      <c r="AP183" s="111" t="e">
        <f>VLOOKUP($Y183,ボランティア図書マスタ!$A:$T,15,0)</f>
        <v>#N/A</v>
      </c>
      <c r="AQ183" s="111" t="e">
        <f>VLOOKUP($Y183,ボランティア図書マスタ!$A:$T,16,0)</f>
        <v>#N/A</v>
      </c>
      <c r="AR183" s="111" t="e">
        <f>VLOOKUP($Y183,ボランティア図書マスタ!$A:$T,17,0)</f>
        <v>#N/A</v>
      </c>
      <c r="AS183" s="111" t="e">
        <f>VLOOKUP($Y183,ボランティア図書マスタ!$A:$T,18,0)</f>
        <v>#N/A</v>
      </c>
      <c r="AT183" s="111" t="e">
        <f>VLOOKUP($Y183,ボランティア図書マスタ!$A:$T,19,0)</f>
        <v>#N/A</v>
      </c>
      <c r="AU183" s="111" t="e">
        <f>VLOOKUP($Y183,ボランティア図書マスタ!$A:$T,20,0)</f>
        <v>#N/A</v>
      </c>
    </row>
    <row r="184" spans="1:47" ht="80.099999999999994" customHeight="1" x14ac:dyDescent="0.15">
      <c r="A184" s="119"/>
      <c r="B184" s="120"/>
      <c r="C184" s="119"/>
      <c r="D184" s="121"/>
      <c r="E184" s="122" t="str">
        <f>IF(D184="","",VLOOKUP(D184,ボランティア一覧!$A:$B,2,0))</f>
        <v/>
      </c>
      <c r="F184" s="121"/>
      <c r="G184" s="123" t="str">
        <f>IF(F184="","",VLOOKUP(F184,ボランティア図書マスタ!$B:$L,11,0))</f>
        <v/>
      </c>
      <c r="H184" s="124"/>
      <c r="I184" s="121"/>
      <c r="J184" s="124"/>
      <c r="K184" s="122" t="str">
        <f t="shared" si="220"/>
        <v/>
      </c>
      <c r="L184" s="125" t="str">
        <f>IF(Y184="","",VLOOKUP(Y184,ボランティア図書マスタ!$A$3:$M$567,13,0))</f>
        <v/>
      </c>
      <c r="M184" s="126"/>
      <c r="N184" s="127"/>
      <c r="O184" s="128"/>
      <c r="P184" s="129"/>
      <c r="Q184" s="130" t="str">
        <f>IF(D184="","",VLOOKUP(D184,ボランティア一覧!$A$3:$F$68,3,0))</f>
        <v/>
      </c>
      <c r="R184" s="130" t="str">
        <f>IF(D184="","",VLOOKUP(D184,ボランティア一覧!$A$3:$F$68,4,0))</f>
        <v/>
      </c>
      <c r="S184" s="130" t="str">
        <f>IF(D184="","",VLOOKUP(D184,ボランティア一覧!$A$3:$F$68,5,0))</f>
        <v/>
      </c>
      <c r="T184" s="130" t="str">
        <f>IF(D184="","",VLOOKUP(D184,ボランティア一覧!$A$3:$F$68,6,0))</f>
        <v/>
      </c>
      <c r="U184" s="131" t="str">
        <f t="shared" si="225"/>
        <v xml:space="preserve"> </v>
      </c>
      <c r="V184" s="131" t="str">
        <f t="shared" si="226"/>
        <v>　</v>
      </c>
      <c r="W184" s="131" t="str">
        <f>IF($A184=0," ",VLOOKUP(U184,入力規則用シート!B:C,2,0))</f>
        <v xml:space="preserve"> </v>
      </c>
      <c r="X184" s="131">
        <f t="shared" si="178"/>
        <v>0</v>
      </c>
      <c r="Y184" s="131" t="str">
        <f t="shared" si="227"/>
        <v/>
      </c>
      <c r="Z184" s="131" t="str">
        <f>IF(Y184="","",VLOOKUP(Y184,ボランティア図書マスタ!$A$3:$K$567,11,0))</f>
        <v/>
      </c>
      <c r="AA184" s="132" t="str">
        <f t="shared" si="228"/>
        <v/>
      </c>
      <c r="AB184" s="133"/>
      <c r="AC184" s="133">
        <f t="shared" si="229"/>
        <v>0</v>
      </c>
      <c r="AD184" s="133">
        <f t="shared" si="230"/>
        <v>0</v>
      </c>
      <c r="AE184" s="133">
        <f t="shared" si="231"/>
        <v>0</v>
      </c>
      <c r="AF184" s="133">
        <f t="shared" si="232"/>
        <v>0</v>
      </c>
      <c r="AG184" s="134">
        <f t="shared" si="233"/>
        <v>0</v>
      </c>
      <c r="AH184" s="133">
        <f t="shared" si="234"/>
        <v>0</v>
      </c>
      <c r="AI184" s="133">
        <f t="shared" si="221"/>
        <v>0</v>
      </c>
      <c r="AJ184" s="133">
        <f t="shared" si="222"/>
        <v>0</v>
      </c>
      <c r="AK184" s="135">
        <f t="shared" si="235"/>
        <v>0</v>
      </c>
      <c r="AL184" s="135">
        <f t="shared" si="236"/>
        <v>0</v>
      </c>
      <c r="AM184" s="135">
        <f t="shared" si="223"/>
        <v>0</v>
      </c>
      <c r="AN184" s="135">
        <f t="shared" si="224"/>
        <v>0</v>
      </c>
      <c r="AP184" s="111" t="e">
        <f>VLOOKUP($Y184,ボランティア図書マスタ!$A:$T,15,0)</f>
        <v>#N/A</v>
      </c>
      <c r="AQ184" s="111" t="e">
        <f>VLOOKUP($Y184,ボランティア図書マスタ!$A:$T,16,0)</f>
        <v>#N/A</v>
      </c>
      <c r="AR184" s="111" t="e">
        <f>VLOOKUP($Y184,ボランティア図書マスタ!$A:$T,17,0)</f>
        <v>#N/A</v>
      </c>
      <c r="AS184" s="111" t="e">
        <f>VLOOKUP($Y184,ボランティア図書マスタ!$A:$T,18,0)</f>
        <v>#N/A</v>
      </c>
      <c r="AT184" s="111" t="e">
        <f>VLOOKUP($Y184,ボランティア図書マスタ!$A:$T,19,0)</f>
        <v>#N/A</v>
      </c>
      <c r="AU184" s="111" t="e">
        <f>VLOOKUP($Y184,ボランティア図書マスタ!$A:$T,20,0)</f>
        <v>#N/A</v>
      </c>
    </row>
    <row r="185" spans="1:47" ht="80.099999999999994" customHeight="1" x14ac:dyDescent="0.15">
      <c r="A185" s="119"/>
      <c r="B185" s="120"/>
      <c r="C185" s="119"/>
      <c r="D185" s="121"/>
      <c r="E185" s="122" t="str">
        <f>IF(D185="","",VLOOKUP(D185,ボランティア一覧!$A:$B,2,0))</f>
        <v/>
      </c>
      <c r="F185" s="121"/>
      <c r="G185" s="123" t="str">
        <f>IF(F185="","",VLOOKUP(F185,ボランティア図書マスタ!$B:$L,11,0))</f>
        <v/>
      </c>
      <c r="H185" s="124"/>
      <c r="I185" s="121"/>
      <c r="J185" s="124"/>
      <c r="K185" s="122" t="str">
        <f t="shared" si="220"/>
        <v/>
      </c>
      <c r="L185" s="125" t="str">
        <f>IF(Y185="","",VLOOKUP(Y185,ボランティア図書マスタ!$A$3:$M$567,13,0))</f>
        <v/>
      </c>
      <c r="M185" s="126"/>
      <c r="N185" s="127"/>
      <c r="O185" s="128"/>
      <c r="P185" s="129"/>
      <c r="Q185" s="130" t="str">
        <f>IF(D185="","",VLOOKUP(D185,ボランティア一覧!$A$3:$F$68,3,0))</f>
        <v/>
      </c>
      <c r="R185" s="130" t="str">
        <f>IF(D185="","",VLOOKUP(D185,ボランティア一覧!$A$3:$F$68,4,0))</f>
        <v/>
      </c>
      <c r="S185" s="130" t="str">
        <f>IF(D185="","",VLOOKUP(D185,ボランティア一覧!$A$3:$F$68,5,0))</f>
        <v/>
      </c>
      <c r="T185" s="130" t="str">
        <f>IF(D185="","",VLOOKUP(D185,ボランティア一覧!$A$3:$F$68,6,0))</f>
        <v/>
      </c>
      <c r="U185" s="131" t="str">
        <f t="shared" si="225"/>
        <v xml:space="preserve"> </v>
      </c>
      <c r="V185" s="131" t="str">
        <f t="shared" si="226"/>
        <v>　</v>
      </c>
      <c r="W185" s="131" t="str">
        <f>IF($A185=0," ",VLOOKUP(U185,入力規則用シート!B:C,2,0))</f>
        <v xml:space="preserve"> </v>
      </c>
      <c r="X185" s="131">
        <f t="shared" si="178"/>
        <v>0</v>
      </c>
      <c r="Y185" s="131" t="str">
        <f t="shared" si="227"/>
        <v/>
      </c>
      <c r="Z185" s="131" t="str">
        <f>IF(Y185="","",VLOOKUP(Y185,ボランティア図書マスタ!$A$3:$K$567,11,0))</f>
        <v/>
      </c>
      <c r="AA185" s="132" t="str">
        <f t="shared" si="228"/>
        <v/>
      </c>
      <c r="AB185" s="133"/>
      <c r="AC185" s="133">
        <f t="shared" si="229"/>
        <v>0</v>
      </c>
      <c r="AD185" s="133">
        <f t="shared" si="230"/>
        <v>0</v>
      </c>
      <c r="AE185" s="133">
        <f t="shared" si="231"/>
        <v>0</v>
      </c>
      <c r="AF185" s="133">
        <f t="shared" si="232"/>
        <v>0</v>
      </c>
      <c r="AG185" s="134">
        <f t="shared" si="233"/>
        <v>0</v>
      </c>
      <c r="AH185" s="133">
        <f t="shared" si="234"/>
        <v>0</v>
      </c>
      <c r="AI185" s="133">
        <f t="shared" si="221"/>
        <v>0</v>
      </c>
      <c r="AJ185" s="133">
        <f t="shared" si="222"/>
        <v>0</v>
      </c>
      <c r="AK185" s="135">
        <f t="shared" si="235"/>
        <v>0</v>
      </c>
      <c r="AL185" s="135">
        <f t="shared" si="236"/>
        <v>0</v>
      </c>
      <c r="AM185" s="135">
        <f t="shared" si="223"/>
        <v>0</v>
      </c>
      <c r="AN185" s="135">
        <f t="shared" si="224"/>
        <v>0</v>
      </c>
      <c r="AP185" s="111" t="e">
        <f>VLOOKUP($Y185,ボランティア図書マスタ!$A:$T,15,0)</f>
        <v>#N/A</v>
      </c>
      <c r="AQ185" s="111" t="e">
        <f>VLOOKUP($Y185,ボランティア図書マスタ!$A:$T,16,0)</f>
        <v>#N/A</v>
      </c>
      <c r="AR185" s="111" t="e">
        <f>VLOOKUP($Y185,ボランティア図書マスタ!$A:$T,17,0)</f>
        <v>#N/A</v>
      </c>
      <c r="AS185" s="111" t="e">
        <f>VLOOKUP($Y185,ボランティア図書マスタ!$A:$T,18,0)</f>
        <v>#N/A</v>
      </c>
      <c r="AT185" s="111" t="e">
        <f>VLOOKUP($Y185,ボランティア図書マスタ!$A:$T,19,0)</f>
        <v>#N/A</v>
      </c>
      <c r="AU185" s="111" t="e">
        <f>VLOOKUP($Y185,ボランティア図書マスタ!$A:$T,20,0)</f>
        <v>#N/A</v>
      </c>
    </row>
    <row r="186" spans="1:47" ht="80.099999999999994" customHeight="1" x14ac:dyDescent="0.15">
      <c r="A186" s="119"/>
      <c r="B186" s="120"/>
      <c r="C186" s="119"/>
      <c r="D186" s="121"/>
      <c r="E186" s="122" t="str">
        <f>IF(D186="","",VLOOKUP(D186,ボランティア一覧!$A:$B,2,0))</f>
        <v/>
      </c>
      <c r="F186" s="121"/>
      <c r="G186" s="123" t="str">
        <f>IF(F186="","",VLOOKUP(F186,ボランティア図書マスタ!$B:$L,11,0))</f>
        <v/>
      </c>
      <c r="H186" s="124"/>
      <c r="I186" s="121"/>
      <c r="J186" s="124"/>
      <c r="K186" s="122" t="str">
        <f t="shared" si="220"/>
        <v/>
      </c>
      <c r="L186" s="125" t="str">
        <f>IF(Y186="","",VLOOKUP(Y186,ボランティア図書マスタ!$A$3:$M$567,13,0))</f>
        <v/>
      </c>
      <c r="M186" s="126"/>
      <c r="N186" s="127"/>
      <c r="O186" s="128"/>
      <c r="P186" s="129"/>
      <c r="Q186" s="130" t="str">
        <f>IF(D186="","",VLOOKUP(D186,ボランティア一覧!$A$3:$F$68,3,0))</f>
        <v/>
      </c>
      <c r="R186" s="130" t="str">
        <f>IF(D186="","",VLOOKUP(D186,ボランティア一覧!$A$3:$F$68,4,0))</f>
        <v/>
      </c>
      <c r="S186" s="130" t="str">
        <f>IF(D186="","",VLOOKUP(D186,ボランティア一覧!$A$3:$F$68,5,0))</f>
        <v/>
      </c>
      <c r="T186" s="130" t="str">
        <f>IF(D186="","",VLOOKUP(D186,ボランティア一覧!$A$3:$F$68,6,0))</f>
        <v/>
      </c>
      <c r="U186" s="131" t="str">
        <f t="shared" si="225"/>
        <v xml:space="preserve"> </v>
      </c>
      <c r="V186" s="131" t="str">
        <f t="shared" si="226"/>
        <v>　</v>
      </c>
      <c r="W186" s="131" t="str">
        <f>IF($A186=0," ",VLOOKUP(U186,入力規則用シート!B:C,2,0))</f>
        <v xml:space="preserve"> </v>
      </c>
      <c r="X186" s="131">
        <f t="shared" si="178"/>
        <v>0</v>
      </c>
      <c r="Y186" s="131" t="str">
        <f t="shared" si="227"/>
        <v/>
      </c>
      <c r="Z186" s="131" t="str">
        <f>IF(Y186="","",VLOOKUP(Y186,ボランティア図書マスタ!$A$3:$K$567,11,0))</f>
        <v/>
      </c>
      <c r="AA186" s="132" t="str">
        <f t="shared" si="228"/>
        <v/>
      </c>
      <c r="AB186" s="133"/>
      <c r="AC186" s="133">
        <f t="shared" si="229"/>
        <v>0</v>
      </c>
      <c r="AD186" s="133">
        <f t="shared" si="230"/>
        <v>0</v>
      </c>
      <c r="AE186" s="133">
        <f t="shared" si="231"/>
        <v>0</v>
      </c>
      <c r="AF186" s="133">
        <f t="shared" si="232"/>
        <v>0</v>
      </c>
      <c r="AG186" s="134">
        <f t="shared" si="233"/>
        <v>0</v>
      </c>
      <c r="AH186" s="133">
        <f t="shared" si="234"/>
        <v>0</v>
      </c>
      <c r="AI186" s="133">
        <f t="shared" si="221"/>
        <v>0</v>
      </c>
      <c r="AJ186" s="133">
        <f t="shared" si="222"/>
        <v>0</v>
      </c>
      <c r="AK186" s="135">
        <f t="shared" si="235"/>
        <v>0</v>
      </c>
      <c r="AL186" s="135">
        <f t="shared" si="236"/>
        <v>0</v>
      </c>
      <c r="AM186" s="135">
        <f t="shared" si="223"/>
        <v>0</v>
      </c>
      <c r="AN186" s="135">
        <f t="shared" si="224"/>
        <v>0</v>
      </c>
      <c r="AP186" s="111" t="e">
        <f>VLOOKUP($Y186,ボランティア図書マスタ!$A:$T,15,0)</f>
        <v>#N/A</v>
      </c>
      <c r="AQ186" s="111" t="e">
        <f>VLOOKUP($Y186,ボランティア図書マスタ!$A:$T,16,0)</f>
        <v>#N/A</v>
      </c>
      <c r="AR186" s="111" t="e">
        <f>VLOOKUP($Y186,ボランティア図書マスタ!$A:$T,17,0)</f>
        <v>#N/A</v>
      </c>
      <c r="AS186" s="111" t="e">
        <f>VLOOKUP($Y186,ボランティア図書マスタ!$A:$T,18,0)</f>
        <v>#N/A</v>
      </c>
      <c r="AT186" s="111" t="e">
        <f>VLOOKUP($Y186,ボランティア図書マスタ!$A:$T,19,0)</f>
        <v>#N/A</v>
      </c>
      <c r="AU186" s="111" t="e">
        <f>VLOOKUP($Y186,ボランティア図書マスタ!$A:$T,20,0)</f>
        <v>#N/A</v>
      </c>
    </row>
    <row r="187" spans="1:47" ht="80.099999999999994" customHeight="1" x14ac:dyDescent="0.15">
      <c r="A187" s="119"/>
      <c r="B187" s="120"/>
      <c r="C187" s="119"/>
      <c r="D187" s="121"/>
      <c r="E187" s="122" t="str">
        <f>IF(D187="","",VLOOKUP(D187,ボランティア一覧!$A:$B,2,0))</f>
        <v/>
      </c>
      <c r="F187" s="121"/>
      <c r="G187" s="123" t="str">
        <f>IF(F187="","",VLOOKUP(F187,ボランティア図書マスタ!$B:$L,11,0))</f>
        <v/>
      </c>
      <c r="H187" s="124"/>
      <c r="I187" s="121"/>
      <c r="J187" s="124"/>
      <c r="K187" s="122" t="str">
        <f t="shared" ref="K187:K1086" si="237">IF(I187="","",CONCATENATE(H187,"　",Z187,"　","－"&amp;AA187))</f>
        <v/>
      </c>
      <c r="L187" s="125" t="str">
        <f>IF(Y187="","",VLOOKUP(Y187,ボランティア図書マスタ!$A$3:$M$567,13,0))</f>
        <v/>
      </c>
      <c r="M187" s="126"/>
      <c r="N187" s="127"/>
      <c r="O187" s="128"/>
      <c r="P187" s="129"/>
      <c r="Q187" s="130" t="str">
        <f>IF(D187="","",VLOOKUP(D187,ボランティア一覧!$A$3:$F$68,3,0))</f>
        <v/>
      </c>
      <c r="R187" s="130" t="str">
        <f>IF(D187="","",VLOOKUP(D187,ボランティア一覧!$A$3:$F$68,4,0))</f>
        <v/>
      </c>
      <c r="S187" s="130" t="str">
        <f>IF(D187="","",VLOOKUP(D187,ボランティア一覧!$A$3:$F$68,5,0))</f>
        <v/>
      </c>
      <c r="T187" s="130" t="str">
        <f>IF(D187="","",VLOOKUP(D187,ボランティア一覧!$A$3:$F$68,6,0))</f>
        <v/>
      </c>
      <c r="U187" s="131" t="str">
        <f>IF(F187=0," ",$G$2)</f>
        <v xml:space="preserve"> </v>
      </c>
      <c r="V187" s="131" t="str">
        <f>IF(F187=0,"　",$L$2)</f>
        <v>　</v>
      </c>
      <c r="W187" s="131" t="str">
        <f>IF($A187=0," ",VLOOKUP(U187,入力規則用シート!B:C,2,0))</f>
        <v xml:space="preserve"> </v>
      </c>
      <c r="X187" s="131">
        <f t="shared" si="178"/>
        <v>0</v>
      </c>
      <c r="Y187" s="131" t="str">
        <f>IF(F187&amp;I187="","",CONCATENATE(F187,I187))</f>
        <v/>
      </c>
      <c r="Z187" s="131" t="str">
        <f>IF(Y187="","",VLOOKUP(Y187,ボランティア図書マスタ!$A$3:$K$567,11,0))</f>
        <v/>
      </c>
      <c r="AA187" s="132" t="str">
        <f>DBCS(J187)</f>
        <v/>
      </c>
      <c r="AB187" s="133"/>
      <c r="AC187" s="133">
        <f>A187</f>
        <v>0</v>
      </c>
      <c r="AD187" s="133">
        <f>B187</f>
        <v>0</v>
      </c>
      <c r="AE187" s="133">
        <f>C187</f>
        <v>0</v>
      </c>
      <c r="AF187" s="133">
        <f>D187</f>
        <v>0</v>
      </c>
      <c r="AG187" s="134">
        <f>F187</f>
        <v>0</v>
      </c>
      <c r="AH187" s="133">
        <f>H187</f>
        <v>0</v>
      </c>
      <c r="AI187" s="133">
        <f t="shared" ref="AI187:AJ187" si="238">I187</f>
        <v>0</v>
      </c>
      <c r="AJ187" s="133">
        <f t="shared" si="238"/>
        <v>0</v>
      </c>
      <c r="AK187" s="135">
        <f>M187</f>
        <v>0</v>
      </c>
      <c r="AL187" s="135">
        <f>N187</f>
        <v>0</v>
      </c>
      <c r="AM187" s="135">
        <f t="shared" ref="AM187:AN187" si="239">O187</f>
        <v>0</v>
      </c>
      <c r="AN187" s="135">
        <f t="shared" si="239"/>
        <v>0</v>
      </c>
      <c r="AP187" s="111" t="e">
        <f>VLOOKUP($Y187,ボランティア図書マスタ!$A:$T,15,0)</f>
        <v>#N/A</v>
      </c>
      <c r="AQ187" s="111" t="e">
        <f>VLOOKUP($Y187,ボランティア図書マスタ!$A:$T,16,0)</f>
        <v>#N/A</v>
      </c>
      <c r="AR187" s="111" t="e">
        <f>VLOOKUP($Y187,ボランティア図書マスタ!$A:$T,17,0)</f>
        <v>#N/A</v>
      </c>
      <c r="AS187" s="111" t="e">
        <f>VLOOKUP($Y187,ボランティア図書マスタ!$A:$T,18,0)</f>
        <v>#N/A</v>
      </c>
      <c r="AT187" s="111" t="e">
        <f>VLOOKUP($Y187,ボランティア図書マスタ!$A:$T,19,0)</f>
        <v>#N/A</v>
      </c>
      <c r="AU187" s="111" t="e">
        <f>VLOOKUP($Y187,ボランティア図書マスタ!$A:$T,20,0)</f>
        <v>#N/A</v>
      </c>
    </row>
    <row r="188" spans="1:47" ht="80.099999999999994" customHeight="1" x14ac:dyDescent="0.15">
      <c r="A188" s="119"/>
      <c r="B188" s="120"/>
      <c r="C188" s="119"/>
      <c r="D188" s="121"/>
      <c r="E188" s="122" t="str">
        <f>IF(D188="","",VLOOKUP(D188,ボランティア一覧!$A:$B,2,0))</f>
        <v/>
      </c>
      <c r="F188" s="121"/>
      <c r="G188" s="123" t="str">
        <f>IF(F188="","",VLOOKUP(F188,ボランティア図書マスタ!$B:$L,11,0))</f>
        <v/>
      </c>
      <c r="H188" s="124"/>
      <c r="I188" s="121"/>
      <c r="J188" s="124"/>
      <c r="K188" s="122" t="str">
        <f t="shared" si="237"/>
        <v/>
      </c>
      <c r="L188" s="125" t="str">
        <f>IF(Y188="","",VLOOKUP(Y188,ボランティア図書マスタ!$A$3:$M$567,13,0))</f>
        <v/>
      </c>
      <c r="M188" s="126"/>
      <c r="N188" s="127"/>
      <c r="O188" s="128"/>
      <c r="P188" s="129"/>
      <c r="Q188" s="130" t="str">
        <f>IF(D188="","",VLOOKUP(D188,ボランティア一覧!$A$3:$F$68,3,0))</f>
        <v/>
      </c>
      <c r="R188" s="130" t="str">
        <f>IF(D188="","",VLOOKUP(D188,ボランティア一覧!$A$3:$F$68,4,0))</f>
        <v/>
      </c>
      <c r="S188" s="130" t="str">
        <f>IF(D188="","",VLOOKUP(D188,ボランティア一覧!$A$3:$F$68,5,0))</f>
        <v/>
      </c>
      <c r="T188" s="130" t="str">
        <f>IF(D188="","",VLOOKUP(D188,ボランティア一覧!$A$3:$F$68,6,0))</f>
        <v/>
      </c>
      <c r="U188" s="131" t="str">
        <f t="shared" ref="U188:U1086" si="240">IF(F188=0," ",$G$2)</f>
        <v xml:space="preserve"> </v>
      </c>
      <c r="V188" s="131" t="str">
        <f t="shared" ref="V188:V1086" si="241">IF(F188=0,"　",$L$2)</f>
        <v>　</v>
      </c>
      <c r="W188" s="131" t="str">
        <f>IF($A188=0," ",VLOOKUP(U188,入力規則用シート!B:C,2,0))</f>
        <v xml:space="preserve"> </v>
      </c>
      <c r="X188" s="131">
        <f t="shared" si="178"/>
        <v>0</v>
      </c>
      <c r="Y188" s="131" t="str">
        <f t="shared" ref="Y188:Y1086" si="242">IF(F188&amp;I188="","",CONCATENATE(F188,I188))</f>
        <v/>
      </c>
      <c r="Z188" s="131" t="str">
        <f>IF(Y188="","",VLOOKUP(Y188,ボランティア図書マスタ!$A$3:$K$567,11,0))</f>
        <v/>
      </c>
      <c r="AA188" s="132" t="str">
        <f t="shared" ref="AA188:AA1086" si="243">DBCS(J188)</f>
        <v/>
      </c>
      <c r="AB188" s="133"/>
      <c r="AC188" s="133">
        <f t="shared" ref="AC188:AC1086" si="244">A188</f>
        <v>0</v>
      </c>
      <c r="AD188" s="133">
        <f t="shared" ref="AD188:AD1086" si="245">B188</f>
        <v>0</v>
      </c>
      <c r="AE188" s="133">
        <f t="shared" ref="AE188:AE1086" si="246">C188</f>
        <v>0</v>
      </c>
      <c r="AF188" s="133">
        <f t="shared" ref="AF188:AF1086" si="247">D188</f>
        <v>0</v>
      </c>
      <c r="AG188" s="134">
        <f t="shared" ref="AG188:AG1086" si="248">F188</f>
        <v>0</v>
      </c>
      <c r="AH188" s="133">
        <f t="shared" ref="AH188:AH1086" si="249">H188</f>
        <v>0</v>
      </c>
      <c r="AI188" s="133">
        <f t="shared" ref="AI188:AI1086" si="250">I188</f>
        <v>0</v>
      </c>
      <c r="AJ188" s="133">
        <f t="shared" ref="AJ188:AJ1086" si="251">J188</f>
        <v>0</v>
      </c>
      <c r="AK188" s="135">
        <f t="shared" ref="AK188:AK1086" si="252">M188</f>
        <v>0</v>
      </c>
      <c r="AL188" s="135">
        <f t="shared" ref="AL188:AL1086" si="253">N188</f>
        <v>0</v>
      </c>
      <c r="AM188" s="135">
        <f t="shared" ref="AM188:AM1086" si="254">O188</f>
        <v>0</v>
      </c>
      <c r="AN188" s="135">
        <f t="shared" ref="AN188:AN1086" si="255">P188</f>
        <v>0</v>
      </c>
      <c r="AP188" s="111" t="e">
        <f>VLOOKUP($Y188,ボランティア図書マスタ!$A:$T,15,0)</f>
        <v>#N/A</v>
      </c>
      <c r="AQ188" s="111" t="e">
        <f>VLOOKUP($Y188,ボランティア図書マスタ!$A:$T,16,0)</f>
        <v>#N/A</v>
      </c>
      <c r="AR188" s="111" t="e">
        <f>VLOOKUP($Y188,ボランティア図書マスタ!$A:$T,17,0)</f>
        <v>#N/A</v>
      </c>
      <c r="AS188" s="111" t="e">
        <f>VLOOKUP($Y188,ボランティア図書マスタ!$A:$T,18,0)</f>
        <v>#N/A</v>
      </c>
      <c r="AT188" s="111" t="e">
        <f>VLOOKUP($Y188,ボランティア図書マスタ!$A:$T,19,0)</f>
        <v>#N/A</v>
      </c>
      <c r="AU188" s="111" t="e">
        <f>VLOOKUP($Y188,ボランティア図書マスタ!$A:$T,20,0)</f>
        <v>#N/A</v>
      </c>
    </row>
    <row r="189" spans="1:47" ht="80.099999999999994" customHeight="1" x14ac:dyDescent="0.15">
      <c r="A189" s="119"/>
      <c r="B189" s="120"/>
      <c r="C189" s="119"/>
      <c r="D189" s="121"/>
      <c r="E189" s="122" t="str">
        <f>IF(D189="","",VLOOKUP(D189,ボランティア一覧!$A:$B,2,0))</f>
        <v/>
      </c>
      <c r="F189" s="121"/>
      <c r="G189" s="123" t="str">
        <f>IF(F189="","",VLOOKUP(F189,ボランティア図書マスタ!$B:$L,11,0))</f>
        <v/>
      </c>
      <c r="H189" s="124"/>
      <c r="I189" s="121"/>
      <c r="J189" s="124"/>
      <c r="K189" s="122" t="str">
        <f t="shared" si="237"/>
        <v/>
      </c>
      <c r="L189" s="125" t="str">
        <f>IF(Y189="","",VLOOKUP(Y189,ボランティア図書マスタ!$A$3:$M$567,13,0))</f>
        <v/>
      </c>
      <c r="M189" s="126"/>
      <c r="N189" s="127"/>
      <c r="O189" s="128"/>
      <c r="P189" s="129"/>
      <c r="Q189" s="130" t="str">
        <f>IF(D189="","",VLOOKUP(D189,ボランティア一覧!$A$3:$F$68,3,0))</f>
        <v/>
      </c>
      <c r="R189" s="130" t="str">
        <f>IF(D189="","",VLOOKUP(D189,ボランティア一覧!$A$3:$F$68,4,0))</f>
        <v/>
      </c>
      <c r="S189" s="130" t="str">
        <f>IF(D189="","",VLOOKUP(D189,ボランティア一覧!$A$3:$F$68,5,0))</f>
        <v/>
      </c>
      <c r="T189" s="130" t="str">
        <f>IF(D189="","",VLOOKUP(D189,ボランティア一覧!$A$3:$F$68,6,0))</f>
        <v/>
      </c>
      <c r="U189" s="131" t="str">
        <f t="shared" si="240"/>
        <v xml:space="preserve"> </v>
      </c>
      <c r="V189" s="131" t="str">
        <f t="shared" si="241"/>
        <v>　</v>
      </c>
      <c r="W189" s="131" t="str">
        <f>IF($A189=0," ",VLOOKUP(U189,入力規則用シート!B:C,2,0))</f>
        <v xml:space="preserve"> </v>
      </c>
      <c r="X189" s="131">
        <f t="shared" si="178"/>
        <v>0</v>
      </c>
      <c r="Y189" s="131" t="str">
        <f t="shared" si="242"/>
        <v/>
      </c>
      <c r="Z189" s="131" t="str">
        <f>IF(Y189="","",VLOOKUP(Y189,ボランティア図書マスタ!$A$3:$K$567,11,0))</f>
        <v/>
      </c>
      <c r="AA189" s="132" t="str">
        <f t="shared" si="243"/>
        <v/>
      </c>
      <c r="AB189" s="133"/>
      <c r="AC189" s="133">
        <f t="shared" si="244"/>
        <v>0</v>
      </c>
      <c r="AD189" s="133">
        <f t="shared" si="245"/>
        <v>0</v>
      </c>
      <c r="AE189" s="133">
        <f t="shared" si="246"/>
        <v>0</v>
      </c>
      <c r="AF189" s="133">
        <f t="shared" si="247"/>
        <v>0</v>
      </c>
      <c r="AG189" s="134">
        <f t="shared" si="248"/>
        <v>0</v>
      </c>
      <c r="AH189" s="133">
        <f t="shared" si="249"/>
        <v>0</v>
      </c>
      <c r="AI189" s="133">
        <f t="shared" si="250"/>
        <v>0</v>
      </c>
      <c r="AJ189" s="133">
        <f t="shared" si="251"/>
        <v>0</v>
      </c>
      <c r="AK189" s="135">
        <f t="shared" si="252"/>
        <v>0</v>
      </c>
      <c r="AL189" s="135">
        <f t="shared" si="253"/>
        <v>0</v>
      </c>
      <c r="AM189" s="135">
        <f t="shared" si="254"/>
        <v>0</v>
      </c>
      <c r="AN189" s="135">
        <f t="shared" si="255"/>
        <v>0</v>
      </c>
      <c r="AP189" s="111" t="e">
        <f>VLOOKUP($Y189,ボランティア図書マスタ!$A:$T,15,0)</f>
        <v>#N/A</v>
      </c>
      <c r="AQ189" s="111" t="e">
        <f>VLOOKUP($Y189,ボランティア図書マスタ!$A:$T,16,0)</f>
        <v>#N/A</v>
      </c>
      <c r="AR189" s="111" t="e">
        <f>VLOOKUP($Y189,ボランティア図書マスタ!$A:$T,17,0)</f>
        <v>#N/A</v>
      </c>
      <c r="AS189" s="111" t="e">
        <f>VLOOKUP($Y189,ボランティア図書マスタ!$A:$T,18,0)</f>
        <v>#N/A</v>
      </c>
      <c r="AT189" s="111" t="e">
        <f>VLOOKUP($Y189,ボランティア図書マスタ!$A:$T,19,0)</f>
        <v>#N/A</v>
      </c>
      <c r="AU189" s="111" t="e">
        <f>VLOOKUP($Y189,ボランティア図書マスタ!$A:$T,20,0)</f>
        <v>#N/A</v>
      </c>
    </row>
    <row r="190" spans="1:47" ht="80.099999999999994" customHeight="1" x14ac:dyDescent="0.15">
      <c r="A190" s="119"/>
      <c r="B190" s="120"/>
      <c r="C190" s="119"/>
      <c r="D190" s="121"/>
      <c r="E190" s="122" t="str">
        <f>IF(D190="","",VLOOKUP(D190,ボランティア一覧!$A:$B,2,0))</f>
        <v/>
      </c>
      <c r="F190" s="121"/>
      <c r="G190" s="123" t="str">
        <f>IF(F190="","",VLOOKUP(F190,ボランティア図書マスタ!$B:$L,11,0))</f>
        <v/>
      </c>
      <c r="H190" s="124"/>
      <c r="I190" s="121"/>
      <c r="J190" s="124"/>
      <c r="K190" s="122" t="str">
        <f t="shared" si="237"/>
        <v/>
      </c>
      <c r="L190" s="125" t="str">
        <f>IF(Y190="","",VLOOKUP(Y190,ボランティア図書マスタ!$A$3:$M$567,13,0))</f>
        <v/>
      </c>
      <c r="M190" s="126"/>
      <c r="N190" s="127"/>
      <c r="O190" s="128"/>
      <c r="P190" s="129"/>
      <c r="Q190" s="130" t="str">
        <f>IF(D190="","",VLOOKUP(D190,ボランティア一覧!$A$3:$F$68,3,0))</f>
        <v/>
      </c>
      <c r="R190" s="130" t="str">
        <f>IF(D190="","",VLOOKUP(D190,ボランティア一覧!$A$3:$F$68,4,0))</f>
        <v/>
      </c>
      <c r="S190" s="130" t="str">
        <f>IF(D190="","",VLOOKUP(D190,ボランティア一覧!$A$3:$F$68,5,0))</f>
        <v/>
      </c>
      <c r="T190" s="130" t="str">
        <f>IF(D190="","",VLOOKUP(D190,ボランティア一覧!$A$3:$F$68,6,0))</f>
        <v/>
      </c>
      <c r="U190" s="131" t="str">
        <f t="shared" si="240"/>
        <v xml:space="preserve"> </v>
      </c>
      <c r="V190" s="131" t="str">
        <f t="shared" si="241"/>
        <v>　</v>
      </c>
      <c r="W190" s="131" t="str">
        <f>IF($A190=0," ",VLOOKUP(U190,入力規則用シート!B:C,2,0))</f>
        <v xml:space="preserve"> </v>
      </c>
      <c r="X190" s="131">
        <f t="shared" si="178"/>
        <v>0</v>
      </c>
      <c r="Y190" s="131" t="str">
        <f t="shared" si="242"/>
        <v/>
      </c>
      <c r="Z190" s="131" t="str">
        <f>IF(Y190="","",VLOOKUP(Y190,ボランティア図書マスタ!$A$3:$K$567,11,0))</f>
        <v/>
      </c>
      <c r="AA190" s="132" t="str">
        <f t="shared" si="243"/>
        <v/>
      </c>
      <c r="AB190" s="133"/>
      <c r="AC190" s="133">
        <f t="shared" si="244"/>
        <v>0</v>
      </c>
      <c r="AD190" s="133">
        <f t="shared" si="245"/>
        <v>0</v>
      </c>
      <c r="AE190" s="133">
        <f t="shared" si="246"/>
        <v>0</v>
      </c>
      <c r="AF190" s="133">
        <f t="shared" si="247"/>
        <v>0</v>
      </c>
      <c r="AG190" s="134">
        <f t="shared" si="248"/>
        <v>0</v>
      </c>
      <c r="AH190" s="133">
        <f t="shared" si="249"/>
        <v>0</v>
      </c>
      <c r="AI190" s="133">
        <f t="shared" si="250"/>
        <v>0</v>
      </c>
      <c r="AJ190" s="133">
        <f t="shared" si="251"/>
        <v>0</v>
      </c>
      <c r="AK190" s="135">
        <f t="shared" si="252"/>
        <v>0</v>
      </c>
      <c r="AL190" s="135">
        <f t="shared" si="253"/>
        <v>0</v>
      </c>
      <c r="AM190" s="135">
        <f t="shared" si="254"/>
        <v>0</v>
      </c>
      <c r="AN190" s="135">
        <f t="shared" si="255"/>
        <v>0</v>
      </c>
      <c r="AP190" s="111" t="e">
        <f>VLOOKUP($Y190,ボランティア図書マスタ!$A:$T,15,0)</f>
        <v>#N/A</v>
      </c>
      <c r="AQ190" s="111" t="e">
        <f>VLOOKUP($Y190,ボランティア図書マスタ!$A:$T,16,0)</f>
        <v>#N/A</v>
      </c>
      <c r="AR190" s="111" t="e">
        <f>VLOOKUP($Y190,ボランティア図書マスタ!$A:$T,17,0)</f>
        <v>#N/A</v>
      </c>
      <c r="AS190" s="111" t="e">
        <f>VLOOKUP($Y190,ボランティア図書マスタ!$A:$T,18,0)</f>
        <v>#N/A</v>
      </c>
      <c r="AT190" s="111" t="e">
        <f>VLOOKUP($Y190,ボランティア図書マスタ!$A:$T,19,0)</f>
        <v>#N/A</v>
      </c>
      <c r="AU190" s="111" t="e">
        <f>VLOOKUP($Y190,ボランティア図書マスタ!$A:$T,20,0)</f>
        <v>#N/A</v>
      </c>
    </row>
    <row r="191" spans="1:47" ht="80.099999999999994" customHeight="1" x14ac:dyDescent="0.15">
      <c r="A191" s="119"/>
      <c r="B191" s="120"/>
      <c r="C191" s="119"/>
      <c r="D191" s="121"/>
      <c r="E191" s="122" t="str">
        <f>IF(D191="","",VLOOKUP(D191,ボランティア一覧!$A:$B,2,0))</f>
        <v/>
      </c>
      <c r="F191" s="121"/>
      <c r="G191" s="123" t="str">
        <f>IF(F191="","",VLOOKUP(F191,ボランティア図書マスタ!$B:$L,11,0))</f>
        <v/>
      </c>
      <c r="H191" s="124"/>
      <c r="I191" s="121"/>
      <c r="J191" s="124"/>
      <c r="K191" s="122" t="str">
        <f t="shared" si="237"/>
        <v/>
      </c>
      <c r="L191" s="125" t="str">
        <f>IF(Y191="","",VLOOKUP(Y191,ボランティア図書マスタ!$A$3:$M$567,13,0))</f>
        <v/>
      </c>
      <c r="M191" s="126"/>
      <c r="N191" s="127"/>
      <c r="O191" s="128"/>
      <c r="P191" s="129"/>
      <c r="Q191" s="130" t="str">
        <f>IF(D191="","",VLOOKUP(D191,ボランティア一覧!$A$3:$F$68,3,0))</f>
        <v/>
      </c>
      <c r="R191" s="130" t="str">
        <f>IF(D191="","",VLOOKUP(D191,ボランティア一覧!$A$3:$F$68,4,0))</f>
        <v/>
      </c>
      <c r="S191" s="130" t="str">
        <f>IF(D191="","",VLOOKUP(D191,ボランティア一覧!$A$3:$F$68,5,0))</f>
        <v/>
      </c>
      <c r="T191" s="130" t="str">
        <f>IF(D191="","",VLOOKUP(D191,ボランティア一覧!$A$3:$F$68,6,0))</f>
        <v/>
      </c>
      <c r="U191" s="131" t="str">
        <f t="shared" si="240"/>
        <v xml:space="preserve"> </v>
      </c>
      <c r="V191" s="131" t="str">
        <f t="shared" si="241"/>
        <v>　</v>
      </c>
      <c r="W191" s="131" t="str">
        <f>IF($A191=0," ",VLOOKUP(U191,入力規則用シート!B:C,2,0))</f>
        <v xml:space="preserve"> </v>
      </c>
      <c r="X191" s="131">
        <f t="shared" si="178"/>
        <v>0</v>
      </c>
      <c r="Y191" s="131" t="str">
        <f t="shared" si="242"/>
        <v/>
      </c>
      <c r="Z191" s="131" t="str">
        <f>IF(Y191="","",VLOOKUP(Y191,ボランティア図書マスタ!$A$3:$K$567,11,0))</f>
        <v/>
      </c>
      <c r="AA191" s="132" t="str">
        <f t="shared" si="243"/>
        <v/>
      </c>
      <c r="AB191" s="133"/>
      <c r="AC191" s="133">
        <f t="shared" si="244"/>
        <v>0</v>
      </c>
      <c r="AD191" s="133">
        <f t="shared" si="245"/>
        <v>0</v>
      </c>
      <c r="AE191" s="133">
        <f t="shared" si="246"/>
        <v>0</v>
      </c>
      <c r="AF191" s="133">
        <f t="shared" si="247"/>
        <v>0</v>
      </c>
      <c r="AG191" s="134">
        <f t="shared" si="248"/>
        <v>0</v>
      </c>
      <c r="AH191" s="133">
        <f t="shared" si="249"/>
        <v>0</v>
      </c>
      <c r="AI191" s="133">
        <f t="shared" si="250"/>
        <v>0</v>
      </c>
      <c r="AJ191" s="133">
        <f t="shared" si="251"/>
        <v>0</v>
      </c>
      <c r="AK191" s="135">
        <f t="shared" si="252"/>
        <v>0</v>
      </c>
      <c r="AL191" s="135">
        <f t="shared" si="253"/>
        <v>0</v>
      </c>
      <c r="AM191" s="135">
        <f t="shared" si="254"/>
        <v>0</v>
      </c>
      <c r="AN191" s="135">
        <f t="shared" si="255"/>
        <v>0</v>
      </c>
      <c r="AP191" s="111" t="e">
        <f>VLOOKUP($Y191,ボランティア図書マスタ!$A:$T,15,0)</f>
        <v>#N/A</v>
      </c>
      <c r="AQ191" s="111" t="e">
        <f>VLOOKUP($Y191,ボランティア図書マスタ!$A:$T,16,0)</f>
        <v>#N/A</v>
      </c>
      <c r="AR191" s="111" t="e">
        <f>VLOOKUP($Y191,ボランティア図書マスタ!$A:$T,17,0)</f>
        <v>#N/A</v>
      </c>
      <c r="AS191" s="111" t="e">
        <f>VLOOKUP($Y191,ボランティア図書マスタ!$A:$T,18,0)</f>
        <v>#N/A</v>
      </c>
      <c r="AT191" s="111" t="e">
        <f>VLOOKUP($Y191,ボランティア図書マスタ!$A:$T,19,0)</f>
        <v>#N/A</v>
      </c>
      <c r="AU191" s="111" t="e">
        <f>VLOOKUP($Y191,ボランティア図書マスタ!$A:$T,20,0)</f>
        <v>#N/A</v>
      </c>
    </row>
    <row r="192" spans="1:47" ht="80.099999999999994" customHeight="1" x14ac:dyDescent="0.15">
      <c r="A192" s="119"/>
      <c r="B192" s="120"/>
      <c r="C192" s="119"/>
      <c r="D192" s="121"/>
      <c r="E192" s="122" t="str">
        <f>IF(D192="","",VLOOKUP(D192,ボランティア一覧!$A:$B,2,0))</f>
        <v/>
      </c>
      <c r="F192" s="121"/>
      <c r="G192" s="123" t="str">
        <f>IF(F192="","",VLOOKUP(F192,ボランティア図書マスタ!$B:$L,11,0))</f>
        <v/>
      </c>
      <c r="H192" s="124"/>
      <c r="I192" s="121"/>
      <c r="J192" s="124"/>
      <c r="K192" s="122" t="str">
        <f t="shared" si="237"/>
        <v/>
      </c>
      <c r="L192" s="125" t="str">
        <f>IF(Y192="","",VLOOKUP(Y192,ボランティア図書マスタ!$A$3:$M$567,13,0))</f>
        <v/>
      </c>
      <c r="M192" s="126"/>
      <c r="N192" s="127"/>
      <c r="O192" s="128"/>
      <c r="P192" s="129"/>
      <c r="Q192" s="130" t="str">
        <f>IF(D192="","",VLOOKUP(D192,ボランティア一覧!$A$3:$F$68,3,0))</f>
        <v/>
      </c>
      <c r="R192" s="130" t="str">
        <f>IF(D192="","",VLOOKUP(D192,ボランティア一覧!$A$3:$F$68,4,0))</f>
        <v/>
      </c>
      <c r="S192" s="130" t="str">
        <f>IF(D192="","",VLOOKUP(D192,ボランティア一覧!$A$3:$F$68,5,0))</f>
        <v/>
      </c>
      <c r="T192" s="130" t="str">
        <f>IF(D192="","",VLOOKUP(D192,ボランティア一覧!$A$3:$F$68,6,0))</f>
        <v/>
      </c>
      <c r="U192" s="131" t="str">
        <f t="shared" si="240"/>
        <v xml:space="preserve"> </v>
      </c>
      <c r="V192" s="131" t="str">
        <f t="shared" si="241"/>
        <v>　</v>
      </c>
      <c r="W192" s="131" t="str">
        <f>IF($A192=0," ",VLOOKUP(U192,入力規則用シート!B:C,2,0))</f>
        <v xml:space="preserve"> </v>
      </c>
      <c r="X192" s="131">
        <f t="shared" si="178"/>
        <v>0</v>
      </c>
      <c r="Y192" s="131" t="str">
        <f t="shared" si="242"/>
        <v/>
      </c>
      <c r="Z192" s="131" t="str">
        <f>IF(Y192="","",VLOOKUP(Y192,ボランティア図書マスタ!$A$3:$K$567,11,0))</f>
        <v/>
      </c>
      <c r="AA192" s="132" t="str">
        <f t="shared" si="243"/>
        <v/>
      </c>
      <c r="AB192" s="133"/>
      <c r="AC192" s="133">
        <f t="shared" si="244"/>
        <v>0</v>
      </c>
      <c r="AD192" s="133">
        <f t="shared" si="245"/>
        <v>0</v>
      </c>
      <c r="AE192" s="133">
        <f t="shared" si="246"/>
        <v>0</v>
      </c>
      <c r="AF192" s="133">
        <f t="shared" si="247"/>
        <v>0</v>
      </c>
      <c r="AG192" s="134">
        <f t="shared" si="248"/>
        <v>0</v>
      </c>
      <c r="AH192" s="133">
        <f t="shared" si="249"/>
        <v>0</v>
      </c>
      <c r="AI192" s="133">
        <f t="shared" si="250"/>
        <v>0</v>
      </c>
      <c r="AJ192" s="133">
        <f t="shared" si="251"/>
        <v>0</v>
      </c>
      <c r="AK192" s="135">
        <f t="shared" si="252"/>
        <v>0</v>
      </c>
      <c r="AL192" s="135">
        <f t="shared" si="253"/>
        <v>0</v>
      </c>
      <c r="AM192" s="135">
        <f t="shared" si="254"/>
        <v>0</v>
      </c>
      <c r="AN192" s="135">
        <f t="shared" si="255"/>
        <v>0</v>
      </c>
      <c r="AP192" s="111" t="e">
        <f>VLOOKUP($Y192,ボランティア図書マスタ!$A:$T,15,0)</f>
        <v>#N/A</v>
      </c>
      <c r="AQ192" s="111" t="e">
        <f>VLOOKUP($Y192,ボランティア図書マスタ!$A:$T,16,0)</f>
        <v>#N/A</v>
      </c>
      <c r="AR192" s="111" t="e">
        <f>VLOOKUP($Y192,ボランティア図書マスタ!$A:$T,17,0)</f>
        <v>#N/A</v>
      </c>
      <c r="AS192" s="111" t="e">
        <f>VLOOKUP($Y192,ボランティア図書マスタ!$A:$T,18,0)</f>
        <v>#N/A</v>
      </c>
      <c r="AT192" s="111" t="e">
        <f>VLOOKUP($Y192,ボランティア図書マスタ!$A:$T,19,0)</f>
        <v>#N/A</v>
      </c>
      <c r="AU192" s="111" t="e">
        <f>VLOOKUP($Y192,ボランティア図書マスタ!$A:$T,20,0)</f>
        <v>#N/A</v>
      </c>
    </row>
    <row r="193" spans="1:47" ht="80.099999999999994" customHeight="1" x14ac:dyDescent="0.15">
      <c r="A193" s="119"/>
      <c r="B193" s="120"/>
      <c r="C193" s="119"/>
      <c r="D193" s="121"/>
      <c r="E193" s="122" t="str">
        <f>IF(D193="","",VLOOKUP(D193,ボランティア一覧!$A:$B,2,0))</f>
        <v/>
      </c>
      <c r="F193" s="121"/>
      <c r="G193" s="123" t="str">
        <f>IF(F193="","",VLOOKUP(F193,ボランティア図書マスタ!$B:$L,11,0))</f>
        <v/>
      </c>
      <c r="H193" s="124"/>
      <c r="I193" s="121"/>
      <c r="J193" s="124"/>
      <c r="K193" s="122" t="str">
        <f t="shared" si="237"/>
        <v/>
      </c>
      <c r="L193" s="125" t="str">
        <f>IF(Y193="","",VLOOKUP(Y193,ボランティア図書マスタ!$A$3:$M$567,13,0))</f>
        <v/>
      </c>
      <c r="M193" s="126"/>
      <c r="N193" s="127"/>
      <c r="O193" s="128"/>
      <c r="P193" s="129"/>
      <c r="Q193" s="130" t="str">
        <f>IF(D193="","",VLOOKUP(D193,ボランティア一覧!$A$3:$F$68,3,0))</f>
        <v/>
      </c>
      <c r="R193" s="130" t="str">
        <f>IF(D193="","",VLOOKUP(D193,ボランティア一覧!$A$3:$F$68,4,0))</f>
        <v/>
      </c>
      <c r="S193" s="130" t="str">
        <f>IF(D193="","",VLOOKUP(D193,ボランティア一覧!$A$3:$F$68,5,0))</f>
        <v/>
      </c>
      <c r="T193" s="130" t="str">
        <f>IF(D193="","",VLOOKUP(D193,ボランティア一覧!$A$3:$F$68,6,0))</f>
        <v/>
      </c>
      <c r="U193" s="131" t="str">
        <f t="shared" si="240"/>
        <v xml:space="preserve"> </v>
      </c>
      <c r="V193" s="131" t="str">
        <f t="shared" si="241"/>
        <v>　</v>
      </c>
      <c r="W193" s="131" t="str">
        <f>IF($A193=0," ",VLOOKUP(U193,入力規則用シート!B:C,2,0))</f>
        <v xml:space="preserve"> </v>
      </c>
      <c r="X193" s="131">
        <f t="shared" si="178"/>
        <v>0</v>
      </c>
      <c r="Y193" s="131" t="str">
        <f t="shared" si="242"/>
        <v/>
      </c>
      <c r="Z193" s="131" t="str">
        <f>IF(Y193="","",VLOOKUP(Y193,ボランティア図書マスタ!$A$3:$K$567,11,0))</f>
        <v/>
      </c>
      <c r="AA193" s="132" t="str">
        <f t="shared" si="243"/>
        <v/>
      </c>
      <c r="AB193" s="133"/>
      <c r="AC193" s="133">
        <f t="shared" si="244"/>
        <v>0</v>
      </c>
      <c r="AD193" s="133">
        <f t="shared" si="245"/>
        <v>0</v>
      </c>
      <c r="AE193" s="133">
        <f t="shared" si="246"/>
        <v>0</v>
      </c>
      <c r="AF193" s="133">
        <f t="shared" si="247"/>
        <v>0</v>
      </c>
      <c r="AG193" s="134">
        <f t="shared" si="248"/>
        <v>0</v>
      </c>
      <c r="AH193" s="133">
        <f t="shared" si="249"/>
        <v>0</v>
      </c>
      <c r="AI193" s="133">
        <f t="shared" si="250"/>
        <v>0</v>
      </c>
      <c r="AJ193" s="133">
        <f t="shared" si="251"/>
        <v>0</v>
      </c>
      <c r="AK193" s="135">
        <f t="shared" si="252"/>
        <v>0</v>
      </c>
      <c r="AL193" s="135">
        <f t="shared" si="253"/>
        <v>0</v>
      </c>
      <c r="AM193" s="135">
        <f t="shared" si="254"/>
        <v>0</v>
      </c>
      <c r="AN193" s="135">
        <f t="shared" si="255"/>
        <v>0</v>
      </c>
      <c r="AP193" s="111" t="e">
        <f>VLOOKUP($Y193,ボランティア図書マスタ!$A:$T,15,0)</f>
        <v>#N/A</v>
      </c>
      <c r="AQ193" s="111" t="e">
        <f>VLOOKUP($Y193,ボランティア図書マスタ!$A:$T,16,0)</f>
        <v>#N/A</v>
      </c>
      <c r="AR193" s="111" t="e">
        <f>VLOOKUP($Y193,ボランティア図書マスタ!$A:$T,17,0)</f>
        <v>#N/A</v>
      </c>
      <c r="AS193" s="111" t="e">
        <f>VLOOKUP($Y193,ボランティア図書マスタ!$A:$T,18,0)</f>
        <v>#N/A</v>
      </c>
      <c r="AT193" s="111" t="e">
        <f>VLOOKUP($Y193,ボランティア図書マスタ!$A:$T,19,0)</f>
        <v>#N/A</v>
      </c>
      <c r="AU193" s="111" t="e">
        <f>VLOOKUP($Y193,ボランティア図書マスタ!$A:$T,20,0)</f>
        <v>#N/A</v>
      </c>
    </row>
    <row r="194" spans="1:47" ht="80.099999999999994" customHeight="1" x14ac:dyDescent="0.15">
      <c r="A194" s="119"/>
      <c r="B194" s="120"/>
      <c r="C194" s="119"/>
      <c r="D194" s="121"/>
      <c r="E194" s="122" t="str">
        <f>IF(D194="","",VLOOKUP(D194,ボランティア一覧!$A:$B,2,0))</f>
        <v/>
      </c>
      <c r="F194" s="121"/>
      <c r="G194" s="123" t="str">
        <f>IF(F194="","",VLOOKUP(F194,ボランティア図書マスタ!$B:$L,11,0))</f>
        <v/>
      </c>
      <c r="H194" s="124"/>
      <c r="I194" s="121"/>
      <c r="J194" s="124"/>
      <c r="K194" s="122" t="str">
        <f t="shared" si="237"/>
        <v/>
      </c>
      <c r="L194" s="125" t="str">
        <f>IF(Y194="","",VLOOKUP(Y194,ボランティア図書マスタ!$A$3:$M$567,13,0))</f>
        <v/>
      </c>
      <c r="M194" s="126"/>
      <c r="N194" s="127"/>
      <c r="O194" s="128"/>
      <c r="P194" s="129"/>
      <c r="Q194" s="130" t="str">
        <f>IF(D194="","",VLOOKUP(D194,ボランティア一覧!$A$3:$F$68,3,0))</f>
        <v/>
      </c>
      <c r="R194" s="130" t="str">
        <f>IF(D194="","",VLOOKUP(D194,ボランティア一覧!$A$3:$F$68,4,0))</f>
        <v/>
      </c>
      <c r="S194" s="130" t="str">
        <f>IF(D194="","",VLOOKUP(D194,ボランティア一覧!$A$3:$F$68,5,0))</f>
        <v/>
      </c>
      <c r="T194" s="130" t="str">
        <f>IF(D194="","",VLOOKUP(D194,ボランティア一覧!$A$3:$F$68,6,0))</f>
        <v/>
      </c>
      <c r="U194" s="131" t="str">
        <f t="shared" si="240"/>
        <v xml:space="preserve"> </v>
      </c>
      <c r="V194" s="131" t="str">
        <f t="shared" si="241"/>
        <v>　</v>
      </c>
      <c r="W194" s="131" t="str">
        <f>IF($A194=0," ",VLOOKUP(U194,入力規則用シート!B:C,2,0))</f>
        <v xml:space="preserve"> </v>
      </c>
      <c r="X194" s="131">
        <f t="shared" si="178"/>
        <v>0</v>
      </c>
      <c r="Y194" s="131" t="str">
        <f t="shared" si="242"/>
        <v/>
      </c>
      <c r="Z194" s="131" t="str">
        <f>IF(Y194="","",VLOOKUP(Y194,ボランティア図書マスタ!$A$3:$K$567,11,0))</f>
        <v/>
      </c>
      <c r="AA194" s="132" t="str">
        <f t="shared" si="243"/>
        <v/>
      </c>
      <c r="AB194" s="133"/>
      <c r="AC194" s="133">
        <f t="shared" si="244"/>
        <v>0</v>
      </c>
      <c r="AD194" s="133">
        <f t="shared" si="245"/>
        <v>0</v>
      </c>
      <c r="AE194" s="133">
        <f t="shared" si="246"/>
        <v>0</v>
      </c>
      <c r="AF194" s="133">
        <f t="shared" si="247"/>
        <v>0</v>
      </c>
      <c r="AG194" s="134">
        <f t="shared" si="248"/>
        <v>0</v>
      </c>
      <c r="AH194" s="133">
        <f t="shared" si="249"/>
        <v>0</v>
      </c>
      <c r="AI194" s="133">
        <f t="shared" si="250"/>
        <v>0</v>
      </c>
      <c r="AJ194" s="133">
        <f t="shared" si="251"/>
        <v>0</v>
      </c>
      <c r="AK194" s="135">
        <f t="shared" si="252"/>
        <v>0</v>
      </c>
      <c r="AL194" s="135">
        <f t="shared" si="253"/>
        <v>0</v>
      </c>
      <c r="AM194" s="135">
        <f t="shared" si="254"/>
        <v>0</v>
      </c>
      <c r="AN194" s="135">
        <f t="shared" si="255"/>
        <v>0</v>
      </c>
      <c r="AP194" s="111" t="e">
        <f>VLOOKUP($Y194,ボランティア図書マスタ!$A:$T,15,0)</f>
        <v>#N/A</v>
      </c>
      <c r="AQ194" s="111" t="e">
        <f>VLOOKUP($Y194,ボランティア図書マスタ!$A:$T,16,0)</f>
        <v>#N/A</v>
      </c>
      <c r="AR194" s="111" t="e">
        <f>VLOOKUP($Y194,ボランティア図書マスタ!$A:$T,17,0)</f>
        <v>#N/A</v>
      </c>
      <c r="AS194" s="111" t="e">
        <f>VLOOKUP($Y194,ボランティア図書マスタ!$A:$T,18,0)</f>
        <v>#N/A</v>
      </c>
      <c r="AT194" s="111" t="e">
        <f>VLOOKUP($Y194,ボランティア図書マスタ!$A:$T,19,0)</f>
        <v>#N/A</v>
      </c>
      <c r="AU194" s="111" t="e">
        <f>VLOOKUP($Y194,ボランティア図書マスタ!$A:$T,20,0)</f>
        <v>#N/A</v>
      </c>
    </row>
    <row r="195" spans="1:47" ht="80.099999999999994" customHeight="1" x14ac:dyDescent="0.15">
      <c r="A195" s="119"/>
      <c r="B195" s="120"/>
      <c r="C195" s="119"/>
      <c r="D195" s="121"/>
      <c r="E195" s="122" t="str">
        <f>IF(D195="","",VLOOKUP(D195,ボランティア一覧!$A:$B,2,0))</f>
        <v/>
      </c>
      <c r="F195" s="121"/>
      <c r="G195" s="123" t="str">
        <f>IF(F195="","",VLOOKUP(F195,ボランティア図書マスタ!$B:$L,11,0))</f>
        <v/>
      </c>
      <c r="H195" s="124"/>
      <c r="I195" s="121"/>
      <c r="J195" s="124"/>
      <c r="K195" s="122" t="str">
        <f t="shared" si="237"/>
        <v/>
      </c>
      <c r="L195" s="125" t="str">
        <f>IF(Y195="","",VLOOKUP(Y195,ボランティア図書マスタ!$A$3:$M$567,13,0))</f>
        <v/>
      </c>
      <c r="M195" s="126"/>
      <c r="N195" s="127"/>
      <c r="O195" s="128"/>
      <c r="P195" s="129"/>
      <c r="Q195" s="130" t="str">
        <f>IF(D195="","",VLOOKUP(D195,ボランティア一覧!$A$3:$F$68,3,0))</f>
        <v/>
      </c>
      <c r="R195" s="130" t="str">
        <f>IF(D195="","",VLOOKUP(D195,ボランティア一覧!$A$3:$F$68,4,0))</f>
        <v/>
      </c>
      <c r="S195" s="130" t="str">
        <f>IF(D195="","",VLOOKUP(D195,ボランティア一覧!$A$3:$F$68,5,0))</f>
        <v/>
      </c>
      <c r="T195" s="130" t="str">
        <f>IF(D195="","",VLOOKUP(D195,ボランティア一覧!$A$3:$F$68,6,0))</f>
        <v/>
      </c>
      <c r="U195" s="131" t="str">
        <f t="shared" si="240"/>
        <v xml:space="preserve"> </v>
      </c>
      <c r="V195" s="131" t="str">
        <f t="shared" si="241"/>
        <v>　</v>
      </c>
      <c r="W195" s="131" t="str">
        <f>IF($A195=0," ",VLOOKUP(U195,入力規則用シート!B:C,2,0))</f>
        <v xml:space="preserve"> </v>
      </c>
      <c r="X195" s="131">
        <f t="shared" si="178"/>
        <v>0</v>
      </c>
      <c r="Y195" s="131" t="str">
        <f t="shared" si="242"/>
        <v/>
      </c>
      <c r="Z195" s="131" t="str">
        <f>IF(Y195="","",VLOOKUP(Y195,ボランティア図書マスタ!$A$3:$K$567,11,0))</f>
        <v/>
      </c>
      <c r="AA195" s="132" t="str">
        <f t="shared" si="243"/>
        <v/>
      </c>
      <c r="AB195" s="133"/>
      <c r="AC195" s="133">
        <f t="shared" si="244"/>
        <v>0</v>
      </c>
      <c r="AD195" s="133">
        <f t="shared" si="245"/>
        <v>0</v>
      </c>
      <c r="AE195" s="133">
        <f t="shared" si="246"/>
        <v>0</v>
      </c>
      <c r="AF195" s="133">
        <f t="shared" si="247"/>
        <v>0</v>
      </c>
      <c r="AG195" s="134">
        <f t="shared" si="248"/>
        <v>0</v>
      </c>
      <c r="AH195" s="133">
        <f t="shared" si="249"/>
        <v>0</v>
      </c>
      <c r="AI195" s="133">
        <f t="shared" si="250"/>
        <v>0</v>
      </c>
      <c r="AJ195" s="133">
        <f t="shared" si="251"/>
        <v>0</v>
      </c>
      <c r="AK195" s="135">
        <f t="shared" si="252"/>
        <v>0</v>
      </c>
      <c r="AL195" s="135">
        <f t="shared" si="253"/>
        <v>0</v>
      </c>
      <c r="AM195" s="135">
        <f t="shared" si="254"/>
        <v>0</v>
      </c>
      <c r="AN195" s="135">
        <f t="shared" si="255"/>
        <v>0</v>
      </c>
      <c r="AP195" s="111" t="e">
        <f>VLOOKUP($Y195,ボランティア図書マスタ!$A:$T,15,0)</f>
        <v>#N/A</v>
      </c>
      <c r="AQ195" s="111" t="e">
        <f>VLOOKUP($Y195,ボランティア図書マスタ!$A:$T,16,0)</f>
        <v>#N/A</v>
      </c>
      <c r="AR195" s="111" t="e">
        <f>VLOOKUP($Y195,ボランティア図書マスタ!$A:$T,17,0)</f>
        <v>#N/A</v>
      </c>
      <c r="AS195" s="111" t="e">
        <f>VLOOKUP($Y195,ボランティア図書マスタ!$A:$T,18,0)</f>
        <v>#N/A</v>
      </c>
      <c r="AT195" s="111" t="e">
        <f>VLOOKUP($Y195,ボランティア図書マスタ!$A:$T,19,0)</f>
        <v>#N/A</v>
      </c>
      <c r="AU195" s="111" t="e">
        <f>VLOOKUP($Y195,ボランティア図書マスタ!$A:$T,20,0)</f>
        <v>#N/A</v>
      </c>
    </row>
    <row r="196" spans="1:47" ht="80.099999999999994" customHeight="1" x14ac:dyDescent="0.15">
      <c r="A196" s="119"/>
      <c r="B196" s="120"/>
      <c r="C196" s="119"/>
      <c r="D196" s="121"/>
      <c r="E196" s="122" t="str">
        <f>IF(D196="","",VLOOKUP(D196,ボランティア一覧!$A:$B,2,0))</f>
        <v/>
      </c>
      <c r="F196" s="121"/>
      <c r="G196" s="123" t="str">
        <f>IF(F196="","",VLOOKUP(F196,ボランティア図書マスタ!$B:$L,11,0))</f>
        <v/>
      </c>
      <c r="H196" s="124"/>
      <c r="I196" s="121"/>
      <c r="J196" s="124"/>
      <c r="K196" s="122" t="str">
        <f t="shared" si="237"/>
        <v/>
      </c>
      <c r="L196" s="125" t="str">
        <f>IF(Y196="","",VLOOKUP(Y196,ボランティア図書マスタ!$A$3:$M$567,13,0))</f>
        <v/>
      </c>
      <c r="M196" s="126"/>
      <c r="N196" s="127"/>
      <c r="O196" s="128"/>
      <c r="P196" s="129"/>
      <c r="Q196" s="130" t="str">
        <f>IF(D196="","",VLOOKUP(D196,ボランティア一覧!$A$3:$F$68,3,0))</f>
        <v/>
      </c>
      <c r="R196" s="130" t="str">
        <f>IF(D196="","",VLOOKUP(D196,ボランティア一覧!$A$3:$F$68,4,0))</f>
        <v/>
      </c>
      <c r="S196" s="130" t="str">
        <f>IF(D196="","",VLOOKUP(D196,ボランティア一覧!$A$3:$F$68,5,0))</f>
        <v/>
      </c>
      <c r="T196" s="130" t="str">
        <f>IF(D196="","",VLOOKUP(D196,ボランティア一覧!$A$3:$F$68,6,0))</f>
        <v/>
      </c>
      <c r="U196" s="131" t="str">
        <f t="shared" si="240"/>
        <v xml:space="preserve"> </v>
      </c>
      <c r="V196" s="131" t="str">
        <f t="shared" si="241"/>
        <v>　</v>
      </c>
      <c r="W196" s="131" t="str">
        <f>IF($A196=0," ",VLOOKUP(U196,入力規則用シート!B:C,2,0))</f>
        <v xml:space="preserve"> </v>
      </c>
      <c r="X196" s="131">
        <f t="shared" si="178"/>
        <v>0</v>
      </c>
      <c r="Y196" s="131" t="str">
        <f t="shared" si="242"/>
        <v/>
      </c>
      <c r="Z196" s="131" t="str">
        <f>IF(Y196="","",VLOOKUP(Y196,ボランティア図書マスタ!$A$3:$K$567,11,0))</f>
        <v/>
      </c>
      <c r="AA196" s="132" t="str">
        <f t="shared" si="243"/>
        <v/>
      </c>
      <c r="AB196" s="133"/>
      <c r="AC196" s="133">
        <f t="shared" si="244"/>
        <v>0</v>
      </c>
      <c r="AD196" s="133">
        <f t="shared" si="245"/>
        <v>0</v>
      </c>
      <c r="AE196" s="133">
        <f t="shared" si="246"/>
        <v>0</v>
      </c>
      <c r="AF196" s="133">
        <f t="shared" si="247"/>
        <v>0</v>
      </c>
      <c r="AG196" s="134">
        <f t="shared" si="248"/>
        <v>0</v>
      </c>
      <c r="AH196" s="133">
        <f t="shared" si="249"/>
        <v>0</v>
      </c>
      <c r="AI196" s="133">
        <f t="shared" si="250"/>
        <v>0</v>
      </c>
      <c r="AJ196" s="133">
        <f t="shared" si="251"/>
        <v>0</v>
      </c>
      <c r="AK196" s="135">
        <f t="shared" si="252"/>
        <v>0</v>
      </c>
      <c r="AL196" s="135">
        <f t="shared" si="253"/>
        <v>0</v>
      </c>
      <c r="AM196" s="135">
        <f t="shared" si="254"/>
        <v>0</v>
      </c>
      <c r="AN196" s="135">
        <f t="shared" si="255"/>
        <v>0</v>
      </c>
      <c r="AP196" s="111" t="e">
        <f>VLOOKUP($Y196,ボランティア図書マスタ!$A:$T,15,0)</f>
        <v>#N/A</v>
      </c>
      <c r="AQ196" s="111" t="e">
        <f>VLOOKUP($Y196,ボランティア図書マスタ!$A:$T,16,0)</f>
        <v>#N/A</v>
      </c>
      <c r="AR196" s="111" t="e">
        <f>VLOOKUP($Y196,ボランティア図書マスタ!$A:$T,17,0)</f>
        <v>#N/A</v>
      </c>
      <c r="AS196" s="111" t="e">
        <f>VLOOKUP($Y196,ボランティア図書マスタ!$A:$T,18,0)</f>
        <v>#N/A</v>
      </c>
      <c r="AT196" s="111" t="e">
        <f>VLOOKUP($Y196,ボランティア図書マスタ!$A:$T,19,0)</f>
        <v>#N/A</v>
      </c>
      <c r="AU196" s="111" t="e">
        <f>VLOOKUP($Y196,ボランティア図書マスタ!$A:$T,20,0)</f>
        <v>#N/A</v>
      </c>
    </row>
    <row r="197" spans="1:47" ht="80.099999999999994" customHeight="1" x14ac:dyDescent="0.15">
      <c r="A197" s="119"/>
      <c r="B197" s="120"/>
      <c r="C197" s="119"/>
      <c r="D197" s="121"/>
      <c r="E197" s="122" t="str">
        <f>IF(D197="","",VLOOKUP(D197,ボランティア一覧!$A:$B,2,0))</f>
        <v/>
      </c>
      <c r="F197" s="121"/>
      <c r="G197" s="123" t="str">
        <f>IF(F197="","",VLOOKUP(F197,ボランティア図書マスタ!$B:$L,11,0))</f>
        <v/>
      </c>
      <c r="H197" s="124"/>
      <c r="I197" s="121"/>
      <c r="J197" s="124"/>
      <c r="K197" s="122" t="str">
        <f t="shared" si="237"/>
        <v/>
      </c>
      <c r="L197" s="125" t="str">
        <f>IF(Y197="","",VLOOKUP(Y197,ボランティア図書マスタ!$A$3:$M$567,13,0))</f>
        <v/>
      </c>
      <c r="M197" s="126"/>
      <c r="N197" s="127"/>
      <c r="O197" s="128"/>
      <c r="P197" s="129"/>
      <c r="Q197" s="130" t="str">
        <f>IF(D197="","",VLOOKUP(D197,ボランティア一覧!$A$3:$F$68,3,0))</f>
        <v/>
      </c>
      <c r="R197" s="130" t="str">
        <f>IF(D197="","",VLOOKUP(D197,ボランティア一覧!$A$3:$F$68,4,0))</f>
        <v/>
      </c>
      <c r="S197" s="130" t="str">
        <f>IF(D197="","",VLOOKUP(D197,ボランティア一覧!$A$3:$F$68,5,0))</f>
        <v/>
      </c>
      <c r="T197" s="130" t="str">
        <f>IF(D197="","",VLOOKUP(D197,ボランティア一覧!$A$3:$F$68,6,0))</f>
        <v/>
      </c>
      <c r="U197" s="131" t="str">
        <f t="shared" si="240"/>
        <v xml:space="preserve"> </v>
      </c>
      <c r="V197" s="131" t="str">
        <f t="shared" si="241"/>
        <v>　</v>
      </c>
      <c r="W197" s="131" t="str">
        <f>IF($A197=0," ",VLOOKUP(U197,入力規則用シート!B:C,2,0))</f>
        <v xml:space="preserve"> </v>
      </c>
      <c r="X197" s="131">
        <f t="shared" si="178"/>
        <v>0</v>
      </c>
      <c r="Y197" s="131" t="str">
        <f t="shared" si="242"/>
        <v/>
      </c>
      <c r="Z197" s="131" t="str">
        <f>IF(Y197="","",VLOOKUP(Y197,ボランティア図書マスタ!$A$3:$K$567,11,0))</f>
        <v/>
      </c>
      <c r="AA197" s="132" t="str">
        <f t="shared" si="243"/>
        <v/>
      </c>
      <c r="AB197" s="133"/>
      <c r="AC197" s="133">
        <f t="shared" si="244"/>
        <v>0</v>
      </c>
      <c r="AD197" s="133">
        <f t="shared" si="245"/>
        <v>0</v>
      </c>
      <c r="AE197" s="133">
        <f t="shared" si="246"/>
        <v>0</v>
      </c>
      <c r="AF197" s="133">
        <f t="shared" si="247"/>
        <v>0</v>
      </c>
      <c r="AG197" s="134">
        <f t="shared" si="248"/>
        <v>0</v>
      </c>
      <c r="AH197" s="133">
        <f t="shared" si="249"/>
        <v>0</v>
      </c>
      <c r="AI197" s="133">
        <f t="shared" si="250"/>
        <v>0</v>
      </c>
      <c r="AJ197" s="133">
        <f t="shared" si="251"/>
        <v>0</v>
      </c>
      <c r="AK197" s="135">
        <f t="shared" si="252"/>
        <v>0</v>
      </c>
      <c r="AL197" s="135">
        <f t="shared" si="253"/>
        <v>0</v>
      </c>
      <c r="AM197" s="135">
        <f t="shared" si="254"/>
        <v>0</v>
      </c>
      <c r="AN197" s="135">
        <f t="shared" si="255"/>
        <v>0</v>
      </c>
      <c r="AP197" s="111" t="e">
        <f>VLOOKUP($Y197,ボランティア図書マスタ!$A:$T,15,0)</f>
        <v>#N/A</v>
      </c>
      <c r="AQ197" s="111" t="e">
        <f>VLOOKUP($Y197,ボランティア図書マスタ!$A:$T,16,0)</f>
        <v>#N/A</v>
      </c>
      <c r="AR197" s="111" t="e">
        <f>VLOOKUP($Y197,ボランティア図書マスタ!$A:$T,17,0)</f>
        <v>#N/A</v>
      </c>
      <c r="AS197" s="111" t="e">
        <f>VLOOKUP($Y197,ボランティア図書マスタ!$A:$T,18,0)</f>
        <v>#N/A</v>
      </c>
      <c r="AT197" s="111" t="e">
        <f>VLOOKUP($Y197,ボランティア図書マスタ!$A:$T,19,0)</f>
        <v>#N/A</v>
      </c>
      <c r="AU197" s="111" t="e">
        <f>VLOOKUP($Y197,ボランティア図書マスタ!$A:$T,20,0)</f>
        <v>#N/A</v>
      </c>
    </row>
    <row r="198" spans="1:47" ht="80.099999999999994" customHeight="1" x14ac:dyDescent="0.15">
      <c r="A198" s="119"/>
      <c r="B198" s="120"/>
      <c r="C198" s="119"/>
      <c r="D198" s="121"/>
      <c r="E198" s="122" t="str">
        <f>IF(D198="","",VLOOKUP(D198,ボランティア一覧!$A:$B,2,0))</f>
        <v/>
      </c>
      <c r="F198" s="121"/>
      <c r="G198" s="123" t="str">
        <f>IF(F198="","",VLOOKUP(F198,ボランティア図書マスタ!$B:$L,11,0))</f>
        <v/>
      </c>
      <c r="H198" s="124"/>
      <c r="I198" s="121"/>
      <c r="J198" s="124"/>
      <c r="K198" s="122" t="str">
        <f t="shared" si="237"/>
        <v/>
      </c>
      <c r="L198" s="125" t="str">
        <f>IF(Y198="","",VLOOKUP(Y198,ボランティア図書マスタ!$A$3:$M$567,13,0))</f>
        <v/>
      </c>
      <c r="M198" s="126"/>
      <c r="N198" s="127"/>
      <c r="O198" s="128"/>
      <c r="P198" s="129"/>
      <c r="Q198" s="130" t="str">
        <f>IF(D198="","",VLOOKUP(D198,ボランティア一覧!$A$3:$F$68,3,0))</f>
        <v/>
      </c>
      <c r="R198" s="130" t="str">
        <f>IF(D198="","",VLOOKUP(D198,ボランティア一覧!$A$3:$F$68,4,0))</f>
        <v/>
      </c>
      <c r="S198" s="130" t="str">
        <f>IF(D198="","",VLOOKUP(D198,ボランティア一覧!$A$3:$F$68,5,0))</f>
        <v/>
      </c>
      <c r="T198" s="130" t="str">
        <f>IF(D198="","",VLOOKUP(D198,ボランティア一覧!$A$3:$F$68,6,0))</f>
        <v/>
      </c>
      <c r="U198" s="131" t="str">
        <f t="shared" si="240"/>
        <v xml:space="preserve"> </v>
      </c>
      <c r="V198" s="131" t="str">
        <f t="shared" si="241"/>
        <v>　</v>
      </c>
      <c r="W198" s="131" t="str">
        <f>IF($A198=0," ",VLOOKUP(U198,入力規則用シート!B:C,2,0))</f>
        <v xml:space="preserve"> </v>
      </c>
      <c r="X198" s="131">
        <f t="shared" si="178"/>
        <v>0</v>
      </c>
      <c r="Y198" s="131" t="str">
        <f t="shared" si="242"/>
        <v/>
      </c>
      <c r="Z198" s="131" t="str">
        <f>IF(Y198="","",VLOOKUP(Y198,ボランティア図書マスタ!$A$3:$K$567,11,0))</f>
        <v/>
      </c>
      <c r="AA198" s="132" t="str">
        <f t="shared" si="243"/>
        <v/>
      </c>
      <c r="AB198" s="133"/>
      <c r="AC198" s="133">
        <f t="shared" si="244"/>
        <v>0</v>
      </c>
      <c r="AD198" s="133">
        <f t="shared" si="245"/>
        <v>0</v>
      </c>
      <c r="AE198" s="133">
        <f t="shared" si="246"/>
        <v>0</v>
      </c>
      <c r="AF198" s="133">
        <f t="shared" si="247"/>
        <v>0</v>
      </c>
      <c r="AG198" s="134">
        <f t="shared" si="248"/>
        <v>0</v>
      </c>
      <c r="AH198" s="133">
        <f t="shared" si="249"/>
        <v>0</v>
      </c>
      <c r="AI198" s="133">
        <f t="shared" si="250"/>
        <v>0</v>
      </c>
      <c r="AJ198" s="133">
        <f t="shared" si="251"/>
        <v>0</v>
      </c>
      <c r="AK198" s="135">
        <f t="shared" si="252"/>
        <v>0</v>
      </c>
      <c r="AL198" s="135">
        <f t="shared" si="253"/>
        <v>0</v>
      </c>
      <c r="AM198" s="135">
        <f t="shared" si="254"/>
        <v>0</v>
      </c>
      <c r="AN198" s="135">
        <f t="shared" si="255"/>
        <v>0</v>
      </c>
      <c r="AP198" s="111" t="e">
        <f>VLOOKUP($Y198,ボランティア図書マスタ!$A:$T,15,0)</f>
        <v>#N/A</v>
      </c>
      <c r="AQ198" s="111" t="e">
        <f>VLOOKUP($Y198,ボランティア図書マスタ!$A:$T,16,0)</f>
        <v>#N/A</v>
      </c>
      <c r="AR198" s="111" t="e">
        <f>VLOOKUP($Y198,ボランティア図書マスタ!$A:$T,17,0)</f>
        <v>#N/A</v>
      </c>
      <c r="AS198" s="111" t="e">
        <f>VLOOKUP($Y198,ボランティア図書マスタ!$A:$T,18,0)</f>
        <v>#N/A</v>
      </c>
      <c r="AT198" s="111" t="e">
        <f>VLOOKUP($Y198,ボランティア図書マスタ!$A:$T,19,0)</f>
        <v>#N/A</v>
      </c>
      <c r="AU198" s="111" t="e">
        <f>VLOOKUP($Y198,ボランティア図書マスタ!$A:$T,20,0)</f>
        <v>#N/A</v>
      </c>
    </row>
    <row r="199" spans="1:47" ht="80.099999999999994" customHeight="1" x14ac:dyDescent="0.15">
      <c r="A199" s="119"/>
      <c r="B199" s="120"/>
      <c r="C199" s="119"/>
      <c r="D199" s="121"/>
      <c r="E199" s="122" t="str">
        <f>IF(D199="","",VLOOKUP(D199,ボランティア一覧!$A:$B,2,0))</f>
        <v/>
      </c>
      <c r="F199" s="121"/>
      <c r="G199" s="123" t="str">
        <f>IF(F199="","",VLOOKUP(F199,ボランティア図書マスタ!$B:$L,11,0))</f>
        <v/>
      </c>
      <c r="H199" s="124"/>
      <c r="I199" s="121"/>
      <c r="J199" s="124"/>
      <c r="K199" s="122" t="str">
        <f t="shared" si="237"/>
        <v/>
      </c>
      <c r="L199" s="125" t="str">
        <f>IF(Y199="","",VLOOKUP(Y199,ボランティア図書マスタ!$A$3:$M$567,13,0))</f>
        <v/>
      </c>
      <c r="M199" s="126"/>
      <c r="N199" s="127"/>
      <c r="O199" s="128"/>
      <c r="P199" s="129"/>
      <c r="Q199" s="130" t="str">
        <f>IF(D199="","",VLOOKUP(D199,ボランティア一覧!$A$3:$F$68,3,0))</f>
        <v/>
      </c>
      <c r="R199" s="130" t="str">
        <f>IF(D199="","",VLOOKUP(D199,ボランティア一覧!$A$3:$F$68,4,0))</f>
        <v/>
      </c>
      <c r="S199" s="130" t="str">
        <f>IF(D199="","",VLOOKUP(D199,ボランティア一覧!$A$3:$F$68,5,0))</f>
        <v/>
      </c>
      <c r="T199" s="130" t="str">
        <f>IF(D199="","",VLOOKUP(D199,ボランティア一覧!$A$3:$F$68,6,0))</f>
        <v/>
      </c>
      <c r="U199" s="131" t="str">
        <f t="shared" si="240"/>
        <v xml:space="preserve"> </v>
      </c>
      <c r="V199" s="131" t="str">
        <f t="shared" si="241"/>
        <v>　</v>
      </c>
      <c r="W199" s="131" t="str">
        <f>IF($A199=0," ",VLOOKUP(U199,入力規則用シート!B:C,2,0))</f>
        <v xml:space="preserve"> </v>
      </c>
      <c r="X199" s="131">
        <f t="shared" si="178"/>
        <v>0</v>
      </c>
      <c r="Y199" s="131" t="str">
        <f t="shared" si="242"/>
        <v/>
      </c>
      <c r="Z199" s="131" t="str">
        <f>IF(Y199="","",VLOOKUP(Y199,ボランティア図書マスタ!$A$3:$K$567,11,0))</f>
        <v/>
      </c>
      <c r="AA199" s="132" t="str">
        <f t="shared" si="243"/>
        <v/>
      </c>
      <c r="AB199" s="133"/>
      <c r="AC199" s="133">
        <f t="shared" si="244"/>
        <v>0</v>
      </c>
      <c r="AD199" s="133">
        <f t="shared" si="245"/>
        <v>0</v>
      </c>
      <c r="AE199" s="133">
        <f t="shared" si="246"/>
        <v>0</v>
      </c>
      <c r="AF199" s="133">
        <f t="shared" si="247"/>
        <v>0</v>
      </c>
      <c r="AG199" s="134">
        <f t="shared" si="248"/>
        <v>0</v>
      </c>
      <c r="AH199" s="133">
        <f t="shared" si="249"/>
        <v>0</v>
      </c>
      <c r="AI199" s="133">
        <f t="shared" si="250"/>
        <v>0</v>
      </c>
      <c r="AJ199" s="133">
        <f t="shared" si="251"/>
        <v>0</v>
      </c>
      <c r="AK199" s="135">
        <f t="shared" si="252"/>
        <v>0</v>
      </c>
      <c r="AL199" s="135">
        <f t="shared" si="253"/>
        <v>0</v>
      </c>
      <c r="AM199" s="135">
        <f t="shared" si="254"/>
        <v>0</v>
      </c>
      <c r="AN199" s="135">
        <f t="shared" si="255"/>
        <v>0</v>
      </c>
      <c r="AP199" s="111" t="e">
        <f>VLOOKUP($Y199,ボランティア図書マスタ!$A:$T,15,0)</f>
        <v>#N/A</v>
      </c>
      <c r="AQ199" s="111" t="e">
        <f>VLOOKUP($Y199,ボランティア図書マスタ!$A:$T,16,0)</f>
        <v>#N/A</v>
      </c>
      <c r="AR199" s="111" t="e">
        <f>VLOOKUP($Y199,ボランティア図書マスタ!$A:$T,17,0)</f>
        <v>#N/A</v>
      </c>
      <c r="AS199" s="111" t="e">
        <f>VLOOKUP($Y199,ボランティア図書マスタ!$A:$T,18,0)</f>
        <v>#N/A</v>
      </c>
      <c r="AT199" s="111" t="e">
        <f>VLOOKUP($Y199,ボランティア図書マスタ!$A:$T,19,0)</f>
        <v>#N/A</v>
      </c>
      <c r="AU199" s="111" t="e">
        <f>VLOOKUP($Y199,ボランティア図書マスタ!$A:$T,20,0)</f>
        <v>#N/A</v>
      </c>
    </row>
    <row r="200" spans="1:47" ht="80.099999999999994" customHeight="1" x14ac:dyDescent="0.15">
      <c r="A200" s="119"/>
      <c r="B200" s="120"/>
      <c r="C200" s="119"/>
      <c r="D200" s="121"/>
      <c r="E200" s="122" t="str">
        <f>IF(D200="","",VLOOKUP(D200,ボランティア一覧!$A:$B,2,0))</f>
        <v/>
      </c>
      <c r="F200" s="121"/>
      <c r="G200" s="123" t="str">
        <f>IF(F200="","",VLOOKUP(F200,ボランティア図書マスタ!$B:$L,11,0))</f>
        <v/>
      </c>
      <c r="H200" s="124"/>
      <c r="I200" s="121"/>
      <c r="J200" s="124"/>
      <c r="K200" s="122" t="str">
        <f t="shared" si="237"/>
        <v/>
      </c>
      <c r="L200" s="125" t="str">
        <f>IF(Y200="","",VLOOKUP(Y200,ボランティア図書マスタ!$A$3:$M$567,13,0))</f>
        <v/>
      </c>
      <c r="M200" s="126"/>
      <c r="N200" s="127"/>
      <c r="O200" s="128"/>
      <c r="P200" s="129"/>
      <c r="Q200" s="130" t="str">
        <f>IF(D200="","",VLOOKUP(D200,ボランティア一覧!$A$3:$F$68,3,0))</f>
        <v/>
      </c>
      <c r="R200" s="130" t="str">
        <f>IF(D200="","",VLOOKUP(D200,ボランティア一覧!$A$3:$F$68,4,0))</f>
        <v/>
      </c>
      <c r="S200" s="130" t="str">
        <f>IF(D200="","",VLOOKUP(D200,ボランティア一覧!$A$3:$F$68,5,0))</f>
        <v/>
      </c>
      <c r="T200" s="130" t="str">
        <f>IF(D200="","",VLOOKUP(D200,ボランティア一覧!$A$3:$F$68,6,0))</f>
        <v/>
      </c>
      <c r="U200" s="131" t="str">
        <f t="shared" si="240"/>
        <v xml:space="preserve"> </v>
      </c>
      <c r="V200" s="131" t="str">
        <f t="shared" si="241"/>
        <v>　</v>
      </c>
      <c r="W200" s="131" t="str">
        <f>IF($A200=0," ",VLOOKUP(U200,入力規則用シート!B:C,2,0))</f>
        <v xml:space="preserve"> </v>
      </c>
      <c r="X200" s="131">
        <f t="shared" si="178"/>
        <v>0</v>
      </c>
      <c r="Y200" s="131" t="str">
        <f t="shared" si="242"/>
        <v/>
      </c>
      <c r="Z200" s="131" t="str">
        <f>IF(Y200="","",VLOOKUP(Y200,ボランティア図書マスタ!$A$3:$K$567,11,0))</f>
        <v/>
      </c>
      <c r="AA200" s="132" t="str">
        <f t="shared" si="243"/>
        <v/>
      </c>
      <c r="AB200" s="133"/>
      <c r="AC200" s="133">
        <f t="shared" si="244"/>
        <v>0</v>
      </c>
      <c r="AD200" s="133">
        <f t="shared" si="245"/>
        <v>0</v>
      </c>
      <c r="AE200" s="133">
        <f t="shared" si="246"/>
        <v>0</v>
      </c>
      <c r="AF200" s="133">
        <f t="shared" si="247"/>
        <v>0</v>
      </c>
      <c r="AG200" s="134">
        <f t="shared" si="248"/>
        <v>0</v>
      </c>
      <c r="AH200" s="133">
        <f t="shared" si="249"/>
        <v>0</v>
      </c>
      <c r="AI200" s="133">
        <f t="shared" si="250"/>
        <v>0</v>
      </c>
      <c r="AJ200" s="133">
        <f t="shared" si="251"/>
        <v>0</v>
      </c>
      <c r="AK200" s="135">
        <f t="shared" si="252"/>
        <v>0</v>
      </c>
      <c r="AL200" s="135">
        <f t="shared" si="253"/>
        <v>0</v>
      </c>
      <c r="AM200" s="135">
        <f t="shared" si="254"/>
        <v>0</v>
      </c>
      <c r="AN200" s="135">
        <f t="shared" si="255"/>
        <v>0</v>
      </c>
      <c r="AP200" s="111" t="e">
        <f>VLOOKUP($Y200,ボランティア図書マスタ!$A:$T,15,0)</f>
        <v>#N/A</v>
      </c>
      <c r="AQ200" s="111" t="e">
        <f>VLOOKUP($Y200,ボランティア図書マスタ!$A:$T,16,0)</f>
        <v>#N/A</v>
      </c>
      <c r="AR200" s="111" t="e">
        <f>VLOOKUP($Y200,ボランティア図書マスタ!$A:$T,17,0)</f>
        <v>#N/A</v>
      </c>
      <c r="AS200" s="111" t="e">
        <f>VLOOKUP($Y200,ボランティア図書マスタ!$A:$T,18,0)</f>
        <v>#N/A</v>
      </c>
      <c r="AT200" s="111" t="e">
        <f>VLOOKUP($Y200,ボランティア図書マスタ!$A:$T,19,0)</f>
        <v>#N/A</v>
      </c>
      <c r="AU200" s="111" t="e">
        <f>VLOOKUP($Y200,ボランティア図書マスタ!$A:$T,20,0)</f>
        <v>#N/A</v>
      </c>
    </row>
    <row r="201" spans="1:47" ht="80.099999999999994" customHeight="1" x14ac:dyDescent="0.15">
      <c r="A201" s="119"/>
      <c r="B201" s="120"/>
      <c r="C201" s="119"/>
      <c r="D201" s="121"/>
      <c r="E201" s="122" t="str">
        <f>IF(D201="","",VLOOKUP(D201,ボランティア一覧!$A:$B,2,0))</f>
        <v/>
      </c>
      <c r="F201" s="121"/>
      <c r="G201" s="123" t="str">
        <f>IF(F201="","",VLOOKUP(F201,ボランティア図書マスタ!$B:$L,11,0))</f>
        <v/>
      </c>
      <c r="H201" s="124"/>
      <c r="I201" s="121"/>
      <c r="J201" s="124"/>
      <c r="K201" s="122" t="str">
        <f t="shared" si="237"/>
        <v/>
      </c>
      <c r="L201" s="125" t="str">
        <f>IF(Y201="","",VLOOKUP(Y201,ボランティア図書マスタ!$A$3:$M$567,13,0))</f>
        <v/>
      </c>
      <c r="M201" s="126"/>
      <c r="N201" s="127"/>
      <c r="O201" s="128"/>
      <c r="P201" s="129"/>
      <c r="Q201" s="130" t="str">
        <f>IF(D201="","",VLOOKUP(D201,ボランティア一覧!$A$3:$F$68,3,0))</f>
        <v/>
      </c>
      <c r="R201" s="130" t="str">
        <f>IF(D201="","",VLOOKUP(D201,ボランティア一覧!$A$3:$F$68,4,0))</f>
        <v/>
      </c>
      <c r="S201" s="130" t="str">
        <f>IF(D201="","",VLOOKUP(D201,ボランティア一覧!$A$3:$F$68,5,0))</f>
        <v/>
      </c>
      <c r="T201" s="130" t="str">
        <f>IF(D201="","",VLOOKUP(D201,ボランティア一覧!$A$3:$F$68,6,0))</f>
        <v/>
      </c>
      <c r="U201" s="131" t="str">
        <f t="shared" si="240"/>
        <v xml:space="preserve"> </v>
      </c>
      <c r="V201" s="131" t="str">
        <f t="shared" si="241"/>
        <v>　</v>
      </c>
      <c r="W201" s="131" t="str">
        <f>IF($A201=0," ",VLOOKUP(U201,入力規則用シート!B:C,2,0))</f>
        <v xml:space="preserve"> </v>
      </c>
      <c r="X201" s="131">
        <f t="shared" si="178"/>
        <v>0</v>
      </c>
      <c r="Y201" s="131" t="str">
        <f t="shared" si="242"/>
        <v/>
      </c>
      <c r="Z201" s="131" t="str">
        <f>IF(Y201="","",VLOOKUP(Y201,ボランティア図書マスタ!$A$3:$K$567,11,0))</f>
        <v/>
      </c>
      <c r="AA201" s="132" t="str">
        <f t="shared" si="243"/>
        <v/>
      </c>
      <c r="AB201" s="133"/>
      <c r="AC201" s="133">
        <f t="shared" si="244"/>
        <v>0</v>
      </c>
      <c r="AD201" s="133">
        <f t="shared" si="245"/>
        <v>0</v>
      </c>
      <c r="AE201" s="133">
        <f t="shared" si="246"/>
        <v>0</v>
      </c>
      <c r="AF201" s="133">
        <f t="shared" si="247"/>
        <v>0</v>
      </c>
      <c r="AG201" s="134">
        <f t="shared" si="248"/>
        <v>0</v>
      </c>
      <c r="AH201" s="133">
        <f t="shared" si="249"/>
        <v>0</v>
      </c>
      <c r="AI201" s="133">
        <f t="shared" si="250"/>
        <v>0</v>
      </c>
      <c r="AJ201" s="133">
        <f t="shared" si="251"/>
        <v>0</v>
      </c>
      <c r="AK201" s="135">
        <f t="shared" si="252"/>
        <v>0</v>
      </c>
      <c r="AL201" s="135">
        <f t="shared" si="253"/>
        <v>0</v>
      </c>
      <c r="AM201" s="135">
        <f t="shared" si="254"/>
        <v>0</v>
      </c>
      <c r="AN201" s="135">
        <f t="shared" si="255"/>
        <v>0</v>
      </c>
      <c r="AP201" s="111" t="e">
        <f>VLOOKUP($Y201,ボランティア図書マスタ!$A:$T,15,0)</f>
        <v>#N/A</v>
      </c>
      <c r="AQ201" s="111" t="e">
        <f>VLOOKUP($Y201,ボランティア図書マスタ!$A:$T,16,0)</f>
        <v>#N/A</v>
      </c>
      <c r="AR201" s="111" t="e">
        <f>VLOOKUP($Y201,ボランティア図書マスタ!$A:$T,17,0)</f>
        <v>#N/A</v>
      </c>
      <c r="AS201" s="111" t="e">
        <f>VLOOKUP($Y201,ボランティア図書マスタ!$A:$T,18,0)</f>
        <v>#N/A</v>
      </c>
      <c r="AT201" s="111" t="e">
        <f>VLOOKUP($Y201,ボランティア図書マスタ!$A:$T,19,0)</f>
        <v>#N/A</v>
      </c>
      <c r="AU201" s="111" t="e">
        <f>VLOOKUP($Y201,ボランティア図書マスタ!$A:$T,20,0)</f>
        <v>#N/A</v>
      </c>
    </row>
    <row r="202" spans="1:47" ht="80.099999999999994" customHeight="1" x14ac:dyDescent="0.15">
      <c r="A202" s="119"/>
      <c r="B202" s="120"/>
      <c r="C202" s="119"/>
      <c r="D202" s="121"/>
      <c r="E202" s="122" t="str">
        <f>IF(D202="","",VLOOKUP(D202,ボランティア一覧!$A:$B,2,0))</f>
        <v/>
      </c>
      <c r="F202" s="121"/>
      <c r="G202" s="123" t="str">
        <f>IF(F202="","",VLOOKUP(F202,ボランティア図書マスタ!$B:$L,11,0))</f>
        <v/>
      </c>
      <c r="H202" s="124"/>
      <c r="I202" s="121"/>
      <c r="J202" s="124"/>
      <c r="K202" s="122" t="str">
        <f t="shared" si="237"/>
        <v/>
      </c>
      <c r="L202" s="125" t="str">
        <f>IF(Y202="","",VLOOKUP(Y202,ボランティア図書マスタ!$A$3:$M$567,13,0))</f>
        <v/>
      </c>
      <c r="M202" s="126"/>
      <c r="N202" s="127"/>
      <c r="O202" s="128"/>
      <c r="P202" s="129"/>
      <c r="Q202" s="130" t="str">
        <f>IF(D202="","",VLOOKUP(D202,ボランティア一覧!$A$3:$F$68,3,0))</f>
        <v/>
      </c>
      <c r="R202" s="130" t="str">
        <f>IF(D202="","",VLOOKUP(D202,ボランティア一覧!$A$3:$F$68,4,0))</f>
        <v/>
      </c>
      <c r="S202" s="130" t="str">
        <f>IF(D202="","",VLOOKUP(D202,ボランティア一覧!$A$3:$F$68,5,0))</f>
        <v/>
      </c>
      <c r="T202" s="130" t="str">
        <f>IF(D202="","",VLOOKUP(D202,ボランティア一覧!$A$3:$F$68,6,0))</f>
        <v/>
      </c>
      <c r="U202" s="131" t="str">
        <f t="shared" si="240"/>
        <v xml:space="preserve"> </v>
      </c>
      <c r="V202" s="131" t="str">
        <f t="shared" si="241"/>
        <v>　</v>
      </c>
      <c r="W202" s="131" t="str">
        <f>IF($A202=0," ",VLOOKUP(U202,入力規則用シート!B:C,2,0))</f>
        <v xml:space="preserve"> </v>
      </c>
      <c r="X202" s="131">
        <f t="shared" si="178"/>
        <v>0</v>
      </c>
      <c r="Y202" s="131" t="str">
        <f t="shared" si="242"/>
        <v/>
      </c>
      <c r="Z202" s="131" t="str">
        <f>IF(Y202="","",VLOOKUP(Y202,ボランティア図書マスタ!$A$3:$K$567,11,0))</f>
        <v/>
      </c>
      <c r="AA202" s="132" t="str">
        <f t="shared" si="243"/>
        <v/>
      </c>
      <c r="AB202" s="133"/>
      <c r="AC202" s="133">
        <f t="shared" si="244"/>
        <v>0</v>
      </c>
      <c r="AD202" s="133">
        <f t="shared" si="245"/>
        <v>0</v>
      </c>
      <c r="AE202" s="133">
        <f t="shared" si="246"/>
        <v>0</v>
      </c>
      <c r="AF202" s="133">
        <f t="shared" si="247"/>
        <v>0</v>
      </c>
      <c r="AG202" s="134">
        <f t="shared" si="248"/>
        <v>0</v>
      </c>
      <c r="AH202" s="133">
        <f t="shared" si="249"/>
        <v>0</v>
      </c>
      <c r="AI202" s="133">
        <f t="shared" si="250"/>
        <v>0</v>
      </c>
      <c r="AJ202" s="133">
        <f t="shared" si="251"/>
        <v>0</v>
      </c>
      <c r="AK202" s="135">
        <f t="shared" si="252"/>
        <v>0</v>
      </c>
      <c r="AL202" s="135">
        <f t="shared" si="253"/>
        <v>0</v>
      </c>
      <c r="AM202" s="135">
        <f t="shared" si="254"/>
        <v>0</v>
      </c>
      <c r="AN202" s="135">
        <f t="shared" si="255"/>
        <v>0</v>
      </c>
      <c r="AP202" s="111" t="e">
        <f>VLOOKUP($Y202,ボランティア図書マスタ!$A:$T,15,0)</f>
        <v>#N/A</v>
      </c>
      <c r="AQ202" s="111" t="e">
        <f>VLOOKUP($Y202,ボランティア図書マスタ!$A:$T,16,0)</f>
        <v>#N/A</v>
      </c>
      <c r="AR202" s="111" t="e">
        <f>VLOOKUP($Y202,ボランティア図書マスタ!$A:$T,17,0)</f>
        <v>#N/A</v>
      </c>
      <c r="AS202" s="111" t="e">
        <f>VLOOKUP($Y202,ボランティア図書マスタ!$A:$T,18,0)</f>
        <v>#N/A</v>
      </c>
      <c r="AT202" s="111" t="e">
        <f>VLOOKUP($Y202,ボランティア図書マスタ!$A:$T,19,0)</f>
        <v>#N/A</v>
      </c>
      <c r="AU202" s="111" t="e">
        <f>VLOOKUP($Y202,ボランティア図書マスタ!$A:$T,20,0)</f>
        <v>#N/A</v>
      </c>
    </row>
    <row r="203" spans="1:47" ht="80.099999999999994" customHeight="1" x14ac:dyDescent="0.15">
      <c r="A203" s="119"/>
      <c r="B203" s="120"/>
      <c r="C203" s="119"/>
      <c r="D203" s="121"/>
      <c r="E203" s="122" t="str">
        <f>IF(D203="","",VLOOKUP(D203,ボランティア一覧!$A:$B,2,0))</f>
        <v/>
      </c>
      <c r="F203" s="121"/>
      <c r="G203" s="123" t="str">
        <f>IF(F203="","",VLOOKUP(F203,ボランティア図書マスタ!$B:$L,11,0))</f>
        <v/>
      </c>
      <c r="H203" s="124"/>
      <c r="I203" s="121"/>
      <c r="J203" s="124"/>
      <c r="K203" s="122" t="str">
        <f t="shared" si="237"/>
        <v/>
      </c>
      <c r="L203" s="125" t="str">
        <f>IF(Y203="","",VLOOKUP(Y203,ボランティア図書マスタ!$A$3:$M$567,13,0))</f>
        <v/>
      </c>
      <c r="M203" s="126"/>
      <c r="N203" s="127"/>
      <c r="O203" s="128"/>
      <c r="P203" s="129"/>
      <c r="Q203" s="130" t="str">
        <f>IF(D203="","",VLOOKUP(D203,ボランティア一覧!$A$3:$F$68,3,0))</f>
        <v/>
      </c>
      <c r="R203" s="130" t="str">
        <f>IF(D203="","",VLOOKUP(D203,ボランティア一覧!$A$3:$F$68,4,0))</f>
        <v/>
      </c>
      <c r="S203" s="130" t="str">
        <f>IF(D203="","",VLOOKUP(D203,ボランティア一覧!$A$3:$F$68,5,0))</f>
        <v/>
      </c>
      <c r="T203" s="130" t="str">
        <f>IF(D203="","",VLOOKUP(D203,ボランティア一覧!$A$3:$F$68,6,0))</f>
        <v/>
      </c>
      <c r="U203" s="131" t="str">
        <f t="shared" si="240"/>
        <v xml:space="preserve"> </v>
      </c>
      <c r="V203" s="131" t="str">
        <f t="shared" si="241"/>
        <v>　</v>
      </c>
      <c r="W203" s="131" t="str">
        <f>IF($A203=0," ",VLOOKUP(U203,入力規則用シート!B:C,2,0))</f>
        <v xml:space="preserve"> </v>
      </c>
      <c r="X203" s="131">
        <f t="shared" si="178"/>
        <v>0</v>
      </c>
      <c r="Y203" s="131" t="str">
        <f t="shared" si="242"/>
        <v/>
      </c>
      <c r="Z203" s="131" t="str">
        <f>IF(Y203="","",VLOOKUP(Y203,ボランティア図書マスタ!$A$3:$K$567,11,0))</f>
        <v/>
      </c>
      <c r="AA203" s="132" t="str">
        <f t="shared" si="243"/>
        <v/>
      </c>
      <c r="AB203" s="133"/>
      <c r="AC203" s="133">
        <f t="shared" si="244"/>
        <v>0</v>
      </c>
      <c r="AD203" s="133">
        <f t="shared" si="245"/>
        <v>0</v>
      </c>
      <c r="AE203" s="133">
        <f t="shared" si="246"/>
        <v>0</v>
      </c>
      <c r="AF203" s="133">
        <f t="shared" si="247"/>
        <v>0</v>
      </c>
      <c r="AG203" s="134">
        <f t="shared" si="248"/>
        <v>0</v>
      </c>
      <c r="AH203" s="133">
        <f t="shared" si="249"/>
        <v>0</v>
      </c>
      <c r="AI203" s="133">
        <f t="shared" si="250"/>
        <v>0</v>
      </c>
      <c r="AJ203" s="133">
        <f t="shared" si="251"/>
        <v>0</v>
      </c>
      <c r="AK203" s="135">
        <f t="shared" si="252"/>
        <v>0</v>
      </c>
      <c r="AL203" s="135">
        <f t="shared" si="253"/>
        <v>0</v>
      </c>
      <c r="AM203" s="135">
        <f t="shared" si="254"/>
        <v>0</v>
      </c>
      <c r="AN203" s="135">
        <f t="shared" si="255"/>
        <v>0</v>
      </c>
      <c r="AP203" s="111" t="e">
        <f>VLOOKUP($Y203,ボランティア図書マスタ!$A:$T,15,0)</f>
        <v>#N/A</v>
      </c>
      <c r="AQ203" s="111" t="e">
        <f>VLOOKUP($Y203,ボランティア図書マスタ!$A:$T,16,0)</f>
        <v>#N/A</v>
      </c>
      <c r="AR203" s="111" t="e">
        <f>VLOOKUP($Y203,ボランティア図書マスタ!$A:$T,17,0)</f>
        <v>#N/A</v>
      </c>
      <c r="AS203" s="111" t="e">
        <f>VLOOKUP($Y203,ボランティア図書マスタ!$A:$T,18,0)</f>
        <v>#N/A</v>
      </c>
      <c r="AT203" s="111" t="e">
        <f>VLOOKUP($Y203,ボランティア図書マスタ!$A:$T,19,0)</f>
        <v>#N/A</v>
      </c>
      <c r="AU203" s="111" t="e">
        <f>VLOOKUP($Y203,ボランティア図書マスタ!$A:$T,20,0)</f>
        <v>#N/A</v>
      </c>
    </row>
    <row r="204" spans="1:47" ht="80.099999999999994" customHeight="1" x14ac:dyDescent="0.15">
      <c r="A204" s="119"/>
      <c r="B204" s="120"/>
      <c r="C204" s="119"/>
      <c r="D204" s="121"/>
      <c r="E204" s="122" t="str">
        <f>IF(D204="","",VLOOKUP(D204,ボランティア一覧!$A:$B,2,0))</f>
        <v/>
      </c>
      <c r="F204" s="121"/>
      <c r="G204" s="123" t="str">
        <f>IF(F204="","",VLOOKUP(F204,ボランティア図書マスタ!$B:$L,11,0))</f>
        <v/>
      </c>
      <c r="H204" s="124"/>
      <c r="I204" s="121"/>
      <c r="J204" s="124"/>
      <c r="K204" s="122" t="str">
        <f t="shared" si="237"/>
        <v/>
      </c>
      <c r="L204" s="125" t="str">
        <f>IF(Y204="","",VLOOKUP(Y204,ボランティア図書マスタ!$A$3:$M$567,13,0))</f>
        <v/>
      </c>
      <c r="M204" s="126"/>
      <c r="N204" s="127"/>
      <c r="O204" s="128"/>
      <c r="P204" s="129"/>
      <c r="Q204" s="130" t="str">
        <f>IF(D204="","",VLOOKUP(D204,ボランティア一覧!$A$3:$F$68,3,0))</f>
        <v/>
      </c>
      <c r="R204" s="130" t="str">
        <f>IF(D204="","",VLOOKUP(D204,ボランティア一覧!$A$3:$F$68,4,0))</f>
        <v/>
      </c>
      <c r="S204" s="130" t="str">
        <f>IF(D204="","",VLOOKUP(D204,ボランティア一覧!$A$3:$F$68,5,0))</f>
        <v/>
      </c>
      <c r="T204" s="130" t="str">
        <f>IF(D204="","",VLOOKUP(D204,ボランティア一覧!$A$3:$F$68,6,0))</f>
        <v/>
      </c>
      <c r="U204" s="131" t="str">
        <f t="shared" si="240"/>
        <v xml:space="preserve"> </v>
      </c>
      <c r="V204" s="131" t="str">
        <f t="shared" si="241"/>
        <v>　</v>
      </c>
      <c r="W204" s="131" t="str">
        <f>IF($A204=0," ",VLOOKUP(U204,入力規則用シート!B:C,2,0))</f>
        <v xml:space="preserve"> </v>
      </c>
      <c r="X204" s="131">
        <f t="shared" si="178"/>
        <v>0</v>
      </c>
      <c r="Y204" s="131" t="str">
        <f t="shared" si="242"/>
        <v/>
      </c>
      <c r="Z204" s="131" t="str">
        <f>IF(Y204="","",VLOOKUP(Y204,ボランティア図書マスタ!$A$3:$K$567,11,0))</f>
        <v/>
      </c>
      <c r="AA204" s="132" t="str">
        <f t="shared" si="243"/>
        <v/>
      </c>
      <c r="AB204" s="133"/>
      <c r="AC204" s="133">
        <f t="shared" si="244"/>
        <v>0</v>
      </c>
      <c r="AD204" s="133">
        <f t="shared" si="245"/>
        <v>0</v>
      </c>
      <c r="AE204" s="133">
        <f t="shared" si="246"/>
        <v>0</v>
      </c>
      <c r="AF204" s="133">
        <f t="shared" si="247"/>
        <v>0</v>
      </c>
      <c r="AG204" s="134">
        <f t="shared" si="248"/>
        <v>0</v>
      </c>
      <c r="AH204" s="133">
        <f t="shared" si="249"/>
        <v>0</v>
      </c>
      <c r="AI204" s="133">
        <f t="shared" si="250"/>
        <v>0</v>
      </c>
      <c r="AJ204" s="133">
        <f t="shared" si="251"/>
        <v>0</v>
      </c>
      <c r="AK204" s="135">
        <f t="shared" si="252"/>
        <v>0</v>
      </c>
      <c r="AL204" s="135">
        <f t="shared" si="253"/>
        <v>0</v>
      </c>
      <c r="AM204" s="135">
        <f t="shared" si="254"/>
        <v>0</v>
      </c>
      <c r="AN204" s="135">
        <f t="shared" si="255"/>
        <v>0</v>
      </c>
      <c r="AP204" s="111" t="e">
        <f>VLOOKUP($Y204,ボランティア図書マスタ!$A:$T,15,0)</f>
        <v>#N/A</v>
      </c>
      <c r="AQ204" s="111" t="e">
        <f>VLOOKUP($Y204,ボランティア図書マスタ!$A:$T,16,0)</f>
        <v>#N/A</v>
      </c>
      <c r="AR204" s="111" t="e">
        <f>VLOOKUP($Y204,ボランティア図書マスタ!$A:$T,17,0)</f>
        <v>#N/A</v>
      </c>
      <c r="AS204" s="111" t="e">
        <f>VLOOKUP($Y204,ボランティア図書マスタ!$A:$T,18,0)</f>
        <v>#N/A</v>
      </c>
      <c r="AT204" s="111" t="e">
        <f>VLOOKUP($Y204,ボランティア図書マスタ!$A:$T,19,0)</f>
        <v>#N/A</v>
      </c>
      <c r="AU204" s="111" t="e">
        <f>VLOOKUP($Y204,ボランティア図書マスタ!$A:$T,20,0)</f>
        <v>#N/A</v>
      </c>
    </row>
    <row r="205" spans="1:47" ht="80.099999999999994" customHeight="1" x14ac:dyDescent="0.15">
      <c r="A205" s="119"/>
      <c r="B205" s="120"/>
      <c r="C205" s="119"/>
      <c r="D205" s="121"/>
      <c r="E205" s="122" t="str">
        <f>IF(D205="","",VLOOKUP(D205,ボランティア一覧!$A:$B,2,0))</f>
        <v/>
      </c>
      <c r="F205" s="121"/>
      <c r="G205" s="123" t="str">
        <f>IF(F205="","",VLOOKUP(F205,ボランティア図書マスタ!$B:$L,11,0))</f>
        <v/>
      </c>
      <c r="H205" s="124"/>
      <c r="I205" s="121"/>
      <c r="J205" s="124"/>
      <c r="K205" s="122" t="str">
        <f t="shared" si="237"/>
        <v/>
      </c>
      <c r="L205" s="125" t="str">
        <f>IF(Y205="","",VLOOKUP(Y205,ボランティア図書マスタ!$A$3:$M$567,13,0))</f>
        <v/>
      </c>
      <c r="M205" s="126"/>
      <c r="N205" s="127"/>
      <c r="O205" s="128"/>
      <c r="P205" s="129"/>
      <c r="Q205" s="130" t="str">
        <f>IF(D205="","",VLOOKUP(D205,ボランティア一覧!$A$3:$F$68,3,0))</f>
        <v/>
      </c>
      <c r="R205" s="130" t="str">
        <f>IF(D205="","",VLOOKUP(D205,ボランティア一覧!$A$3:$F$68,4,0))</f>
        <v/>
      </c>
      <c r="S205" s="130" t="str">
        <f>IF(D205="","",VLOOKUP(D205,ボランティア一覧!$A$3:$F$68,5,0))</f>
        <v/>
      </c>
      <c r="T205" s="130" t="str">
        <f>IF(D205="","",VLOOKUP(D205,ボランティア一覧!$A$3:$F$68,6,0))</f>
        <v/>
      </c>
      <c r="U205" s="131" t="str">
        <f>IF(F205=0," ",$G$2)</f>
        <v xml:space="preserve"> </v>
      </c>
      <c r="V205" s="131" t="str">
        <f>IF(F205=0,"　",$L$2)</f>
        <v>　</v>
      </c>
      <c r="W205" s="131" t="str">
        <f>IF($A205=0," ",VLOOKUP(U205,入力規則用シート!B:C,2,0))</f>
        <v xml:space="preserve"> </v>
      </c>
      <c r="X205" s="131">
        <f t="shared" si="178"/>
        <v>0</v>
      </c>
      <c r="Y205" s="131" t="str">
        <f>IF(F205&amp;I205="","",CONCATENATE(F205,I205))</f>
        <v/>
      </c>
      <c r="Z205" s="131" t="str">
        <f>IF(Y205="","",VLOOKUP(Y205,ボランティア図書マスタ!$A$3:$K$567,11,0))</f>
        <v/>
      </c>
      <c r="AA205" s="132" t="str">
        <f>DBCS(J205)</f>
        <v/>
      </c>
      <c r="AB205" s="133"/>
      <c r="AC205" s="133">
        <f>A205</f>
        <v>0</v>
      </c>
      <c r="AD205" s="133">
        <f>B205</f>
        <v>0</v>
      </c>
      <c r="AE205" s="133">
        <f>C205</f>
        <v>0</v>
      </c>
      <c r="AF205" s="133">
        <f>D205</f>
        <v>0</v>
      </c>
      <c r="AG205" s="134">
        <f>F205</f>
        <v>0</v>
      </c>
      <c r="AH205" s="133">
        <f>H205</f>
        <v>0</v>
      </c>
      <c r="AI205" s="133">
        <f t="shared" si="250"/>
        <v>0</v>
      </c>
      <c r="AJ205" s="133">
        <f t="shared" si="251"/>
        <v>0</v>
      </c>
      <c r="AK205" s="135">
        <f>M205</f>
        <v>0</v>
      </c>
      <c r="AL205" s="135">
        <f>N205</f>
        <v>0</v>
      </c>
      <c r="AM205" s="135">
        <f t="shared" si="254"/>
        <v>0</v>
      </c>
      <c r="AN205" s="135">
        <f t="shared" si="255"/>
        <v>0</v>
      </c>
      <c r="AP205" s="111" t="e">
        <f>VLOOKUP($Y205,ボランティア図書マスタ!$A:$T,15,0)</f>
        <v>#N/A</v>
      </c>
      <c r="AQ205" s="111" t="e">
        <f>VLOOKUP($Y205,ボランティア図書マスタ!$A:$T,16,0)</f>
        <v>#N/A</v>
      </c>
      <c r="AR205" s="111" t="e">
        <f>VLOOKUP($Y205,ボランティア図書マスタ!$A:$T,17,0)</f>
        <v>#N/A</v>
      </c>
      <c r="AS205" s="111" t="e">
        <f>VLOOKUP($Y205,ボランティア図書マスタ!$A:$T,18,0)</f>
        <v>#N/A</v>
      </c>
      <c r="AT205" s="111" t="e">
        <f>VLOOKUP($Y205,ボランティア図書マスタ!$A:$T,19,0)</f>
        <v>#N/A</v>
      </c>
      <c r="AU205" s="111" t="e">
        <f>VLOOKUP($Y205,ボランティア図書マスタ!$A:$T,20,0)</f>
        <v>#N/A</v>
      </c>
    </row>
    <row r="206" spans="1:47" ht="80.099999999999994" customHeight="1" x14ac:dyDescent="0.15">
      <c r="A206" s="119"/>
      <c r="B206" s="120"/>
      <c r="C206" s="119"/>
      <c r="D206" s="121"/>
      <c r="E206" s="122" t="str">
        <f>IF(D206="","",VLOOKUP(D206,ボランティア一覧!$A:$B,2,0))</f>
        <v/>
      </c>
      <c r="F206" s="121"/>
      <c r="G206" s="123" t="str">
        <f>IF(F206="","",VLOOKUP(F206,ボランティア図書マスタ!$B:$L,11,0))</f>
        <v/>
      </c>
      <c r="H206" s="124"/>
      <c r="I206" s="121"/>
      <c r="J206" s="124"/>
      <c r="K206" s="122" t="str">
        <f t="shared" si="237"/>
        <v/>
      </c>
      <c r="L206" s="125" t="str">
        <f>IF(Y206="","",VLOOKUP(Y206,ボランティア図書マスタ!$A$3:$M$567,13,0))</f>
        <v/>
      </c>
      <c r="M206" s="126"/>
      <c r="N206" s="127"/>
      <c r="O206" s="128"/>
      <c r="P206" s="129"/>
      <c r="Q206" s="130" t="str">
        <f>IF(D206="","",VLOOKUP(D206,ボランティア一覧!$A$3:$F$68,3,0))</f>
        <v/>
      </c>
      <c r="R206" s="130" t="str">
        <f>IF(D206="","",VLOOKUP(D206,ボランティア一覧!$A$3:$F$68,4,0))</f>
        <v/>
      </c>
      <c r="S206" s="130" t="str">
        <f>IF(D206="","",VLOOKUP(D206,ボランティア一覧!$A$3:$F$68,5,0))</f>
        <v/>
      </c>
      <c r="T206" s="130" t="str">
        <f>IF(D206="","",VLOOKUP(D206,ボランティア一覧!$A$3:$F$68,6,0))</f>
        <v/>
      </c>
      <c r="U206" s="131" t="str">
        <f t="shared" ref="U206:U214" si="256">IF(F206=0," ",$G$2)</f>
        <v xml:space="preserve"> </v>
      </c>
      <c r="V206" s="131" t="str">
        <f t="shared" ref="V206:V214" si="257">IF(F206=0,"　",$L$2)</f>
        <v>　</v>
      </c>
      <c r="W206" s="131" t="str">
        <f>IF($A206=0," ",VLOOKUP(U206,入力規則用シート!B:C,2,0))</f>
        <v xml:space="preserve"> </v>
      </c>
      <c r="X206" s="131">
        <f t="shared" si="178"/>
        <v>0</v>
      </c>
      <c r="Y206" s="131" t="str">
        <f t="shared" ref="Y206:Y214" si="258">IF(F206&amp;I206="","",CONCATENATE(F206,I206))</f>
        <v/>
      </c>
      <c r="Z206" s="131" t="str">
        <f>IF(Y206="","",VLOOKUP(Y206,ボランティア図書マスタ!$A$3:$K$567,11,0))</f>
        <v/>
      </c>
      <c r="AA206" s="132" t="str">
        <f t="shared" ref="AA206:AA214" si="259">DBCS(J206)</f>
        <v/>
      </c>
      <c r="AB206" s="133"/>
      <c r="AC206" s="133">
        <f t="shared" ref="AC206:AC214" si="260">A206</f>
        <v>0</v>
      </c>
      <c r="AD206" s="133">
        <f t="shared" ref="AD206:AD214" si="261">B206</f>
        <v>0</v>
      </c>
      <c r="AE206" s="133">
        <f t="shared" ref="AE206:AE214" si="262">C206</f>
        <v>0</v>
      </c>
      <c r="AF206" s="133">
        <f t="shared" ref="AF206:AF214" si="263">D206</f>
        <v>0</v>
      </c>
      <c r="AG206" s="134">
        <f t="shared" ref="AG206:AG214" si="264">F206</f>
        <v>0</v>
      </c>
      <c r="AH206" s="133">
        <f t="shared" ref="AH206:AH214" si="265">H206</f>
        <v>0</v>
      </c>
      <c r="AI206" s="133">
        <f t="shared" si="250"/>
        <v>0</v>
      </c>
      <c r="AJ206" s="133">
        <f t="shared" si="251"/>
        <v>0</v>
      </c>
      <c r="AK206" s="135">
        <f t="shared" ref="AK206:AK214" si="266">M206</f>
        <v>0</v>
      </c>
      <c r="AL206" s="135">
        <f t="shared" ref="AL206:AL214" si="267">N206</f>
        <v>0</v>
      </c>
      <c r="AM206" s="135">
        <f t="shared" si="254"/>
        <v>0</v>
      </c>
      <c r="AN206" s="135">
        <f t="shared" si="255"/>
        <v>0</v>
      </c>
      <c r="AP206" s="111" t="e">
        <f>VLOOKUP($Y206,ボランティア図書マスタ!$A:$T,15,0)</f>
        <v>#N/A</v>
      </c>
      <c r="AQ206" s="111" t="e">
        <f>VLOOKUP($Y206,ボランティア図書マスタ!$A:$T,16,0)</f>
        <v>#N/A</v>
      </c>
      <c r="AR206" s="111" t="e">
        <f>VLOOKUP($Y206,ボランティア図書マスタ!$A:$T,17,0)</f>
        <v>#N/A</v>
      </c>
      <c r="AS206" s="111" t="e">
        <f>VLOOKUP($Y206,ボランティア図書マスタ!$A:$T,18,0)</f>
        <v>#N/A</v>
      </c>
      <c r="AT206" s="111" t="e">
        <f>VLOOKUP($Y206,ボランティア図書マスタ!$A:$T,19,0)</f>
        <v>#N/A</v>
      </c>
      <c r="AU206" s="111" t="e">
        <f>VLOOKUP($Y206,ボランティア図書マスタ!$A:$T,20,0)</f>
        <v>#N/A</v>
      </c>
    </row>
    <row r="207" spans="1:47" ht="80.099999999999994" customHeight="1" x14ac:dyDescent="0.15">
      <c r="A207" s="119"/>
      <c r="B207" s="120"/>
      <c r="C207" s="119"/>
      <c r="D207" s="121"/>
      <c r="E207" s="122" t="str">
        <f>IF(D207="","",VLOOKUP(D207,ボランティア一覧!$A:$B,2,0))</f>
        <v/>
      </c>
      <c r="F207" s="121"/>
      <c r="G207" s="123" t="str">
        <f>IF(F207="","",VLOOKUP(F207,ボランティア図書マスタ!$B:$L,11,0))</f>
        <v/>
      </c>
      <c r="H207" s="124"/>
      <c r="I207" s="121"/>
      <c r="J207" s="124"/>
      <c r="K207" s="122" t="str">
        <f t="shared" si="237"/>
        <v/>
      </c>
      <c r="L207" s="125" t="str">
        <f>IF(Y207="","",VLOOKUP(Y207,ボランティア図書マスタ!$A$3:$M$567,13,0))</f>
        <v/>
      </c>
      <c r="M207" s="126"/>
      <c r="N207" s="127"/>
      <c r="O207" s="128"/>
      <c r="P207" s="129"/>
      <c r="Q207" s="130" t="str">
        <f>IF(D207="","",VLOOKUP(D207,ボランティア一覧!$A$3:$F$68,3,0))</f>
        <v/>
      </c>
      <c r="R207" s="130" t="str">
        <f>IF(D207="","",VLOOKUP(D207,ボランティア一覧!$A$3:$F$68,4,0))</f>
        <v/>
      </c>
      <c r="S207" s="130" t="str">
        <f>IF(D207="","",VLOOKUP(D207,ボランティア一覧!$A$3:$F$68,5,0))</f>
        <v/>
      </c>
      <c r="T207" s="130" t="str">
        <f>IF(D207="","",VLOOKUP(D207,ボランティア一覧!$A$3:$F$68,6,0))</f>
        <v/>
      </c>
      <c r="U207" s="131" t="str">
        <f t="shared" si="256"/>
        <v xml:space="preserve"> </v>
      </c>
      <c r="V207" s="131" t="str">
        <f t="shared" si="257"/>
        <v>　</v>
      </c>
      <c r="W207" s="131" t="str">
        <f>IF($A207=0," ",VLOOKUP(U207,入力規則用シート!B:C,2,0))</f>
        <v xml:space="preserve"> </v>
      </c>
      <c r="X207" s="131">
        <f t="shared" si="178"/>
        <v>0</v>
      </c>
      <c r="Y207" s="131" t="str">
        <f t="shared" si="258"/>
        <v/>
      </c>
      <c r="Z207" s="131" t="str">
        <f>IF(Y207="","",VLOOKUP(Y207,ボランティア図書マスタ!$A$3:$K$567,11,0))</f>
        <v/>
      </c>
      <c r="AA207" s="132" t="str">
        <f t="shared" si="259"/>
        <v/>
      </c>
      <c r="AB207" s="133"/>
      <c r="AC207" s="133">
        <f t="shared" si="260"/>
        <v>0</v>
      </c>
      <c r="AD207" s="133">
        <f t="shared" si="261"/>
        <v>0</v>
      </c>
      <c r="AE207" s="133">
        <f t="shared" si="262"/>
        <v>0</v>
      </c>
      <c r="AF207" s="133">
        <f t="shared" si="263"/>
        <v>0</v>
      </c>
      <c r="AG207" s="134">
        <f t="shared" si="264"/>
        <v>0</v>
      </c>
      <c r="AH207" s="133">
        <f t="shared" si="265"/>
        <v>0</v>
      </c>
      <c r="AI207" s="133">
        <f t="shared" si="250"/>
        <v>0</v>
      </c>
      <c r="AJ207" s="133">
        <f t="shared" si="251"/>
        <v>0</v>
      </c>
      <c r="AK207" s="135">
        <f t="shared" si="266"/>
        <v>0</v>
      </c>
      <c r="AL207" s="135">
        <f t="shared" si="267"/>
        <v>0</v>
      </c>
      <c r="AM207" s="135">
        <f t="shared" si="254"/>
        <v>0</v>
      </c>
      <c r="AN207" s="135">
        <f t="shared" si="255"/>
        <v>0</v>
      </c>
      <c r="AP207" s="111" t="e">
        <f>VLOOKUP($Y207,ボランティア図書マスタ!$A:$T,15,0)</f>
        <v>#N/A</v>
      </c>
      <c r="AQ207" s="111" t="e">
        <f>VLOOKUP($Y207,ボランティア図書マスタ!$A:$T,16,0)</f>
        <v>#N/A</v>
      </c>
      <c r="AR207" s="111" t="e">
        <f>VLOOKUP($Y207,ボランティア図書マスタ!$A:$T,17,0)</f>
        <v>#N/A</v>
      </c>
      <c r="AS207" s="111" t="e">
        <f>VLOOKUP($Y207,ボランティア図書マスタ!$A:$T,18,0)</f>
        <v>#N/A</v>
      </c>
      <c r="AT207" s="111" t="e">
        <f>VLOOKUP($Y207,ボランティア図書マスタ!$A:$T,19,0)</f>
        <v>#N/A</v>
      </c>
      <c r="AU207" s="111" t="e">
        <f>VLOOKUP($Y207,ボランティア図書マスタ!$A:$T,20,0)</f>
        <v>#N/A</v>
      </c>
    </row>
    <row r="208" spans="1:47" ht="80.099999999999994" customHeight="1" x14ac:dyDescent="0.15">
      <c r="A208" s="119"/>
      <c r="B208" s="120"/>
      <c r="C208" s="119"/>
      <c r="D208" s="121"/>
      <c r="E208" s="122" t="str">
        <f>IF(D208="","",VLOOKUP(D208,ボランティア一覧!$A:$B,2,0))</f>
        <v/>
      </c>
      <c r="F208" s="121"/>
      <c r="G208" s="123" t="str">
        <f>IF(F208="","",VLOOKUP(F208,ボランティア図書マスタ!$B:$L,11,0))</f>
        <v/>
      </c>
      <c r="H208" s="124"/>
      <c r="I208" s="121"/>
      <c r="J208" s="124"/>
      <c r="K208" s="122" t="str">
        <f t="shared" si="237"/>
        <v/>
      </c>
      <c r="L208" s="125" t="str">
        <f>IF(Y208="","",VLOOKUP(Y208,ボランティア図書マスタ!$A$3:$M$567,13,0))</f>
        <v/>
      </c>
      <c r="M208" s="126"/>
      <c r="N208" s="127"/>
      <c r="O208" s="128"/>
      <c r="P208" s="129"/>
      <c r="Q208" s="130" t="str">
        <f>IF(D208="","",VLOOKUP(D208,ボランティア一覧!$A$3:$F$68,3,0))</f>
        <v/>
      </c>
      <c r="R208" s="130" t="str">
        <f>IF(D208="","",VLOOKUP(D208,ボランティア一覧!$A$3:$F$68,4,0))</f>
        <v/>
      </c>
      <c r="S208" s="130" t="str">
        <f>IF(D208="","",VLOOKUP(D208,ボランティア一覧!$A$3:$F$68,5,0))</f>
        <v/>
      </c>
      <c r="T208" s="130" t="str">
        <f>IF(D208="","",VLOOKUP(D208,ボランティア一覧!$A$3:$F$68,6,0))</f>
        <v/>
      </c>
      <c r="U208" s="131" t="str">
        <f t="shared" si="256"/>
        <v xml:space="preserve"> </v>
      </c>
      <c r="V208" s="131" t="str">
        <f t="shared" si="257"/>
        <v>　</v>
      </c>
      <c r="W208" s="131" t="str">
        <f>IF($A208=0," ",VLOOKUP(U208,入力規則用シート!B:C,2,0))</f>
        <v xml:space="preserve"> </v>
      </c>
      <c r="X208" s="131">
        <f t="shared" si="178"/>
        <v>0</v>
      </c>
      <c r="Y208" s="131" t="str">
        <f t="shared" si="258"/>
        <v/>
      </c>
      <c r="Z208" s="131" t="str">
        <f>IF(Y208="","",VLOOKUP(Y208,ボランティア図書マスタ!$A$3:$K$567,11,0))</f>
        <v/>
      </c>
      <c r="AA208" s="132" t="str">
        <f t="shared" si="259"/>
        <v/>
      </c>
      <c r="AB208" s="133"/>
      <c r="AC208" s="133">
        <f t="shared" si="260"/>
        <v>0</v>
      </c>
      <c r="AD208" s="133">
        <f t="shared" si="261"/>
        <v>0</v>
      </c>
      <c r="AE208" s="133">
        <f t="shared" si="262"/>
        <v>0</v>
      </c>
      <c r="AF208" s="133">
        <f t="shared" si="263"/>
        <v>0</v>
      </c>
      <c r="AG208" s="134">
        <f t="shared" si="264"/>
        <v>0</v>
      </c>
      <c r="AH208" s="133">
        <f t="shared" si="265"/>
        <v>0</v>
      </c>
      <c r="AI208" s="133">
        <f t="shared" si="250"/>
        <v>0</v>
      </c>
      <c r="AJ208" s="133">
        <f t="shared" si="251"/>
        <v>0</v>
      </c>
      <c r="AK208" s="135">
        <f t="shared" si="266"/>
        <v>0</v>
      </c>
      <c r="AL208" s="135">
        <f t="shared" si="267"/>
        <v>0</v>
      </c>
      <c r="AM208" s="135">
        <f t="shared" si="254"/>
        <v>0</v>
      </c>
      <c r="AN208" s="135">
        <f t="shared" si="255"/>
        <v>0</v>
      </c>
      <c r="AP208" s="111" t="e">
        <f>VLOOKUP($Y208,ボランティア図書マスタ!$A:$T,15,0)</f>
        <v>#N/A</v>
      </c>
      <c r="AQ208" s="111" t="e">
        <f>VLOOKUP($Y208,ボランティア図書マスタ!$A:$T,16,0)</f>
        <v>#N/A</v>
      </c>
      <c r="AR208" s="111" t="e">
        <f>VLOOKUP($Y208,ボランティア図書マスタ!$A:$T,17,0)</f>
        <v>#N/A</v>
      </c>
      <c r="AS208" s="111" t="e">
        <f>VLOOKUP($Y208,ボランティア図書マスタ!$A:$T,18,0)</f>
        <v>#N/A</v>
      </c>
      <c r="AT208" s="111" t="e">
        <f>VLOOKUP($Y208,ボランティア図書マスタ!$A:$T,19,0)</f>
        <v>#N/A</v>
      </c>
      <c r="AU208" s="111" t="e">
        <f>VLOOKUP($Y208,ボランティア図書マスタ!$A:$T,20,0)</f>
        <v>#N/A</v>
      </c>
    </row>
    <row r="209" spans="1:47" ht="80.099999999999994" customHeight="1" x14ac:dyDescent="0.15">
      <c r="A209" s="119"/>
      <c r="B209" s="120"/>
      <c r="C209" s="119"/>
      <c r="D209" s="121"/>
      <c r="E209" s="122" t="str">
        <f>IF(D209="","",VLOOKUP(D209,ボランティア一覧!$A:$B,2,0))</f>
        <v/>
      </c>
      <c r="F209" s="121"/>
      <c r="G209" s="123" t="str">
        <f>IF(F209="","",VLOOKUP(F209,ボランティア図書マスタ!$B:$L,11,0))</f>
        <v/>
      </c>
      <c r="H209" s="124"/>
      <c r="I209" s="121"/>
      <c r="J209" s="124"/>
      <c r="K209" s="122" t="str">
        <f t="shared" si="237"/>
        <v/>
      </c>
      <c r="L209" s="125" t="str">
        <f>IF(Y209="","",VLOOKUP(Y209,ボランティア図書マスタ!$A$3:$M$567,13,0))</f>
        <v/>
      </c>
      <c r="M209" s="126"/>
      <c r="N209" s="127"/>
      <c r="O209" s="128"/>
      <c r="P209" s="129"/>
      <c r="Q209" s="130" t="str">
        <f>IF(D209="","",VLOOKUP(D209,ボランティア一覧!$A$3:$F$68,3,0))</f>
        <v/>
      </c>
      <c r="R209" s="130" t="str">
        <f>IF(D209="","",VLOOKUP(D209,ボランティア一覧!$A$3:$F$68,4,0))</f>
        <v/>
      </c>
      <c r="S209" s="130" t="str">
        <f>IF(D209="","",VLOOKUP(D209,ボランティア一覧!$A$3:$F$68,5,0))</f>
        <v/>
      </c>
      <c r="T209" s="130" t="str">
        <f>IF(D209="","",VLOOKUP(D209,ボランティア一覧!$A$3:$F$68,6,0))</f>
        <v/>
      </c>
      <c r="U209" s="131" t="str">
        <f t="shared" si="256"/>
        <v xml:space="preserve"> </v>
      </c>
      <c r="V209" s="131" t="str">
        <f t="shared" si="257"/>
        <v>　</v>
      </c>
      <c r="W209" s="131" t="str">
        <f>IF($A209=0," ",VLOOKUP(U209,入力規則用シート!B:C,2,0))</f>
        <v xml:space="preserve"> </v>
      </c>
      <c r="X209" s="131">
        <f t="shared" ref="X209:X272" si="268">A209</f>
        <v>0</v>
      </c>
      <c r="Y209" s="131" t="str">
        <f t="shared" si="258"/>
        <v/>
      </c>
      <c r="Z209" s="131" t="str">
        <f>IF(Y209="","",VLOOKUP(Y209,ボランティア図書マスタ!$A$3:$K$567,11,0))</f>
        <v/>
      </c>
      <c r="AA209" s="132" t="str">
        <f t="shared" si="259"/>
        <v/>
      </c>
      <c r="AB209" s="133"/>
      <c r="AC209" s="133">
        <f t="shared" si="260"/>
        <v>0</v>
      </c>
      <c r="AD209" s="133">
        <f t="shared" si="261"/>
        <v>0</v>
      </c>
      <c r="AE209" s="133">
        <f t="shared" si="262"/>
        <v>0</v>
      </c>
      <c r="AF209" s="133">
        <f t="shared" si="263"/>
        <v>0</v>
      </c>
      <c r="AG209" s="134">
        <f t="shared" si="264"/>
        <v>0</v>
      </c>
      <c r="AH209" s="133">
        <f t="shared" si="265"/>
        <v>0</v>
      </c>
      <c r="AI209" s="133">
        <f t="shared" si="250"/>
        <v>0</v>
      </c>
      <c r="AJ209" s="133">
        <f t="shared" si="251"/>
        <v>0</v>
      </c>
      <c r="AK209" s="135">
        <f t="shared" si="266"/>
        <v>0</v>
      </c>
      <c r="AL209" s="135">
        <f t="shared" si="267"/>
        <v>0</v>
      </c>
      <c r="AM209" s="135">
        <f t="shared" si="254"/>
        <v>0</v>
      </c>
      <c r="AN209" s="135">
        <f t="shared" si="255"/>
        <v>0</v>
      </c>
      <c r="AP209" s="111" t="e">
        <f>VLOOKUP($Y209,ボランティア図書マスタ!$A:$T,15,0)</f>
        <v>#N/A</v>
      </c>
      <c r="AQ209" s="111" t="e">
        <f>VLOOKUP($Y209,ボランティア図書マスタ!$A:$T,16,0)</f>
        <v>#N/A</v>
      </c>
      <c r="AR209" s="111" t="e">
        <f>VLOOKUP($Y209,ボランティア図書マスタ!$A:$T,17,0)</f>
        <v>#N/A</v>
      </c>
      <c r="AS209" s="111" t="e">
        <f>VLOOKUP($Y209,ボランティア図書マスタ!$A:$T,18,0)</f>
        <v>#N/A</v>
      </c>
      <c r="AT209" s="111" t="e">
        <f>VLOOKUP($Y209,ボランティア図書マスタ!$A:$T,19,0)</f>
        <v>#N/A</v>
      </c>
      <c r="AU209" s="111" t="e">
        <f>VLOOKUP($Y209,ボランティア図書マスタ!$A:$T,20,0)</f>
        <v>#N/A</v>
      </c>
    </row>
    <row r="210" spans="1:47" ht="80.099999999999994" customHeight="1" x14ac:dyDescent="0.15">
      <c r="A210" s="119"/>
      <c r="B210" s="120"/>
      <c r="C210" s="119"/>
      <c r="D210" s="121"/>
      <c r="E210" s="122" t="str">
        <f>IF(D210="","",VLOOKUP(D210,ボランティア一覧!$A:$B,2,0))</f>
        <v/>
      </c>
      <c r="F210" s="121"/>
      <c r="G210" s="123" t="str">
        <f>IF(F210="","",VLOOKUP(F210,ボランティア図書マスタ!$B:$L,11,0))</f>
        <v/>
      </c>
      <c r="H210" s="124"/>
      <c r="I210" s="121"/>
      <c r="J210" s="124"/>
      <c r="K210" s="122" t="str">
        <f t="shared" si="237"/>
        <v/>
      </c>
      <c r="L210" s="125" t="str">
        <f>IF(Y210="","",VLOOKUP(Y210,ボランティア図書マスタ!$A$3:$M$567,13,0))</f>
        <v/>
      </c>
      <c r="M210" s="126"/>
      <c r="N210" s="127"/>
      <c r="O210" s="128"/>
      <c r="P210" s="129"/>
      <c r="Q210" s="130" t="str">
        <f>IF(D210="","",VLOOKUP(D210,ボランティア一覧!$A$3:$F$68,3,0))</f>
        <v/>
      </c>
      <c r="R210" s="130" t="str">
        <f>IF(D210="","",VLOOKUP(D210,ボランティア一覧!$A$3:$F$68,4,0))</f>
        <v/>
      </c>
      <c r="S210" s="130" t="str">
        <f>IF(D210="","",VLOOKUP(D210,ボランティア一覧!$A$3:$F$68,5,0))</f>
        <v/>
      </c>
      <c r="T210" s="130" t="str">
        <f>IF(D210="","",VLOOKUP(D210,ボランティア一覧!$A$3:$F$68,6,0))</f>
        <v/>
      </c>
      <c r="U210" s="131" t="str">
        <f t="shared" si="256"/>
        <v xml:space="preserve"> </v>
      </c>
      <c r="V210" s="131" t="str">
        <f t="shared" si="257"/>
        <v>　</v>
      </c>
      <c r="W210" s="131" t="str">
        <f>IF($A210=0," ",VLOOKUP(U210,入力規則用シート!B:C,2,0))</f>
        <v xml:space="preserve"> </v>
      </c>
      <c r="X210" s="131">
        <f t="shared" si="268"/>
        <v>0</v>
      </c>
      <c r="Y210" s="131" t="str">
        <f t="shared" si="258"/>
        <v/>
      </c>
      <c r="Z210" s="131" t="str">
        <f>IF(Y210="","",VLOOKUP(Y210,ボランティア図書マスタ!$A$3:$K$567,11,0))</f>
        <v/>
      </c>
      <c r="AA210" s="132" t="str">
        <f t="shared" si="259"/>
        <v/>
      </c>
      <c r="AB210" s="133"/>
      <c r="AC210" s="133">
        <f t="shared" si="260"/>
        <v>0</v>
      </c>
      <c r="AD210" s="133">
        <f t="shared" si="261"/>
        <v>0</v>
      </c>
      <c r="AE210" s="133">
        <f t="shared" si="262"/>
        <v>0</v>
      </c>
      <c r="AF210" s="133">
        <f t="shared" si="263"/>
        <v>0</v>
      </c>
      <c r="AG210" s="134">
        <f t="shared" si="264"/>
        <v>0</v>
      </c>
      <c r="AH210" s="133">
        <f t="shared" si="265"/>
        <v>0</v>
      </c>
      <c r="AI210" s="133">
        <f t="shared" si="250"/>
        <v>0</v>
      </c>
      <c r="AJ210" s="133">
        <f t="shared" si="251"/>
        <v>0</v>
      </c>
      <c r="AK210" s="135">
        <f t="shared" si="266"/>
        <v>0</v>
      </c>
      <c r="AL210" s="135">
        <f t="shared" si="267"/>
        <v>0</v>
      </c>
      <c r="AM210" s="135">
        <f t="shared" si="254"/>
        <v>0</v>
      </c>
      <c r="AN210" s="135">
        <f t="shared" si="255"/>
        <v>0</v>
      </c>
      <c r="AP210" s="111" t="e">
        <f>VLOOKUP($Y210,ボランティア図書マスタ!$A:$T,15,0)</f>
        <v>#N/A</v>
      </c>
      <c r="AQ210" s="111" t="e">
        <f>VLOOKUP($Y210,ボランティア図書マスタ!$A:$T,16,0)</f>
        <v>#N/A</v>
      </c>
      <c r="AR210" s="111" t="e">
        <f>VLOOKUP($Y210,ボランティア図書マスタ!$A:$T,17,0)</f>
        <v>#N/A</v>
      </c>
      <c r="AS210" s="111" t="e">
        <f>VLOOKUP($Y210,ボランティア図書マスタ!$A:$T,18,0)</f>
        <v>#N/A</v>
      </c>
      <c r="AT210" s="111" t="e">
        <f>VLOOKUP($Y210,ボランティア図書マスタ!$A:$T,19,0)</f>
        <v>#N/A</v>
      </c>
      <c r="AU210" s="111" t="e">
        <f>VLOOKUP($Y210,ボランティア図書マスタ!$A:$T,20,0)</f>
        <v>#N/A</v>
      </c>
    </row>
    <row r="211" spans="1:47" ht="80.099999999999994" customHeight="1" x14ac:dyDescent="0.15">
      <c r="A211" s="119"/>
      <c r="B211" s="120"/>
      <c r="C211" s="119"/>
      <c r="D211" s="121"/>
      <c r="E211" s="122" t="str">
        <f>IF(D211="","",VLOOKUP(D211,ボランティア一覧!$A:$B,2,0))</f>
        <v/>
      </c>
      <c r="F211" s="121"/>
      <c r="G211" s="123" t="str">
        <f>IF(F211="","",VLOOKUP(F211,ボランティア図書マスタ!$B:$L,11,0))</f>
        <v/>
      </c>
      <c r="H211" s="124"/>
      <c r="I211" s="121"/>
      <c r="J211" s="124"/>
      <c r="K211" s="122" t="str">
        <f t="shared" si="237"/>
        <v/>
      </c>
      <c r="L211" s="125" t="str">
        <f>IF(Y211="","",VLOOKUP(Y211,ボランティア図書マスタ!$A$3:$M$567,13,0))</f>
        <v/>
      </c>
      <c r="M211" s="126"/>
      <c r="N211" s="127"/>
      <c r="O211" s="128"/>
      <c r="P211" s="129"/>
      <c r="Q211" s="130" t="str">
        <f>IF(D211="","",VLOOKUP(D211,ボランティア一覧!$A$3:$F$68,3,0))</f>
        <v/>
      </c>
      <c r="R211" s="130" t="str">
        <f>IF(D211="","",VLOOKUP(D211,ボランティア一覧!$A$3:$F$68,4,0))</f>
        <v/>
      </c>
      <c r="S211" s="130" t="str">
        <f>IF(D211="","",VLOOKUP(D211,ボランティア一覧!$A$3:$F$68,5,0))</f>
        <v/>
      </c>
      <c r="T211" s="130" t="str">
        <f>IF(D211="","",VLOOKUP(D211,ボランティア一覧!$A$3:$F$68,6,0))</f>
        <v/>
      </c>
      <c r="U211" s="131" t="str">
        <f t="shared" si="256"/>
        <v xml:space="preserve"> </v>
      </c>
      <c r="V211" s="131" t="str">
        <f t="shared" si="257"/>
        <v>　</v>
      </c>
      <c r="W211" s="131" t="str">
        <f>IF($A211=0," ",VLOOKUP(U211,入力規則用シート!B:C,2,0))</f>
        <v xml:space="preserve"> </v>
      </c>
      <c r="X211" s="131">
        <f t="shared" si="268"/>
        <v>0</v>
      </c>
      <c r="Y211" s="131" t="str">
        <f t="shared" si="258"/>
        <v/>
      </c>
      <c r="Z211" s="131" t="str">
        <f>IF(Y211="","",VLOOKUP(Y211,ボランティア図書マスタ!$A$3:$K$567,11,0))</f>
        <v/>
      </c>
      <c r="AA211" s="132" t="str">
        <f t="shared" si="259"/>
        <v/>
      </c>
      <c r="AB211" s="133"/>
      <c r="AC211" s="133">
        <f t="shared" si="260"/>
        <v>0</v>
      </c>
      <c r="AD211" s="133">
        <f t="shared" si="261"/>
        <v>0</v>
      </c>
      <c r="AE211" s="133">
        <f t="shared" si="262"/>
        <v>0</v>
      </c>
      <c r="AF211" s="133">
        <f t="shared" si="263"/>
        <v>0</v>
      </c>
      <c r="AG211" s="134">
        <f t="shared" si="264"/>
        <v>0</v>
      </c>
      <c r="AH211" s="133">
        <f t="shared" si="265"/>
        <v>0</v>
      </c>
      <c r="AI211" s="133">
        <f t="shared" si="250"/>
        <v>0</v>
      </c>
      <c r="AJ211" s="133">
        <f t="shared" si="251"/>
        <v>0</v>
      </c>
      <c r="AK211" s="135">
        <f t="shared" si="266"/>
        <v>0</v>
      </c>
      <c r="AL211" s="135">
        <f t="shared" si="267"/>
        <v>0</v>
      </c>
      <c r="AM211" s="135">
        <f t="shared" si="254"/>
        <v>0</v>
      </c>
      <c r="AN211" s="135">
        <f t="shared" si="255"/>
        <v>0</v>
      </c>
      <c r="AP211" s="111" t="e">
        <f>VLOOKUP($Y211,ボランティア図書マスタ!$A:$T,15,0)</f>
        <v>#N/A</v>
      </c>
      <c r="AQ211" s="111" t="e">
        <f>VLOOKUP($Y211,ボランティア図書マスタ!$A:$T,16,0)</f>
        <v>#N/A</v>
      </c>
      <c r="AR211" s="111" t="e">
        <f>VLOOKUP($Y211,ボランティア図書マスタ!$A:$T,17,0)</f>
        <v>#N/A</v>
      </c>
      <c r="AS211" s="111" t="e">
        <f>VLOOKUP($Y211,ボランティア図書マスタ!$A:$T,18,0)</f>
        <v>#N/A</v>
      </c>
      <c r="AT211" s="111" t="e">
        <f>VLOOKUP($Y211,ボランティア図書マスタ!$A:$T,19,0)</f>
        <v>#N/A</v>
      </c>
      <c r="AU211" s="111" t="e">
        <f>VLOOKUP($Y211,ボランティア図書マスタ!$A:$T,20,0)</f>
        <v>#N/A</v>
      </c>
    </row>
    <row r="212" spans="1:47" ht="80.099999999999994" customHeight="1" x14ac:dyDescent="0.15">
      <c r="A212" s="119"/>
      <c r="B212" s="120"/>
      <c r="C212" s="119"/>
      <c r="D212" s="121"/>
      <c r="E212" s="122" t="str">
        <f>IF(D212="","",VLOOKUP(D212,ボランティア一覧!$A:$B,2,0))</f>
        <v/>
      </c>
      <c r="F212" s="121"/>
      <c r="G212" s="123" t="str">
        <f>IF(F212="","",VLOOKUP(F212,ボランティア図書マスタ!$B:$L,11,0))</f>
        <v/>
      </c>
      <c r="H212" s="124"/>
      <c r="I212" s="121"/>
      <c r="J212" s="124"/>
      <c r="K212" s="122" t="str">
        <f t="shared" si="237"/>
        <v/>
      </c>
      <c r="L212" s="125" t="str">
        <f>IF(Y212="","",VLOOKUP(Y212,ボランティア図書マスタ!$A$3:$M$567,13,0))</f>
        <v/>
      </c>
      <c r="M212" s="126"/>
      <c r="N212" s="127"/>
      <c r="O212" s="128"/>
      <c r="P212" s="129"/>
      <c r="Q212" s="130" t="str">
        <f>IF(D212="","",VLOOKUP(D212,ボランティア一覧!$A$3:$F$68,3,0))</f>
        <v/>
      </c>
      <c r="R212" s="130" t="str">
        <f>IF(D212="","",VLOOKUP(D212,ボランティア一覧!$A$3:$F$68,4,0))</f>
        <v/>
      </c>
      <c r="S212" s="130" t="str">
        <f>IF(D212="","",VLOOKUP(D212,ボランティア一覧!$A$3:$F$68,5,0))</f>
        <v/>
      </c>
      <c r="T212" s="130" t="str">
        <f>IF(D212="","",VLOOKUP(D212,ボランティア一覧!$A$3:$F$68,6,0))</f>
        <v/>
      </c>
      <c r="U212" s="131" t="str">
        <f t="shared" si="256"/>
        <v xml:space="preserve"> </v>
      </c>
      <c r="V212" s="131" t="str">
        <f t="shared" si="257"/>
        <v>　</v>
      </c>
      <c r="W212" s="131" t="str">
        <f>IF($A212=0," ",VLOOKUP(U212,入力規則用シート!B:C,2,0))</f>
        <v xml:space="preserve"> </v>
      </c>
      <c r="X212" s="131">
        <f t="shared" si="268"/>
        <v>0</v>
      </c>
      <c r="Y212" s="131" t="str">
        <f t="shared" si="258"/>
        <v/>
      </c>
      <c r="Z212" s="131" t="str">
        <f>IF(Y212="","",VLOOKUP(Y212,ボランティア図書マスタ!$A$3:$K$567,11,0))</f>
        <v/>
      </c>
      <c r="AA212" s="132" t="str">
        <f t="shared" si="259"/>
        <v/>
      </c>
      <c r="AB212" s="133"/>
      <c r="AC212" s="133">
        <f t="shared" si="260"/>
        <v>0</v>
      </c>
      <c r="AD212" s="133">
        <f t="shared" si="261"/>
        <v>0</v>
      </c>
      <c r="AE212" s="133">
        <f t="shared" si="262"/>
        <v>0</v>
      </c>
      <c r="AF212" s="133">
        <f t="shared" si="263"/>
        <v>0</v>
      </c>
      <c r="AG212" s="134">
        <f t="shared" si="264"/>
        <v>0</v>
      </c>
      <c r="AH212" s="133">
        <f t="shared" si="265"/>
        <v>0</v>
      </c>
      <c r="AI212" s="133">
        <f t="shared" si="250"/>
        <v>0</v>
      </c>
      <c r="AJ212" s="133">
        <f t="shared" si="251"/>
        <v>0</v>
      </c>
      <c r="AK212" s="135">
        <f t="shared" si="266"/>
        <v>0</v>
      </c>
      <c r="AL212" s="135">
        <f t="shared" si="267"/>
        <v>0</v>
      </c>
      <c r="AM212" s="135">
        <f t="shared" si="254"/>
        <v>0</v>
      </c>
      <c r="AN212" s="135">
        <f t="shared" si="255"/>
        <v>0</v>
      </c>
      <c r="AP212" s="111" t="e">
        <f>VLOOKUP($Y212,ボランティア図書マスタ!$A:$T,15,0)</f>
        <v>#N/A</v>
      </c>
      <c r="AQ212" s="111" t="e">
        <f>VLOOKUP($Y212,ボランティア図書マスタ!$A:$T,16,0)</f>
        <v>#N/A</v>
      </c>
      <c r="AR212" s="111" t="e">
        <f>VLOOKUP($Y212,ボランティア図書マスタ!$A:$T,17,0)</f>
        <v>#N/A</v>
      </c>
      <c r="AS212" s="111" t="e">
        <f>VLOOKUP($Y212,ボランティア図書マスタ!$A:$T,18,0)</f>
        <v>#N/A</v>
      </c>
      <c r="AT212" s="111" t="e">
        <f>VLOOKUP($Y212,ボランティア図書マスタ!$A:$T,19,0)</f>
        <v>#N/A</v>
      </c>
      <c r="AU212" s="111" t="e">
        <f>VLOOKUP($Y212,ボランティア図書マスタ!$A:$T,20,0)</f>
        <v>#N/A</v>
      </c>
    </row>
    <row r="213" spans="1:47" ht="80.099999999999994" customHeight="1" x14ac:dyDescent="0.15">
      <c r="A213" s="119"/>
      <c r="B213" s="120"/>
      <c r="C213" s="119"/>
      <c r="D213" s="121"/>
      <c r="E213" s="122" t="str">
        <f>IF(D213="","",VLOOKUP(D213,ボランティア一覧!$A:$B,2,0))</f>
        <v/>
      </c>
      <c r="F213" s="121"/>
      <c r="G213" s="123" t="str">
        <f>IF(F213="","",VLOOKUP(F213,ボランティア図書マスタ!$B:$L,11,0))</f>
        <v/>
      </c>
      <c r="H213" s="124"/>
      <c r="I213" s="121"/>
      <c r="J213" s="124"/>
      <c r="K213" s="122" t="str">
        <f t="shared" si="237"/>
        <v/>
      </c>
      <c r="L213" s="125" t="str">
        <f>IF(Y213="","",VLOOKUP(Y213,ボランティア図書マスタ!$A$3:$M$567,13,0))</f>
        <v/>
      </c>
      <c r="M213" s="126"/>
      <c r="N213" s="127"/>
      <c r="O213" s="128"/>
      <c r="P213" s="129"/>
      <c r="Q213" s="130" t="str">
        <f>IF(D213="","",VLOOKUP(D213,ボランティア一覧!$A$3:$F$68,3,0))</f>
        <v/>
      </c>
      <c r="R213" s="130" t="str">
        <f>IF(D213="","",VLOOKUP(D213,ボランティア一覧!$A$3:$F$68,4,0))</f>
        <v/>
      </c>
      <c r="S213" s="130" t="str">
        <f>IF(D213="","",VLOOKUP(D213,ボランティア一覧!$A$3:$F$68,5,0))</f>
        <v/>
      </c>
      <c r="T213" s="130" t="str">
        <f>IF(D213="","",VLOOKUP(D213,ボランティア一覧!$A$3:$F$68,6,0))</f>
        <v/>
      </c>
      <c r="U213" s="131" t="str">
        <f t="shared" si="256"/>
        <v xml:space="preserve"> </v>
      </c>
      <c r="V213" s="131" t="str">
        <f t="shared" si="257"/>
        <v>　</v>
      </c>
      <c r="W213" s="131" t="str">
        <f>IF($A213=0," ",VLOOKUP(U213,入力規則用シート!B:C,2,0))</f>
        <v xml:space="preserve"> </v>
      </c>
      <c r="X213" s="131">
        <f t="shared" si="268"/>
        <v>0</v>
      </c>
      <c r="Y213" s="131" t="str">
        <f t="shared" si="258"/>
        <v/>
      </c>
      <c r="Z213" s="131" t="str">
        <f>IF(Y213="","",VLOOKUP(Y213,ボランティア図書マスタ!$A$3:$K$567,11,0))</f>
        <v/>
      </c>
      <c r="AA213" s="132" t="str">
        <f t="shared" si="259"/>
        <v/>
      </c>
      <c r="AB213" s="133"/>
      <c r="AC213" s="133">
        <f t="shared" si="260"/>
        <v>0</v>
      </c>
      <c r="AD213" s="133">
        <f t="shared" si="261"/>
        <v>0</v>
      </c>
      <c r="AE213" s="133">
        <f t="shared" si="262"/>
        <v>0</v>
      </c>
      <c r="AF213" s="133">
        <f t="shared" si="263"/>
        <v>0</v>
      </c>
      <c r="AG213" s="134">
        <f t="shared" si="264"/>
        <v>0</v>
      </c>
      <c r="AH213" s="133">
        <f t="shared" si="265"/>
        <v>0</v>
      </c>
      <c r="AI213" s="133">
        <f t="shared" si="250"/>
        <v>0</v>
      </c>
      <c r="AJ213" s="133">
        <f t="shared" si="251"/>
        <v>0</v>
      </c>
      <c r="AK213" s="135">
        <f t="shared" si="266"/>
        <v>0</v>
      </c>
      <c r="AL213" s="135">
        <f t="shared" si="267"/>
        <v>0</v>
      </c>
      <c r="AM213" s="135">
        <f t="shared" si="254"/>
        <v>0</v>
      </c>
      <c r="AN213" s="135">
        <f t="shared" si="255"/>
        <v>0</v>
      </c>
      <c r="AP213" s="111" t="e">
        <f>VLOOKUP($Y213,ボランティア図書マスタ!$A:$T,15,0)</f>
        <v>#N/A</v>
      </c>
      <c r="AQ213" s="111" t="e">
        <f>VLOOKUP($Y213,ボランティア図書マスタ!$A:$T,16,0)</f>
        <v>#N/A</v>
      </c>
      <c r="AR213" s="111" t="e">
        <f>VLOOKUP($Y213,ボランティア図書マスタ!$A:$T,17,0)</f>
        <v>#N/A</v>
      </c>
      <c r="AS213" s="111" t="e">
        <f>VLOOKUP($Y213,ボランティア図書マスタ!$A:$T,18,0)</f>
        <v>#N/A</v>
      </c>
      <c r="AT213" s="111" t="e">
        <f>VLOOKUP($Y213,ボランティア図書マスタ!$A:$T,19,0)</f>
        <v>#N/A</v>
      </c>
      <c r="AU213" s="111" t="e">
        <f>VLOOKUP($Y213,ボランティア図書マスタ!$A:$T,20,0)</f>
        <v>#N/A</v>
      </c>
    </row>
    <row r="214" spans="1:47" ht="80.099999999999994" customHeight="1" x14ac:dyDescent="0.15">
      <c r="A214" s="119"/>
      <c r="B214" s="120"/>
      <c r="C214" s="119"/>
      <c r="D214" s="121"/>
      <c r="E214" s="122" t="str">
        <f>IF(D214="","",VLOOKUP(D214,ボランティア一覧!$A:$B,2,0))</f>
        <v/>
      </c>
      <c r="F214" s="121"/>
      <c r="G214" s="123" t="str">
        <f>IF(F214="","",VLOOKUP(F214,ボランティア図書マスタ!$B:$L,11,0))</f>
        <v/>
      </c>
      <c r="H214" s="124"/>
      <c r="I214" s="121"/>
      <c r="J214" s="124"/>
      <c r="K214" s="122" t="str">
        <f t="shared" si="237"/>
        <v/>
      </c>
      <c r="L214" s="125" t="str">
        <f>IF(Y214="","",VLOOKUP(Y214,ボランティア図書マスタ!$A$3:$M$567,13,0))</f>
        <v/>
      </c>
      <c r="M214" s="126"/>
      <c r="N214" s="127"/>
      <c r="O214" s="128"/>
      <c r="P214" s="129"/>
      <c r="Q214" s="130" t="str">
        <f>IF(D214="","",VLOOKUP(D214,ボランティア一覧!$A$3:$F$68,3,0))</f>
        <v/>
      </c>
      <c r="R214" s="130" t="str">
        <f>IF(D214="","",VLOOKUP(D214,ボランティア一覧!$A$3:$F$68,4,0))</f>
        <v/>
      </c>
      <c r="S214" s="130" t="str">
        <f>IF(D214="","",VLOOKUP(D214,ボランティア一覧!$A$3:$F$68,5,0))</f>
        <v/>
      </c>
      <c r="T214" s="130" t="str">
        <f>IF(D214="","",VLOOKUP(D214,ボランティア一覧!$A$3:$F$68,6,0))</f>
        <v/>
      </c>
      <c r="U214" s="131" t="str">
        <f t="shared" si="256"/>
        <v xml:space="preserve"> </v>
      </c>
      <c r="V214" s="131" t="str">
        <f t="shared" si="257"/>
        <v>　</v>
      </c>
      <c r="W214" s="131" t="str">
        <f>IF($A214=0," ",VLOOKUP(U214,入力規則用シート!B:C,2,0))</f>
        <v xml:space="preserve"> </v>
      </c>
      <c r="X214" s="131">
        <f t="shared" si="268"/>
        <v>0</v>
      </c>
      <c r="Y214" s="131" t="str">
        <f t="shared" si="258"/>
        <v/>
      </c>
      <c r="Z214" s="131" t="str">
        <f>IF(Y214="","",VLOOKUP(Y214,ボランティア図書マスタ!$A$3:$K$567,11,0))</f>
        <v/>
      </c>
      <c r="AA214" s="132" t="str">
        <f t="shared" si="259"/>
        <v/>
      </c>
      <c r="AB214" s="133"/>
      <c r="AC214" s="133">
        <f t="shared" si="260"/>
        <v>0</v>
      </c>
      <c r="AD214" s="133">
        <f t="shared" si="261"/>
        <v>0</v>
      </c>
      <c r="AE214" s="133">
        <f t="shared" si="262"/>
        <v>0</v>
      </c>
      <c r="AF214" s="133">
        <f t="shared" si="263"/>
        <v>0</v>
      </c>
      <c r="AG214" s="134">
        <f t="shared" si="264"/>
        <v>0</v>
      </c>
      <c r="AH214" s="133">
        <f t="shared" si="265"/>
        <v>0</v>
      </c>
      <c r="AI214" s="133">
        <f t="shared" si="250"/>
        <v>0</v>
      </c>
      <c r="AJ214" s="133">
        <f t="shared" si="251"/>
        <v>0</v>
      </c>
      <c r="AK214" s="135">
        <f t="shared" si="266"/>
        <v>0</v>
      </c>
      <c r="AL214" s="135">
        <f t="shared" si="267"/>
        <v>0</v>
      </c>
      <c r="AM214" s="135">
        <f t="shared" si="254"/>
        <v>0</v>
      </c>
      <c r="AN214" s="135">
        <f t="shared" si="255"/>
        <v>0</v>
      </c>
      <c r="AP214" s="111" t="e">
        <f>VLOOKUP($Y214,ボランティア図書マスタ!$A:$T,15,0)</f>
        <v>#N/A</v>
      </c>
      <c r="AQ214" s="111" t="e">
        <f>VLOOKUP($Y214,ボランティア図書マスタ!$A:$T,16,0)</f>
        <v>#N/A</v>
      </c>
      <c r="AR214" s="111" t="e">
        <f>VLOOKUP($Y214,ボランティア図書マスタ!$A:$T,17,0)</f>
        <v>#N/A</v>
      </c>
      <c r="AS214" s="111" t="e">
        <f>VLOOKUP($Y214,ボランティア図書マスタ!$A:$T,18,0)</f>
        <v>#N/A</v>
      </c>
      <c r="AT214" s="111" t="e">
        <f>VLOOKUP($Y214,ボランティア図書マスタ!$A:$T,19,0)</f>
        <v>#N/A</v>
      </c>
      <c r="AU214" s="111" t="e">
        <f>VLOOKUP($Y214,ボランティア図書マスタ!$A:$T,20,0)</f>
        <v>#N/A</v>
      </c>
    </row>
    <row r="215" spans="1:47" ht="79.5" customHeight="1" x14ac:dyDescent="0.15">
      <c r="A215" s="119"/>
      <c r="B215" s="120"/>
      <c r="C215" s="119"/>
      <c r="D215" s="121"/>
      <c r="E215" s="122" t="str">
        <f>IF(D215="","",VLOOKUP(D215,ボランティア一覧!$A:$B,2,0))</f>
        <v/>
      </c>
      <c r="F215" s="121"/>
      <c r="G215" s="123" t="str">
        <f>IF(F215="","",VLOOKUP(F215,ボランティア図書マスタ!$B:$L,11,0))</f>
        <v/>
      </c>
      <c r="H215" s="124"/>
      <c r="I215" s="121"/>
      <c r="J215" s="124"/>
      <c r="K215" s="122" t="str">
        <f t="shared" si="237"/>
        <v/>
      </c>
      <c r="L215" s="125" t="str">
        <f>IF(Y215="","",VLOOKUP(Y215,ボランティア図書マスタ!$A$3:$M$567,13,0))</f>
        <v/>
      </c>
      <c r="M215" s="126"/>
      <c r="N215" s="127"/>
      <c r="O215" s="128"/>
      <c r="P215" s="129"/>
      <c r="Q215" s="130" t="str">
        <f>IF(D215="","",VLOOKUP(D215,ボランティア一覧!$A$3:$F$68,3,0))</f>
        <v/>
      </c>
      <c r="R215" s="130" t="str">
        <f>IF(D215="","",VLOOKUP(D215,ボランティア一覧!$A$3:$F$68,4,0))</f>
        <v/>
      </c>
      <c r="S215" s="130" t="str">
        <f>IF(D215="","",VLOOKUP(D215,ボランティア一覧!$A$3:$F$68,5,0))</f>
        <v/>
      </c>
      <c r="T215" s="130" t="str">
        <f>IF(D215="","",VLOOKUP(D215,ボランティア一覧!$A$3:$F$68,6,0))</f>
        <v/>
      </c>
      <c r="U215" s="131" t="str">
        <f>IF(F215=0," ",$G$2)</f>
        <v xml:space="preserve"> </v>
      </c>
      <c r="V215" s="131" t="str">
        <f>IF(F215=0,"　",$L$2)</f>
        <v>　</v>
      </c>
      <c r="W215" s="131" t="str">
        <f>IF($A215=0," ",VLOOKUP(U215,入力規則用シート!B:C,2,0))</f>
        <v xml:space="preserve"> </v>
      </c>
      <c r="X215" s="131">
        <f t="shared" si="268"/>
        <v>0</v>
      </c>
      <c r="Y215" s="131" t="str">
        <f>IF(F215&amp;I215="","",CONCATENATE(F215,I215))</f>
        <v/>
      </c>
      <c r="Z215" s="131" t="str">
        <f>IF(Y215="","",VLOOKUP(Y215,ボランティア図書マスタ!$A$3:$K$567,11,0))</f>
        <v/>
      </c>
      <c r="AA215" s="132" t="str">
        <f>DBCS(J215)</f>
        <v/>
      </c>
      <c r="AB215" s="133"/>
      <c r="AC215" s="133">
        <f>A215</f>
        <v>0</v>
      </c>
      <c r="AD215" s="133">
        <f>B215</f>
        <v>0</v>
      </c>
      <c r="AE215" s="133">
        <f>C215</f>
        <v>0</v>
      </c>
      <c r="AF215" s="133">
        <f>D215</f>
        <v>0</v>
      </c>
      <c r="AG215" s="134">
        <f>F215</f>
        <v>0</v>
      </c>
      <c r="AH215" s="133">
        <f>H215</f>
        <v>0</v>
      </c>
      <c r="AI215" s="133">
        <f t="shared" si="250"/>
        <v>0</v>
      </c>
      <c r="AJ215" s="133">
        <f t="shared" si="251"/>
        <v>0</v>
      </c>
      <c r="AK215" s="135">
        <f>M215</f>
        <v>0</v>
      </c>
      <c r="AL215" s="135">
        <f>N215</f>
        <v>0</v>
      </c>
      <c r="AM215" s="135">
        <f t="shared" si="254"/>
        <v>0</v>
      </c>
      <c r="AN215" s="135">
        <f t="shared" si="255"/>
        <v>0</v>
      </c>
      <c r="AP215" s="111" t="e">
        <f>VLOOKUP($Y215,ボランティア図書マスタ!$A:$T,15,0)</f>
        <v>#N/A</v>
      </c>
      <c r="AQ215" s="111" t="e">
        <f>VLOOKUP($Y215,ボランティア図書マスタ!$A:$T,16,0)</f>
        <v>#N/A</v>
      </c>
      <c r="AR215" s="111" t="e">
        <f>VLOOKUP($Y215,ボランティア図書マスタ!$A:$T,17,0)</f>
        <v>#N/A</v>
      </c>
      <c r="AS215" s="111" t="e">
        <f>VLOOKUP($Y215,ボランティア図書マスタ!$A:$T,18,0)</f>
        <v>#N/A</v>
      </c>
      <c r="AT215" s="111" t="e">
        <f>VLOOKUP($Y215,ボランティア図書マスタ!$A:$T,19,0)</f>
        <v>#N/A</v>
      </c>
      <c r="AU215" s="111" t="e">
        <f>VLOOKUP($Y215,ボランティア図書マスタ!$A:$T,20,0)</f>
        <v>#N/A</v>
      </c>
    </row>
    <row r="216" spans="1:47" ht="80.099999999999994" customHeight="1" x14ac:dyDescent="0.15">
      <c r="A216" s="119"/>
      <c r="B216" s="120"/>
      <c r="C216" s="119"/>
      <c r="D216" s="121"/>
      <c r="E216" s="122" t="str">
        <f>IF(D216="","",VLOOKUP(D216,ボランティア一覧!$A:$B,2,0))</f>
        <v/>
      </c>
      <c r="F216" s="121"/>
      <c r="G216" s="123" t="str">
        <f>IF(F216="","",VLOOKUP(F216,ボランティア図書マスタ!$B:$L,11,0))</f>
        <v/>
      </c>
      <c r="H216" s="124"/>
      <c r="I216" s="121"/>
      <c r="J216" s="124"/>
      <c r="K216" s="122" t="str">
        <f t="shared" si="237"/>
        <v/>
      </c>
      <c r="L216" s="125" t="str">
        <f>IF(Y216="","",VLOOKUP(Y216,ボランティア図書マスタ!$A$3:$M$567,13,0))</f>
        <v/>
      </c>
      <c r="M216" s="126"/>
      <c r="N216" s="127"/>
      <c r="O216" s="128"/>
      <c r="P216" s="129"/>
      <c r="Q216" s="130" t="str">
        <f>IF(D216="","",VLOOKUP(D216,ボランティア一覧!$A$3:$F$68,3,0))</f>
        <v/>
      </c>
      <c r="R216" s="130" t="str">
        <f>IF(D216="","",VLOOKUP(D216,ボランティア一覧!$A$3:$F$68,4,0))</f>
        <v/>
      </c>
      <c r="S216" s="130" t="str">
        <f>IF(D216="","",VLOOKUP(D216,ボランティア一覧!$A$3:$F$68,5,0))</f>
        <v/>
      </c>
      <c r="T216" s="130" t="str">
        <f>IF(D216="","",VLOOKUP(D216,ボランティア一覧!$A$3:$F$68,6,0))</f>
        <v/>
      </c>
      <c r="U216" s="131" t="str">
        <f t="shared" ref="U216:U224" si="269">IF(F216=0," ",$G$2)</f>
        <v xml:space="preserve"> </v>
      </c>
      <c r="V216" s="131" t="str">
        <f t="shared" ref="V216:V224" si="270">IF(F216=0,"　",$L$2)</f>
        <v>　</v>
      </c>
      <c r="W216" s="131" t="str">
        <f>IF($A216=0," ",VLOOKUP(U216,入力規則用シート!B:C,2,0))</f>
        <v xml:space="preserve"> </v>
      </c>
      <c r="X216" s="131">
        <f t="shared" si="268"/>
        <v>0</v>
      </c>
      <c r="Y216" s="131" t="str">
        <f t="shared" ref="Y216:Y224" si="271">IF(F216&amp;I216="","",CONCATENATE(F216,I216))</f>
        <v/>
      </c>
      <c r="Z216" s="131" t="str">
        <f>IF(Y216="","",VLOOKUP(Y216,ボランティア図書マスタ!$A$3:$K$567,11,0))</f>
        <v/>
      </c>
      <c r="AA216" s="132" t="str">
        <f t="shared" ref="AA216:AA224" si="272">DBCS(J216)</f>
        <v/>
      </c>
      <c r="AB216" s="133"/>
      <c r="AC216" s="133">
        <f t="shared" ref="AC216:AC224" si="273">A216</f>
        <v>0</v>
      </c>
      <c r="AD216" s="133">
        <f t="shared" ref="AD216:AD224" si="274">B216</f>
        <v>0</v>
      </c>
      <c r="AE216" s="133">
        <f t="shared" ref="AE216:AE224" si="275">C216</f>
        <v>0</v>
      </c>
      <c r="AF216" s="133">
        <f t="shared" ref="AF216:AF224" si="276">D216</f>
        <v>0</v>
      </c>
      <c r="AG216" s="134">
        <f t="shared" ref="AG216:AG224" si="277">F216</f>
        <v>0</v>
      </c>
      <c r="AH216" s="133">
        <f t="shared" ref="AH216:AH224" si="278">H216</f>
        <v>0</v>
      </c>
      <c r="AI216" s="133">
        <f t="shared" si="250"/>
        <v>0</v>
      </c>
      <c r="AJ216" s="133">
        <f t="shared" si="251"/>
        <v>0</v>
      </c>
      <c r="AK216" s="135">
        <f t="shared" ref="AK216:AK224" si="279">M216</f>
        <v>0</v>
      </c>
      <c r="AL216" s="135">
        <f t="shared" ref="AL216:AL224" si="280">N216</f>
        <v>0</v>
      </c>
      <c r="AM216" s="135">
        <f t="shared" si="254"/>
        <v>0</v>
      </c>
      <c r="AN216" s="135">
        <f t="shared" si="255"/>
        <v>0</v>
      </c>
      <c r="AP216" s="111" t="e">
        <f>VLOOKUP($Y216,ボランティア図書マスタ!$A:$T,15,0)</f>
        <v>#N/A</v>
      </c>
      <c r="AQ216" s="111" t="e">
        <f>VLOOKUP($Y216,ボランティア図書マスタ!$A:$T,16,0)</f>
        <v>#N/A</v>
      </c>
      <c r="AR216" s="111" t="e">
        <f>VLOOKUP($Y216,ボランティア図書マスタ!$A:$T,17,0)</f>
        <v>#N/A</v>
      </c>
      <c r="AS216" s="111" t="e">
        <f>VLOOKUP($Y216,ボランティア図書マスタ!$A:$T,18,0)</f>
        <v>#N/A</v>
      </c>
      <c r="AT216" s="111" t="e">
        <f>VLOOKUP($Y216,ボランティア図書マスタ!$A:$T,19,0)</f>
        <v>#N/A</v>
      </c>
      <c r="AU216" s="111" t="e">
        <f>VLOOKUP($Y216,ボランティア図書マスタ!$A:$T,20,0)</f>
        <v>#N/A</v>
      </c>
    </row>
    <row r="217" spans="1:47" ht="80.099999999999994" customHeight="1" x14ac:dyDescent="0.15">
      <c r="A217" s="119"/>
      <c r="B217" s="120"/>
      <c r="C217" s="119"/>
      <c r="D217" s="121"/>
      <c r="E217" s="122" t="str">
        <f>IF(D217="","",VLOOKUP(D217,ボランティア一覧!$A:$B,2,0))</f>
        <v/>
      </c>
      <c r="F217" s="121"/>
      <c r="G217" s="123" t="str">
        <f>IF(F217="","",VLOOKUP(F217,ボランティア図書マスタ!$B:$L,11,0))</f>
        <v/>
      </c>
      <c r="H217" s="124"/>
      <c r="I217" s="121"/>
      <c r="J217" s="124"/>
      <c r="K217" s="122" t="str">
        <f t="shared" si="237"/>
        <v/>
      </c>
      <c r="L217" s="125" t="str">
        <f>IF(Y217="","",VLOOKUP(Y217,ボランティア図書マスタ!$A$3:$M$567,13,0))</f>
        <v/>
      </c>
      <c r="M217" s="126"/>
      <c r="N217" s="127"/>
      <c r="O217" s="128"/>
      <c r="P217" s="129"/>
      <c r="Q217" s="130" t="str">
        <f>IF(D217="","",VLOOKUP(D217,ボランティア一覧!$A$3:$F$68,3,0))</f>
        <v/>
      </c>
      <c r="R217" s="130" t="str">
        <f>IF(D217="","",VLOOKUP(D217,ボランティア一覧!$A$3:$F$68,4,0))</f>
        <v/>
      </c>
      <c r="S217" s="130" t="str">
        <f>IF(D217="","",VLOOKUP(D217,ボランティア一覧!$A$3:$F$68,5,0))</f>
        <v/>
      </c>
      <c r="T217" s="130" t="str">
        <f>IF(D217="","",VLOOKUP(D217,ボランティア一覧!$A$3:$F$68,6,0))</f>
        <v/>
      </c>
      <c r="U217" s="131" t="str">
        <f t="shared" si="269"/>
        <v xml:space="preserve"> </v>
      </c>
      <c r="V217" s="131" t="str">
        <f t="shared" si="270"/>
        <v>　</v>
      </c>
      <c r="W217" s="131" t="str">
        <f>IF($A217=0," ",VLOOKUP(U217,入力規則用シート!B:C,2,0))</f>
        <v xml:space="preserve"> </v>
      </c>
      <c r="X217" s="131">
        <f t="shared" si="268"/>
        <v>0</v>
      </c>
      <c r="Y217" s="131" t="str">
        <f t="shared" si="271"/>
        <v/>
      </c>
      <c r="Z217" s="131" t="str">
        <f>IF(Y217="","",VLOOKUP(Y217,ボランティア図書マスタ!$A$3:$K$567,11,0))</f>
        <v/>
      </c>
      <c r="AA217" s="132" t="str">
        <f t="shared" si="272"/>
        <v/>
      </c>
      <c r="AB217" s="133"/>
      <c r="AC217" s="133">
        <f t="shared" si="273"/>
        <v>0</v>
      </c>
      <c r="AD217" s="133">
        <f t="shared" si="274"/>
        <v>0</v>
      </c>
      <c r="AE217" s="133">
        <f t="shared" si="275"/>
        <v>0</v>
      </c>
      <c r="AF217" s="133">
        <f t="shared" si="276"/>
        <v>0</v>
      </c>
      <c r="AG217" s="134">
        <f t="shared" si="277"/>
        <v>0</v>
      </c>
      <c r="AH217" s="133">
        <f t="shared" si="278"/>
        <v>0</v>
      </c>
      <c r="AI217" s="133">
        <f t="shared" si="250"/>
        <v>0</v>
      </c>
      <c r="AJ217" s="133">
        <f t="shared" si="251"/>
        <v>0</v>
      </c>
      <c r="AK217" s="135">
        <f t="shared" si="279"/>
        <v>0</v>
      </c>
      <c r="AL217" s="135">
        <f t="shared" si="280"/>
        <v>0</v>
      </c>
      <c r="AM217" s="135">
        <f t="shared" si="254"/>
        <v>0</v>
      </c>
      <c r="AN217" s="135">
        <f t="shared" si="255"/>
        <v>0</v>
      </c>
      <c r="AP217" s="111" t="e">
        <f>VLOOKUP($Y217,ボランティア図書マスタ!$A:$T,15,0)</f>
        <v>#N/A</v>
      </c>
      <c r="AQ217" s="111" t="e">
        <f>VLOOKUP($Y217,ボランティア図書マスタ!$A:$T,16,0)</f>
        <v>#N/A</v>
      </c>
      <c r="AR217" s="111" t="e">
        <f>VLOOKUP($Y217,ボランティア図書マスタ!$A:$T,17,0)</f>
        <v>#N/A</v>
      </c>
      <c r="AS217" s="111" t="e">
        <f>VLOOKUP($Y217,ボランティア図書マスタ!$A:$T,18,0)</f>
        <v>#N/A</v>
      </c>
      <c r="AT217" s="111" t="e">
        <f>VLOOKUP($Y217,ボランティア図書マスタ!$A:$T,19,0)</f>
        <v>#N/A</v>
      </c>
      <c r="AU217" s="111" t="e">
        <f>VLOOKUP($Y217,ボランティア図書マスタ!$A:$T,20,0)</f>
        <v>#N/A</v>
      </c>
    </row>
    <row r="218" spans="1:47" ht="80.099999999999994" customHeight="1" x14ac:dyDescent="0.15">
      <c r="A218" s="119"/>
      <c r="B218" s="120"/>
      <c r="C218" s="119"/>
      <c r="D218" s="121"/>
      <c r="E218" s="122" t="str">
        <f>IF(D218="","",VLOOKUP(D218,ボランティア一覧!$A:$B,2,0))</f>
        <v/>
      </c>
      <c r="F218" s="121"/>
      <c r="G218" s="123" t="str">
        <f>IF(F218="","",VLOOKUP(F218,ボランティア図書マスタ!$B:$L,11,0))</f>
        <v/>
      </c>
      <c r="H218" s="124"/>
      <c r="I218" s="121"/>
      <c r="J218" s="124"/>
      <c r="K218" s="122" t="str">
        <f t="shared" si="237"/>
        <v/>
      </c>
      <c r="L218" s="125" t="str">
        <f>IF(Y218="","",VLOOKUP(Y218,ボランティア図書マスタ!$A$3:$M$567,13,0))</f>
        <v/>
      </c>
      <c r="M218" s="126"/>
      <c r="N218" s="127"/>
      <c r="O218" s="128"/>
      <c r="P218" s="129"/>
      <c r="Q218" s="130" t="str">
        <f>IF(D218="","",VLOOKUP(D218,ボランティア一覧!$A$3:$F$68,3,0))</f>
        <v/>
      </c>
      <c r="R218" s="130" t="str">
        <f>IF(D218="","",VLOOKUP(D218,ボランティア一覧!$A$3:$F$68,4,0))</f>
        <v/>
      </c>
      <c r="S218" s="130" t="str">
        <f>IF(D218="","",VLOOKUP(D218,ボランティア一覧!$A$3:$F$68,5,0))</f>
        <v/>
      </c>
      <c r="T218" s="130" t="str">
        <f>IF(D218="","",VLOOKUP(D218,ボランティア一覧!$A$3:$F$68,6,0))</f>
        <v/>
      </c>
      <c r="U218" s="131" t="str">
        <f t="shared" si="269"/>
        <v xml:space="preserve"> </v>
      </c>
      <c r="V218" s="131" t="str">
        <f t="shared" si="270"/>
        <v>　</v>
      </c>
      <c r="W218" s="131" t="str">
        <f>IF($A218=0," ",VLOOKUP(U218,入力規則用シート!B:C,2,0))</f>
        <v xml:space="preserve"> </v>
      </c>
      <c r="X218" s="131">
        <f t="shared" si="268"/>
        <v>0</v>
      </c>
      <c r="Y218" s="131" t="str">
        <f t="shared" si="271"/>
        <v/>
      </c>
      <c r="Z218" s="131" t="str">
        <f>IF(Y218="","",VLOOKUP(Y218,ボランティア図書マスタ!$A$3:$K$567,11,0))</f>
        <v/>
      </c>
      <c r="AA218" s="132" t="str">
        <f t="shared" si="272"/>
        <v/>
      </c>
      <c r="AB218" s="133"/>
      <c r="AC218" s="133">
        <f t="shared" si="273"/>
        <v>0</v>
      </c>
      <c r="AD218" s="133">
        <f t="shared" si="274"/>
        <v>0</v>
      </c>
      <c r="AE218" s="133">
        <f t="shared" si="275"/>
        <v>0</v>
      </c>
      <c r="AF218" s="133">
        <f t="shared" si="276"/>
        <v>0</v>
      </c>
      <c r="AG218" s="134">
        <f t="shared" si="277"/>
        <v>0</v>
      </c>
      <c r="AH218" s="133">
        <f t="shared" si="278"/>
        <v>0</v>
      </c>
      <c r="AI218" s="133">
        <f t="shared" si="250"/>
        <v>0</v>
      </c>
      <c r="AJ218" s="133">
        <f t="shared" si="251"/>
        <v>0</v>
      </c>
      <c r="AK218" s="135">
        <f t="shared" si="279"/>
        <v>0</v>
      </c>
      <c r="AL218" s="135">
        <f t="shared" si="280"/>
        <v>0</v>
      </c>
      <c r="AM218" s="135">
        <f t="shared" si="254"/>
        <v>0</v>
      </c>
      <c r="AN218" s="135">
        <f t="shared" si="255"/>
        <v>0</v>
      </c>
      <c r="AP218" s="111" t="e">
        <f>VLOOKUP($Y218,ボランティア図書マスタ!$A:$T,15,0)</f>
        <v>#N/A</v>
      </c>
      <c r="AQ218" s="111" t="e">
        <f>VLOOKUP($Y218,ボランティア図書マスタ!$A:$T,16,0)</f>
        <v>#N/A</v>
      </c>
      <c r="AR218" s="111" t="e">
        <f>VLOOKUP($Y218,ボランティア図書マスタ!$A:$T,17,0)</f>
        <v>#N/A</v>
      </c>
      <c r="AS218" s="111" t="e">
        <f>VLOOKUP($Y218,ボランティア図書マスタ!$A:$T,18,0)</f>
        <v>#N/A</v>
      </c>
      <c r="AT218" s="111" t="e">
        <f>VLOOKUP($Y218,ボランティア図書マスタ!$A:$T,19,0)</f>
        <v>#N/A</v>
      </c>
      <c r="AU218" s="111" t="e">
        <f>VLOOKUP($Y218,ボランティア図書マスタ!$A:$T,20,0)</f>
        <v>#N/A</v>
      </c>
    </row>
    <row r="219" spans="1:47" ht="80.099999999999994" customHeight="1" x14ac:dyDescent="0.15">
      <c r="A219" s="119"/>
      <c r="B219" s="120"/>
      <c r="C219" s="119"/>
      <c r="D219" s="121"/>
      <c r="E219" s="122" t="str">
        <f>IF(D219="","",VLOOKUP(D219,ボランティア一覧!$A:$B,2,0))</f>
        <v/>
      </c>
      <c r="F219" s="121"/>
      <c r="G219" s="123" t="str">
        <f>IF(F219="","",VLOOKUP(F219,ボランティア図書マスタ!$B:$L,11,0))</f>
        <v/>
      </c>
      <c r="H219" s="124"/>
      <c r="I219" s="121"/>
      <c r="J219" s="124"/>
      <c r="K219" s="122" t="str">
        <f t="shared" si="237"/>
        <v/>
      </c>
      <c r="L219" s="125" t="str">
        <f>IF(Y219="","",VLOOKUP(Y219,ボランティア図書マスタ!$A$3:$M$567,13,0))</f>
        <v/>
      </c>
      <c r="M219" s="126"/>
      <c r="N219" s="127"/>
      <c r="O219" s="128"/>
      <c r="P219" s="129"/>
      <c r="Q219" s="130" t="str">
        <f>IF(D219="","",VLOOKUP(D219,ボランティア一覧!$A$3:$F$68,3,0))</f>
        <v/>
      </c>
      <c r="R219" s="130" t="str">
        <f>IF(D219="","",VLOOKUP(D219,ボランティア一覧!$A$3:$F$68,4,0))</f>
        <v/>
      </c>
      <c r="S219" s="130" t="str">
        <f>IF(D219="","",VLOOKUP(D219,ボランティア一覧!$A$3:$F$68,5,0))</f>
        <v/>
      </c>
      <c r="T219" s="130" t="str">
        <f>IF(D219="","",VLOOKUP(D219,ボランティア一覧!$A$3:$F$68,6,0))</f>
        <v/>
      </c>
      <c r="U219" s="131" t="str">
        <f t="shared" si="269"/>
        <v xml:space="preserve"> </v>
      </c>
      <c r="V219" s="131" t="str">
        <f t="shared" si="270"/>
        <v>　</v>
      </c>
      <c r="W219" s="131" t="str">
        <f>IF($A219=0," ",VLOOKUP(U219,入力規則用シート!B:C,2,0))</f>
        <v xml:space="preserve"> </v>
      </c>
      <c r="X219" s="131">
        <f t="shared" si="268"/>
        <v>0</v>
      </c>
      <c r="Y219" s="131" t="str">
        <f t="shared" si="271"/>
        <v/>
      </c>
      <c r="Z219" s="131" t="str">
        <f>IF(Y219="","",VLOOKUP(Y219,ボランティア図書マスタ!$A$3:$K$567,11,0))</f>
        <v/>
      </c>
      <c r="AA219" s="132" t="str">
        <f t="shared" si="272"/>
        <v/>
      </c>
      <c r="AB219" s="133"/>
      <c r="AC219" s="133">
        <f t="shared" si="273"/>
        <v>0</v>
      </c>
      <c r="AD219" s="133">
        <f t="shared" si="274"/>
        <v>0</v>
      </c>
      <c r="AE219" s="133">
        <f t="shared" si="275"/>
        <v>0</v>
      </c>
      <c r="AF219" s="133">
        <f t="shared" si="276"/>
        <v>0</v>
      </c>
      <c r="AG219" s="134">
        <f t="shared" si="277"/>
        <v>0</v>
      </c>
      <c r="AH219" s="133">
        <f t="shared" si="278"/>
        <v>0</v>
      </c>
      <c r="AI219" s="133">
        <f t="shared" si="250"/>
        <v>0</v>
      </c>
      <c r="AJ219" s="133">
        <f t="shared" si="251"/>
        <v>0</v>
      </c>
      <c r="AK219" s="135">
        <f t="shared" si="279"/>
        <v>0</v>
      </c>
      <c r="AL219" s="135">
        <f t="shared" si="280"/>
        <v>0</v>
      </c>
      <c r="AM219" s="135">
        <f t="shared" si="254"/>
        <v>0</v>
      </c>
      <c r="AN219" s="135">
        <f t="shared" si="255"/>
        <v>0</v>
      </c>
      <c r="AP219" s="111" t="e">
        <f>VLOOKUP($Y219,ボランティア図書マスタ!$A:$T,15,0)</f>
        <v>#N/A</v>
      </c>
      <c r="AQ219" s="111" t="e">
        <f>VLOOKUP($Y219,ボランティア図書マスタ!$A:$T,16,0)</f>
        <v>#N/A</v>
      </c>
      <c r="AR219" s="111" t="e">
        <f>VLOOKUP($Y219,ボランティア図書マスタ!$A:$T,17,0)</f>
        <v>#N/A</v>
      </c>
      <c r="AS219" s="111" t="e">
        <f>VLOOKUP($Y219,ボランティア図書マスタ!$A:$T,18,0)</f>
        <v>#N/A</v>
      </c>
      <c r="AT219" s="111" t="e">
        <f>VLOOKUP($Y219,ボランティア図書マスタ!$A:$T,19,0)</f>
        <v>#N/A</v>
      </c>
      <c r="AU219" s="111" t="e">
        <f>VLOOKUP($Y219,ボランティア図書マスタ!$A:$T,20,0)</f>
        <v>#N/A</v>
      </c>
    </row>
    <row r="220" spans="1:47" ht="80.099999999999994" customHeight="1" x14ac:dyDescent="0.15">
      <c r="A220" s="119"/>
      <c r="B220" s="120"/>
      <c r="C220" s="119"/>
      <c r="D220" s="121"/>
      <c r="E220" s="122" t="str">
        <f>IF(D220="","",VLOOKUP(D220,ボランティア一覧!$A:$B,2,0))</f>
        <v/>
      </c>
      <c r="F220" s="121"/>
      <c r="G220" s="123" t="str">
        <f>IF(F220="","",VLOOKUP(F220,ボランティア図書マスタ!$B:$L,11,0))</f>
        <v/>
      </c>
      <c r="H220" s="124"/>
      <c r="I220" s="121"/>
      <c r="J220" s="124"/>
      <c r="K220" s="122" t="str">
        <f t="shared" si="237"/>
        <v/>
      </c>
      <c r="L220" s="125" t="str">
        <f>IF(Y220="","",VLOOKUP(Y220,ボランティア図書マスタ!$A$3:$M$567,13,0))</f>
        <v/>
      </c>
      <c r="M220" s="126"/>
      <c r="N220" s="127"/>
      <c r="O220" s="128"/>
      <c r="P220" s="129"/>
      <c r="Q220" s="130" t="str">
        <f>IF(D220="","",VLOOKUP(D220,ボランティア一覧!$A$3:$F$68,3,0))</f>
        <v/>
      </c>
      <c r="R220" s="130" t="str">
        <f>IF(D220="","",VLOOKUP(D220,ボランティア一覧!$A$3:$F$68,4,0))</f>
        <v/>
      </c>
      <c r="S220" s="130" t="str">
        <f>IF(D220="","",VLOOKUP(D220,ボランティア一覧!$A$3:$F$68,5,0))</f>
        <v/>
      </c>
      <c r="T220" s="130" t="str">
        <f>IF(D220="","",VLOOKUP(D220,ボランティア一覧!$A$3:$F$68,6,0))</f>
        <v/>
      </c>
      <c r="U220" s="131" t="str">
        <f t="shared" si="269"/>
        <v xml:space="preserve"> </v>
      </c>
      <c r="V220" s="131" t="str">
        <f t="shared" si="270"/>
        <v>　</v>
      </c>
      <c r="W220" s="131" t="str">
        <f>IF($A220=0," ",VLOOKUP(U220,入力規則用シート!B:C,2,0))</f>
        <v xml:space="preserve"> </v>
      </c>
      <c r="X220" s="131">
        <f t="shared" si="268"/>
        <v>0</v>
      </c>
      <c r="Y220" s="131" t="str">
        <f t="shared" si="271"/>
        <v/>
      </c>
      <c r="Z220" s="131" t="str">
        <f>IF(Y220="","",VLOOKUP(Y220,ボランティア図書マスタ!$A$3:$K$567,11,0))</f>
        <v/>
      </c>
      <c r="AA220" s="132" t="str">
        <f t="shared" si="272"/>
        <v/>
      </c>
      <c r="AB220" s="133"/>
      <c r="AC220" s="133">
        <f t="shared" si="273"/>
        <v>0</v>
      </c>
      <c r="AD220" s="133">
        <f t="shared" si="274"/>
        <v>0</v>
      </c>
      <c r="AE220" s="133">
        <f t="shared" si="275"/>
        <v>0</v>
      </c>
      <c r="AF220" s="133">
        <f t="shared" si="276"/>
        <v>0</v>
      </c>
      <c r="AG220" s="134">
        <f t="shared" si="277"/>
        <v>0</v>
      </c>
      <c r="AH220" s="133">
        <f t="shared" si="278"/>
        <v>0</v>
      </c>
      <c r="AI220" s="133">
        <f t="shared" si="250"/>
        <v>0</v>
      </c>
      <c r="AJ220" s="133">
        <f t="shared" si="251"/>
        <v>0</v>
      </c>
      <c r="AK220" s="135">
        <f t="shared" si="279"/>
        <v>0</v>
      </c>
      <c r="AL220" s="135">
        <f t="shared" si="280"/>
        <v>0</v>
      </c>
      <c r="AM220" s="135">
        <f t="shared" si="254"/>
        <v>0</v>
      </c>
      <c r="AN220" s="135">
        <f t="shared" si="255"/>
        <v>0</v>
      </c>
      <c r="AP220" s="111" t="e">
        <f>VLOOKUP($Y220,ボランティア図書マスタ!$A:$T,15,0)</f>
        <v>#N/A</v>
      </c>
      <c r="AQ220" s="111" t="e">
        <f>VLOOKUP($Y220,ボランティア図書マスタ!$A:$T,16,0)</f>
        <v>#N/A</v>
      </c>
      <c r="AR220" s="111" t="e">
        <f>VLOOKUP($Y220,ボランティア図書マスタ!$A:$T,17,0)</f>
        <v>#N/A</v>
      </c>
      <c r="AS220" s="111" t="e">
        <f>VLOOKUP($Y220,ボランティア図書マスタ!$A:$T,18,0)</f>
        <v>#N/A</v>
      </c>
      <c r="AT220" s="111" t="e">
        <f>VLOOKUP($Y220,ボランティア図書マスタ!$A:$T,19,0)</f>
        <v>#N/A</v>
      </c>
      <c r="AU220" s="111" t="e">
        <f>VLOOKUP($Y220,ボランティア図書マスタ!$A:$T,20,0)</f>
        <v>#N/A</v>
      </c>
    </row>
    <row r="221" spans="1:47" ht="80.099999999999994" customHeight="1" x14ac:dyDescent="0.15">
      <c r="A221" s="119"/>
      <c r="B221" s="120"/>
      <c r="C221" s="119"/>
      <c r="D221" s="121"/>
      <c r="E221" s="122" t="str">
        <f>IF(D221="","",VLOOKUP(D221,ボランティア一覧!$A:$B,2,0))</f>
        <v/>
      </c>
      <c r="F221" s="121"/>
      <c r="G221" s="123" t="str">
        <f>IF(F221="","",VLOOKUP(F221,ボランティア図書マスタ!$B:$L,11,0))</f>
        <v/>
      </c>
      <c r="H221" s="124"/>
      <c r="I221" s="121"/>
      <c r="J221" s="124"/>
      <c r="K221" s="122" t="str">
        <f t="shared" si="237"/>
        <v/>
      </c>
      <c r="L221" s="125" t="str">
        <f>IF(Y221="","",VLOOKUP(Y221,ボランティア図書マスタ!$A$3:$M$567,13,0))</f>
        <v/>
      </c>
      <c r="M221" s="126"/>
      <c r="N221" s="127"/>
      <c r="O221" s="128"/>
      <c r="P221" s="129"/>
      <c r="Q221" s="130" t="str">
        <f>IF(D221="","",VLOOKUP(D221,ボランティア一覧!$A$3:$F$68,3,0))</f>
        <v/>
      </c>
      <c r="R221" s="130" t="str">
        <f>IF(D221="","",VLOOKUP(D221,ボランティア一覧!$A$3:$F$68,4,0))</f>
        <v/>
      </c>
      <c r="S221" s="130" t="str">
        <f>IF(D221="","",VLOOKUP(D221,ボランティア一覧!$A$3:$F$68,5,0))</f>
        <v/>
      </c>
      <c r="T221" s="130" t="str">
        <f>IF(D221="","",VLOOKUP(D221,ボランティア一覧!$A$3:$F$68,6,0))</f>
        <v/>
      </c>
      <c r="U221" s="131" t="str">
        <f t="shared" si="269"/>
        <v xml:space="preserve"> </v>
      </c>
      <c r="V221" s="131" t="str">
        <f t="shared" si="270"/>
        <v>　</v>
      </c>
      <c r="W221" s="131" t="str">
        <f>IF($A221=0," ",VLOOKUP(U221,入力規則用シート!B:C,2,0))</f>
        <v xml:space="preserve"> </v>
      </c>
      <c r="X221" s="131">
        <f t="shared" si="268"/>
        <v>0</v>
      </c>
      <c r="Y221" s="131" t="str">
        <f t="shared" si="271"/>
        <v/>
      </c>
      <c r="Z221" s="131" t="str">
        <f>IF(Y221="","",VLOOKUP(Y221,ボランティア図書マスタ!$A$3:$K$567,11,0))</f>
        <v/>
      </c>
      <c r="AA221" s="132" t="str">
        <f t="shared" si="272"/>
        <v/>
      </c>
      <c r="AB221" s="133"/>
      <c r="AC221" s="133">
        <f t="shared" si="273"/>
        <v>0</v>
      </c>
      <c r="AD221" s="133">
        <f t="shared" si="274"/>
        <v>0</v>
      </c>
      <c r="AE221" s="133">
        <f t="shared" si="275"/>
        <v>0</v>
      </c>
      <c r="AF221" s="133">
        <f t="shared" si="276"/>
        <v>0</v>
      </c>
      <c r="AG221" s="134">
        <f t="shared" si="277"/>
        <v>0</v>
      </c>
      <c r="AH221" s="133">
        <f t="shared" si="278"/>
        <v>0</v>
      </c>
      <c r="AI221" s="133">
        <f t="shared" si="250"/>
        <v>0</v>
      </c>
      <c r="AJ221" s="133">
        <f t="shared" si="251"/>
        <v>0</v>
      </c>
      <c r="AK221" s="135">
        <f t="shared" si="279"/>
        <v>0</v>
      </c>
      <c r="AL221" s="135">
        <f t="shared" si="280"/>
        <v>0</v>
      </c>
      <c r="AM221" s="135">
        <f t="shared" si="254"/>
        <v>0</v>
      </c>
      <c r="AN221" s="135">
        <f t="shared" si="255"/>
        <v>0</v>
      </c>
      <c r="AP221" s="111" t="e">
        <f>VLOOKUP($Y221,ボランティア図書マスタ!$A:$T,15,0)</f>
        <v>#N/A</v>
      </c>
      <c r="AQ221" s="111" t="e">
        <f>VLOOKUP($Y221,ボランティア図書マスタ!$A:$T,16,0)</f>
        <v>#N/A</v>
      </c>
      <c r="AR221" s="111" t="e">
        <f>VLOOKUP($Y221,ボランティア図書マスタ!$A:$T,17,0)</f>
        <v>#N/A</v>
      </c>
      <c r="AS221" s="111" t="e">
        <f>VLOOKUP($Y221,ボランティア図書マスタ!$A:$T,18,0)</f>
        <v>#N/A</v>
      </c>
      <c r="AT221" s="111" t="e">
        <f>VLOOKUP($Y221,ボランティア図書マスタ!$A:$T,19,0)</f>
        <v>#N/A</v>
      </c>
      <c r="AU221" s="111" t="e">
        <f>VLOOKUP($Y221,ボランティア図書マスタ!$A:$T,20,0)</f>
        <v>#N/A</v>
      </c>
    </row>
    <row r="222" spans="1:47" ht="80.099999999999994" customHeight="1" x14ac:dyDescent="0.15">
      <c r="A222" s="119"/>
      <c r="B222" s="120"/>
      <c r="C222" s="119"/>
      <c r="D222" s="121"/>
      <c r="E222" s="122" t="str">
        <f>IF(D222="","",VLOOKUP(D222,ボランティア一覧!$A:$B,2,0))</f>
        <v/>
      </c>
      <c r="F222" s="121"/>
      <c r="G222" s="123" t="str">
        <f>IF(F222="","",VLOOKUP(F222,ボランティア図書マスタ!$B:$L,11,0))</f>
        <v/>
      </c>
      <c r="H222" s="124"/>
      <c r="I222" s="121"/>
      <c r="J222" s="124"/>
      <c r="K222" s="122" t="str">
        <f t="shared" si="237"/>
        <v/>
      </c>
      <c r="L222" s="125" t="str">
        <f>IF(Y222="","",VLOOKUP(Y222,ボランティア図書マスタ!$A$3:$M$567,13,0))</f>
        <v/>
      </c>
      <c r="M222" s="126"/>
      <c r="N222" s="127"/>
      <c r="O222" s="128"/>
      <c r="P222" s="129"/>
      <c r="Q222" s="130" t="str">
        <f>IF(D222="","",VLOOKUP(D222,ボランティア一覧!$A$3:$F$68,3,0))</f>
        <v/>
      </c>
      <c r="R222" s="130" t="str">
        <f>IF(D222="","",VLOOKUP(D222,ボランティア一覧!$A$3:$F$68,4,0))</f>
        <v/>
      </c>
      <c r="S222" s="130" t="str">
        <f>IF(D222="","",VLOOKUP(D222,ボランティア一覧!$A$3:$F$68,5,0))</f>
        <v/>
      </c>
      <c r="T222" s="130" t="str">
        <f>IF(D222="","",VLOOKUP(D222,ボランティア一覧!$A$3:$F$68,6,0))</f>
        <v/>
      </c>
      <c r="U222" s="131" t="str">
        <f t="shared" si="269"/>
        <v xml:space="preserve"> </v>
      </c>
      <c r="V222" s="131" t="str">
        <f t="shared" si="270"/>
        <v>　</v>
      </c>
      <c r="W222" s="131" t="str">
        <f>IF($A222=0," ",VLOOKUP(U222,入力規則用シート!B:C,2,0))</f>
        <v xml:space="preserve"> </v>
      </c>
      <c r="X222" s="131">
        <f t="shared" si="268"/>
        <v>0</v>
      </c>
      <c r="Y222" s="131" t="str">
        <f t="shared" si="271"/>
        <v/>
      </c>
      <c r="Z222" s="131" t="str">
        <f>IF(Y222="","",VLOOKUP(Y222,ボランティア図書マスタ!$A$3:$K$567,11,0))</f>
        <v/>
      </c>
      <c r="AA222" s="132" t="str">
        <f t="shared" si="272"/>
        <v/>
      </c>
      <c r="AB222" s="133"/>
      <c r="AC222" s="133">
        <f t="shared" si="273"/>
        <v>0</v>
      </c>
      <c r="AD222" s="133">
        <f t="shared" si="274"/>
        <v>0</v>
      </c>
      <c r="AE222" s="133">
        <f t="shared" si="275"/>
        <v>0</v>
      </c>
      <c r="AF222" s="133">
        <f t="shared" si="276"/>
        <v>0</v>
      </c>
      <c r="AG222" s="134">
        <f t="shared" si="277"/>
        <v>0</v>
      </c>
      <c r="AH222" s="133">
        <f t="shared" si="278"/>
        <v>0</v>
      </c>
      <c r="AI222" s="133">
        <f t="shared" si="250"/>
        <v>0</v>
      </c>
      <c r="AJ222" s="133">
        <f t="shared" si="251"/>
        <v>0</v>
      </c>
      <c r="AK222" s="135">
        <f t="shared" si="279"/>
        <v>0</v>
      </c>
      <c r="AL222" s="135">
        <f t="shared" si="280"/>
        <v>0</v>
      </c>
      <c r="AM222" s="135">
        <f t="shared" si="254"/>
        <v>0</v>
      </c>
      <c r="AN222" s="135">
        <f t="shared" si="255"/>
        <v>0</v>
      </c>
      <c r="AP222" s="111" t="e">
        <f>VLOOKUP($Y222,ボランティア図書マスタ!$A:$T,15,0)</f>
        <v>#N/A</v>
      </c>
      <c r="AQ222" s="111" t="e">
        <f>VLOOKUP($Y222,ボランティア図書マスタ!$A:$T,16,0)</f>
        <v>#N/A</v>
      </c>
      <c r="AR222" s="111" t="e">
        <f>VLOOKUP($Y222,ボランティア図書マスタ!$A:$T,17,0)</f>
        <v>#N/A</v>
      </c>
      <c r="AS222" s="111" t="e">
        <f>VLOOKUP($Y222,ボランティア図書マスタ!$A:$T,18,0)</f>
        <v>#N/A</v>
      </c>
      <c r="AT222" s="111" t="e">
        <f>VLOOKUP($Y222,ボランティア図書マスタ!$A:$T,19,0)</f>
        <v>#N/A</v>
      </c>
      <c r="AU222" s="111" t="e">
        <f>VLOOKUP($Y222,ボランティア図書マスタ!$A:$T,20,0)</f>
        <v>#N/A</v>
      </c>
    </row>
    <row r="223" spans="1:47" ht="80.099999999999994" customHeight="1" x14ac:dyDescent="0.15">
      <c r="A223" s="119"/>
      <c r="B223" s="120"/>
      <c r="C223" s="119"/>
      <c r="D223" s="121"/>
      <c r="E223" s="122" t="str">
        <f>IF(D223="","",VLOOKUP(D223,ボランティア一覧!$A:$B,2,0))</f>
        <v/>
      </c>
      <c r="F223" s="121"/>
      <c r="G223" s="123" t="str">
        <f>IF(F223="","",VLOOKUP(F223,ボランティア図書マスタ!$B:$L,11,0))</f>
        <v/>
      </c>
      <c r="H223" s="124"/>
      <c r="I223" s="121"/>
      <c r="J223" s="124"/>
      <c r="K223" s="122" t="str">
        <f t="shared" si="237"/>
        <v/>
      </c>
      <c r="L223" s="125" t="str">
        <f>IF(Y223="","",VLOOKUP(Y223,ボランティア図書マスタ!$A$3:$M$567,13,0))</f>
        <v/>
      </c>
      <c r="M223" s="126"/>
      <c r="N223" s="127"/>
      <c r="O223" s="128"/>
      <c r="P223" s="129"/>
      <c r="Q223" s="130" t="str">
        <f>IF(D223="","",VLOOKUP(D223,ボランティア一覧!$A$3:$F$68,3,0))</f>
        <v/>
      </c>
      <c r="R223" s="130" t="str">
        <f>IF(D223="","",VLOOKUP(D223,ボランティア一覧!$A$3:$F$68,4,0))</f>
        <v/>
      </c>
      <c r="S223" s="130" t="str">
        <f>IF(D223="","",VLOOKUP(D223,ボランティア一覧!$A$3:$F$68,5,0))</f>
        <v/>
      </c>
      <c r="T223" s="130" t="str">
        <f>IF(D223="","",VLOOKUP(D223,ボランティア一覧!$A$3:$F$68,6,0))</f>
        <v/>
      </c>
      <c r="U223" s="131" t="str">
        <f t="shared" si="269"/>
        <v xml:space="preserve"> </v>
      </c>
      <c r="V223" s="131" t="str">
        <f t="shared" si="270"/>
        <v>　</v>
      </c>
      <c r="W223" s="131" t="str">
        <f>IF($A223=0," ",VLOOKUP(U223,入力規則用シート!B:C,2,0))</f>
        <v xml:space="preserve"> </v>
      </c>
      <c r="X223" s="131">
        <f t="shared" si="268"/>
        <v>0</v>
      </c>
      <c r="Y223" s="131" t="str">
        <f t="shared" si="271"/>
        <v/>
      </c>
      <c r="Z223" s="131" t="str">
        <f>IF(Y223="","",VLOOKUP(Y223,ボランティア図書マスタ!$A$3:$K$567,11,0))</f>
        <v/>
      </c>
      <c r="AA223" s="132" t="str">
        <f t="shared" si="272"/>
        <v/>
      </c>
      <c r="AB223" s="133"/>
      <c r="AC223" s="133">
        <f t="shared" si="273"/>
        <v>0</v>
      </c>
      <c r="AD223" s="133">
        <f t="shared" si="274"/>
        <v>0</v>
      </c>
      <c r="AE223" s="133">
        <f t="shared" si="275"/>
        <v>0</v>
      </c>
      <c r="AF223" s="133">
        <f t="shared" si="276"/>
        <v>0</v>
      </c>
      <c r="AG223" s="134">
        <f t="shared" si="277"/>
        <v>0</v>
      </c>
      <c r="AH223" s="133">
        <f t="shared" si="278"/>
        <v>0</v>
      </c>
      <c r="AI223" s="133">
        <f t="shared" si="250"/>
        <v>0</v>
      </c>
      <c r="AJ223" s="133">
        <f t="shared" si="251"/>
        <v>0</v>
      </c>
      <c r="AK223" s="135">
        <f t="shared" si="279"/>
        <v>0</v>
      </c>
      <c r="AL223" s="135">
        <f t="shared" si="280"/>
        <v>0</v>
      </c>
      <c r="AM223" s="135">
        <f t="shared" si="254"/>
        <v>0</v>
      </c>
      <c r="AN223" s="135">
        <f t="shared" si="255"/>
        <v>0</v>
      </c>
      <c r="AP223" s="111" t="e">
        <f>VLOOKUP($Y223,ボランティア図書マスタ!$A:$T,15,0)</f>
        <v>#N/A</v>
      </c>
      <c r="AQ223" s="111" t="e">
        <f>VLOOKUP($Y223,ボランティア図書マスタ!$A:$T,16,0)</f>
        <v>#N/A</v>
      </c>
      <c r="AR223" s="111" t="e">
        <f>VLOOKUP($Y223,ボランティア図書マスタ!$A:$T,17,0)</f>
        <v>#N/A</v>
      </c>
      <c r="AS223" s="111" t="e">
        <f>VLOOKUP($Y223,ボランティア図書マスタ!$A:$T,18,0)</f>
        <v>#N/A</v>
      </c>
      <c r="AT223" s="111" t="e">
        <f>VLOOKUP($Y223,ボランティア図書マスタ!$A:$T,19,0)</f>
        <v>#N/A</v>
      </c>
      <c r="AU223" s="111" t="e">
        <f>VLOOKUP($Y223,ボランティア図書マスタ!$A:$T,20,0)</f>
        <v>#N/A</v>
      </c>
    </row>
    <row r="224" spans="1:47" ht="80.099999999999994" customHeight="1" x14ac:dyDescent="0.15">
      <c r="A224" s="119"/>
      <c r="B224" s="120"/>
      <c r="C224" s="119"/>
      <c r="D224" s="121"/>
      <c r="E224" s="122" t="str">
        <f>IF(D224="","",VLOOKUP(D224,ボランティア一覧!$A:$B,2,0))</f>
        <v/>
      </c>
      <c r="F224" s="121"/>
      <c r="G224" s="123" t="str">
        <f>IF(F224="","",VLOOKUP(F224,ボランティア図書マスタ!$B:$L,11,0))</f>
        <v/>
      </c>
      <c r="H224" s="124"/>
      <c r="I224" s="121"/>
      <c r="J224" s="124"/>
      <c r="K224" s="122" t="str">
        <f t="shared" si="237"/>
        <v/>
      </c>
      <c r="L224" s="125" t="str">
        <f>IF(Y224="","",VLOOKUP(Y224,ボランティア図書マスタ!$A$3:$M$567,13,0))</f>
        <v/>
      </c>
      <c r="M224" s="126"/>
      <c r="N224" s="127"/>
      <c r="O224" s="128"/>
      <c r="P224" s="129"/>
      <c r="Q224" s="130" t="str">
        <f>IF(D224="","",VLOOKUP(D224,ボランティア一覧!$A$3:$F$68,3,0))</f>
        <v/>
      </c>
      <c r="R224" s="130" t="str">
        <f>IF(D224="","",VLOOKUP(D224,ボランティア一覧!$A$3:$F$68,4,0))</f>
        <v/>
      </c>
      <c r="S224" s="130" t="str">
        <f>IF(D224="","",VLOOKUP(D224,ボランティア一覧!$A$3:$F$68,5,0))</f>
        <v/>
      </c>
      <c r="T224" s="130" t="str">
        <f>IF(D224="","",VLOOKUP(D224,ボランティア一覧!$A$3:$F$68,6,0))</f>
        <v/>
      </c>
      <c r="U224" s="131" t="str">
        <f t="shared" si="269"/>
        <v xml:space="preserve"> </v>
      </c>
      <c r="V224" s="131" t="str">
        <f t="shared" si="270"/>
        <v>　</v>
      </c>
      <c r="W224" s="131" t="str">
        <f>IF($A224=0," ",VLOOKUP(U224,入力規則用シート!B:C,2,0))</f>
        <v xml:space="preserve"> </v>
      </c>
      <c r="X224" s="131">
        <f t="shared" si="268"/>
        <v>0</v>
      </c>
      <c r="Y224" s="131" t="str">
        <f t="shared" si="271"/>
        <v/>
      </c>
      <c r="Z224" s="131" t="str">
        <f>IF(Y224="","",VLOOKUP(Y224,ボランティア図書マスタ!$A$3:$K$567,11,0))</f>
        <v/>
      </c>
      <c r="AA224" s="132" t="str">
        <f t="shared" si="272"/>
        <v/>
      </c>
      <c r="AB224" s="133"/>
      <c r="AC224" s="133">
        <f t="shared" si="273"/>
        <v>0</v>
      </c>
      <c r="AD224" s="133">
        <f t="shared" si="274"/>
        <v>0</v>
      </c>
      <c r="AE224" s="133">
        <f t="shared" si="275"/>
        <v>0</v>
      </c>
      <c r="AF224" s="133">
        <f t="shared" si="276"/>
        <v>0</v>
      </c>
      <c r="AG224" s="134">
        <f t="shared" si="277"/>
        <v>0</v>
      </c>
      <c r="AH224" s="133">
        <f t="shared" si="278"/>
        <v>0</v>
      </c>
      <c r="AI224" s="133">
        <f t="shared" si="250"/>
        <v>0</v>
      </c>
      <c r="AJ224" s="133">
        <f t="shared" si="251"/>
        <v>0</v>
      </c>
      <c r="AK224" s="135">
        <f t="shared" si="279"/>
        <v>0</v>
      </c>
      <c r="AL224" s="135">
        <f t="shared" si="280"/>
        <v>0</v>
      </c>
      <c r="AM224" s="135">
        <f t="shared" si="254"/>
        <v>0</v>
      </c>
      <c r="AN224" s="135">
        <f t="shared" si="255"/>
        <v>0</v>
      </c>
      <c r="AP224" s="111" t="e">
        <f>VLOOKUP($Y224,ボランティア図書マスタ!$A:$T,15,0)</f>
        <v>#N/A</v>
      </c>
      <c r="AQ224" s="111" t="e">
        <f>VLOOKUP($Y224,ボランティア図書マスタ!$A:$T,16,0)</f>
        <v>#N/A</v>
      </c>
      <c r="AR224" s="111" t="e">
        <f>VLOOKUP($Y224,ボランティア図書マスタ!$A:$T,17,0)</f>
        <v>#N/A</v>
      </c>
      <c r="AS224" s="111" t="e">
        <f>VLOOKUP($Y224,ボランティア図書マスタ!$A:$T,18,0)</f>
        <v>#N/A</v>
      </c>
      <c r="AT224" s="111" t="e">
        <f>VLOOKUP($Y224,ボランティア図書マスタ!$A:$T,19,0)</f>
        <v>#N/A</v>
      </c>
      <c r="AU224" s="111" t="e">
        <f>VLOOKUP($Y224,ボランティア図書マスタ!$A:$T,20,0)</f>
        <v>#N/A</v>
      </c>
    </row>
    <row r="225" spans="1:47" ht="80.099999999999994" customHeight="1" x14ac:dyDescent="0.15">
      <c r="A225" s="119"/>
      <c r="B225" s="120"/>
      <c r="C225" s="119"/>
      <c r="D225" s="121"/>
      <c r="E225" s="122" t="str">
        <f>IF(D225="","",VLOOKUP(D225,ボランティア一覧!$A:$B,2,0))</f>
        <v/>
      </c>
      <c r="F225" s="121"/>
      <c r="G225" s="123" t="str">
        <f>IF(F225="","",VLOOKUP(F225,ボランティア図書マスタ!$B:$L,11,0))</f>
        <v/>
      </c>
      <c r="H225" s="124"/>
      <c r="I225" s="121"/>
      <c r="J225" s="124"/>
      <c r="K225" s="122" t="str">
        <f t="shared" si="237"/>
        <v/>
      </c>
      <c r="L225" s="125" t="str">
        <f>IF(Y225="","",VLOOKUP(Y225,ボランティア図書マスタ!$A$3:$M$567,13,0))</f>
        <v/>
      </c>
      <c r="M225" s="126"/>
      <c r="N225" s="127"/>
      <c r="O225" s="128"/>
      <c r="P225" s="129"/>
      <c r="Q225" s="130" t="str">
        <f>IF(D225="","",VLOOKUP(D225,ボランティア一覧!$A$3:$F$68,3,0))</f>
        <v/>
      </c>
      <c r="R225" s="130" t="str">
        <f>IF(D225="","",VLOOKUP(D225,ボランティア一覧!$A$3:$F$68,4,0))</f>
        <v/>
      </c>
      <c r="S225" s="130" t="str">
        <f>IF(D225="","",VLOOKUP(D225,ボランティア一覧!$A$3:$F$68,5,0))</f>
        <v/>
      </c>
      <c r="T225" s="130" t="str">
        <f>IF(D225="","",VLOOKUP(D225,ボランティア一覧!$A$3:$F$68,6,0))</f>
        <v/>
      </c>
      <c r="U225" s="131" t="str">
        <f>IF(F225=0," ",$G$2)</f>
        <v xml:space="preserve"> </v>
      </c>
      <c r="V225" s="131" t="str">
        <f>IF(F225=0,"　",$L$2)</f>
        <v>　</v>
      </c>
      <c r="W225" s="131" t="str">
        <f>IF($A225=0," ",VLOOKUP(U225,入力規則用シート!B:C,2,0))</f>
        <v xml:space="preserve"> </v>
      </c>
      <c r="X225" s="131">
        <f t="shared" si="268"/>
        <v>0</v>
      </c>
      <c r="Y225" s="131" t="str">
        <f>IF(F225&amp;I225="","",CONCATENATE(F225,I225))</f>
        <v/>
      </c>
      <c r="Z225" s="131" t="str">
        <f>IF(Y225="","",VLOOKUP(Y225,ボランティア図書マスタ!$A$3:$K$567,11,0))</f>
        <v/>
      </c>
      <c r="AA225" s="132" t="str">
        <f>DBCS(J225)</f>
        <v/>
      </c>
      <c r="AB225" s="133"/>
      <c r="AC225" s="133">
        <f>A225</f>
        <v>0</v>
      </c>
      <c r="AD225" s="133">
        <f>B225</f>
        <v>0</v>
      </c>
      <c r="AE225" s="133">
        <f>C225</f>
        <v>0</v>
      </c>
      <c r="AF225" s="133">
        <f>D225</f>
        <v>0</v>
      </c>
      <c r="AG225" s="134">
        <f>F225</f>
        <v>0</v>
      </c>
      <c r="AH225" s="133">
        <f>H225</f>
        <v>0</v>
      </c>
      <c r="AI225" s="133">
        <f t="shared" si="250"/>
        <v>0</v>
      </c>
      <c r="AJ225" s="133">
        <f t="shared" si="251"/>
        <v>0</v>
      </c>
      <c r="AK225" s="135">
        <f>M225</f>
        <v>0</v>
      </c>
      <c r="AL225" s="135">
        <f>N225</f>
        <v>0</v>
      </c>
      <c r="AM225" s="135">
        <f t="shared" si="254"/>
        <v>0</v>
      </c>
      <c r="AN225" s="135">
        <f t="shared" si="255"/>
        <v>0</v>
      </c>
      <c r="AP225" s="111" t="e">
        <f>VLOOKUP($Y225,ボランティア図書マスタ!$A:$T,15,0)</f>
        <v>#N/A</v>
      </c>
      <c r="AQ225" s="111" t="e">
        <f>VLOOKUP($Y225,ボランティア図書マスタ!$A:$T,16,0)</f>
        <v>#N/A</v>
      </c>
      <c r="AR225" s="111" t="e">
        <f>VLOOKUP($Y225,ボランティア図書マスタ!$A:$T,17,0)</f>
        <v>#N/A</v>
      </c>
      <c r="AS225" s="111" t="e">
        <f>VLOOKUP($Y225,ボランティア図書マスタ!$A:$T,18,0)</f>
        <v>#N/A</v>
      </c>
      <c r="AT225" s="111" t="e">
        <f>VLOOKUP($Y225,ボランティア図書マスタ!$A:$T,19,0)</f>
        <v>#N/A</v>
      </c>
      <c r="AU225" s="111" t="e">
        <f>VLOOKUP($Y225,ボランティア図書マスタ!$A:$T,20,0)</f>
        <v>#N/A</v>
      </c>
    </row>
    <row r="226" spans="1:47" ht="80.099999999999994" customHeight="1" x14ac:dyDescent="0.15">
      <c r="A226" s="119"/>
      <c r="B226" s="120"/>
      <c r="C226" s="119"/>
      <c r="D226" s="121"/>
      <c r="E226" s="122" t="str">
        <f>IF(D226="","",VLOOKUP(D226,ボランティア一覧!$A:$B,2,0))</f>
        <v/>
      </c>
      <c r="F226" s="121"/>
      <c r="G226" s="123" t="str">
        <f>IF(F226="","",VLOOKUP(F226,ボランティア図書マスタ!$B:$L,11,0))</f>
        <v/>
      </c>
      <c r="H226" s="124"/>
      <c r="I226" s="121"/>
      <c r="J226" s="124"/>
      <c r="K226" s="122" t="str">
        <f t="shared" si="237"/>
        <v/>
      </c>
      <c r="L226" s="125" t="str">
        <f>IF(Y226="","",VLOOKUP(Y226,ボランティア図書マスタ!$A$3:$M$567,13,0))</f>
        <v/>
      </c>
      <c r="M226" s="126"/>
      <c r="N226" s="127"/>
      <c r="O226" s="128"/>
      <c r="P226" s="129"/>
      <c r="Q226" s="130" t="str">
        <f>IF(D226="","",VLOOKUP(D226,ボランティア一覧!$A$3:$F$68,3,0))</f>
        <v/>
      </c>
      <c r="R226" s="130" t="str">
        <f>IF(D226="","",VLOOKUP(D226,ボランティア一覧!$A$3:$F$68,4,0))</f>
        <v/>
      </c>
      <c r="S226" s="130" t="str">
        <f>IF(D226="","",VLOOKUP(D226,ボランティア一覧!$A$3:$F$68,5,0))</f>
        <v/>
      </c>
      <c r="T226" s="130" t="str">
        <f>IF(D226="","",VLOOKUP(D226,ボランティア一覧!$A$3:$F$68,6,0))</f>
        <v/>
      </c>
      <c r="U226" s="131" t="str">
        <f t="shared" ref="U226:U234" si="281">IF(F226=0," ",$G$2)</f>
        <v xml:space="preserve"> </v>
      </c>
      <c r="V226" s="131" t="str">
        <f t="shared" ref="V226:V234" si="282">IF(F226=0,"　",$L$2)</f>
        <v>　</v>
      </c>
      <c r="W226" s="131" t="str">
        <f>IF($A226=0," ",VLOOKUP(U226,入力規則用シート!B:C,2,0))</f>
        <v xml:space="preserve"> </v>
      </c>
      <c r="X226" s="131">
        <f t="shared" si="268"/>
        <v>0</v>
      </c>
      <c r="Y226" s="131" t="str">
        <f t="shared" ref="Y226:Y234" si="283">IF(F226&amp;I226="","",CONCATENATE(F226,I226))</f>
        <v/>
      </c>
      <c r="Z226" s="131" t="str">
        <f>IF(Y226="","",VLOOKUP(Y226,ボランティア図書マスタ!$A$3:$K$567,11,0))</f>
        <v/>
      </c>
      <c r="AA226" s="132" t="str">
        <f t="shared" ref="AA226:AA234" si="284">DBCS(J226)</f>
        <v/>
      </c>
      <c r="AB226" s="133"/>
      <c r="AC226" s="133">
        <f t="shared" ref="AC226:AC234" si="285">A226</f>
        <v>0</v>
      </c>
      <c r="AD226" s="133">
        <f t="shared" ref="AD226:AD234" si="286">B226</f>
        <v>0</v>
      </c>
      <c r="AE226" s="133">
        <f t="shared" ref="AE226:AE234" si="287">C226</f>
        <v>0</v>
      </c>
      <c r="AF226" s="133">
        <f t="shared" ref="AF226:AF234" si="288">D226</f>
        <v>0</v>
      </c>
      <c r="AG226" s="134">
        <f t="shared" ref="AG226:AG234" si="289">F226</f>
        <v>0</v>
      </c>
      <c r="AH226" s="133">
        <f t="shared" ref="AH226:AH234" si="290">H226</f>
        <v>0</v>
      </c>
      <c r="AI226" s="133">
        <f t="shared" si="250"/>
        <v>0</v>
      </c>
      <c r="AJ226" s="133">
        <f t="shared" si="251"/>
        <v>0</v>
      </c>
      <c r="AK226" s="135">
        <f t="shared" ref="AK226:AK234" si="291">M226</f>
        <v>0</v>
      </c>
      <c r="AL226" s="135">
        <f t="shared" ref="AL226:AL234" si="292">N226</f>
        <v>0</v>
      </c>
      <c r="AM226" s="135">
        <f t="shared" si="254"/>
        <v>0</v>
      </c>
      <c r="AN226" s="135">
        <f t="shared" si="255"/>
        <v>0</v>
      </c>
      <c r="AP226" s="111" t="e">
        <f>VLOOKUP($Y226,ボランティア図書マスタ!$A:$T,15,0)</f>
        <v>#N/A</v>
      </c>
      <c r="AQ226" s="111" t="e">
        <f>VLOOKUP($Y226,ボランティア図書マスタ!$A:$T,16,0)</f>
        <v>#N/A</v>
      </c>
      <c r="AR226" s="111" t="e">
        <f>VLOOKUP($Y226,ボランティア図書マスタ!$A:$T,17,0)</f>
        <v>#N/A</v>
      </c>
      <c r="AS226" s="111" t="e">
        <f>VLOOKUP($Y226,ボランティア図書マスタ!$A:$T,18,0)</f>
        <v>#N/A</v>
      </c>
      <c r="AT226" s="111" t="e">
        <f>VLOOKUP($Y226,ボランティア図書マスタ!$A:$T,19,0)</f>
        <v>#N/A</v>
      </c>
      <c r="AU226" s="111" t="e">
        <f>VLOOKUP($Y226,ボランティア図書マスタ!$A:$T,20,0)</f>
        <v>#N/A</v>
      </c>
    </row>
    <row r="227" spans="1:47" ht="80.099999999999994" customHeight="1" x14ac:dyDescent="0.15">
      <c r="A227" s="119"/>
      <c r="B227" s="120"/>
      <c r="C227" s="119"/>
      <c r="D227" s="121"/>
      <c r="E227" s="122" t="str">
        <f>IF(D227="","",VLOOKUP(D227,ボランティア一覧!$A:$B,2,0))</f>
        <v/>
      </c>
      <c r="F227" s="121"/>
      <c r="G227" s="123" t="str">
        <f>IF(F227="","",VLOOKUP(F227,ボランティア図書マスタ!$B:$L,11,0))</f>
        <v/>
      </c>
      <c r="H227" s="124"/>
      <c r="I227" s="121"/>
      <c r="J227" s="124"/>
      <c r="K227" s="122" t="str">
        <f t="shared" si="237"/>
        <v/>
      </c>
      <c r="L227" s="125" t="str">
        <f>IF(Y227="","",VLOOKUP(Y227,ボランティア図書マスタ!$A$3:$M$567,13,0))</f>
        <v/>
      </c>
      <c r="M227" s="126"/>
      <c r="N227" s="127"/>
      <c r="O227" s="128"/>
      <c r="P227" s="129"/>
      <c r="Q227" s="130" t="str">
        <f>IF(D227="","",VLOOKUP(D227,ボランティア一覧!$A$3:$F$68,3,0))</f>
        <v/>
      </c>
      <c r="R227" s="130" t="str">
        <f>IF(D227="","",VLOOKUP(D227,ボランティア一覧!$A$3:$F$68,4,0))</f>
        <v/>
      </c>
      <c r="S227" s="130" t="str">
        <f>IF(D227="","",VLOOKUP(D227,ボランティア一覧!$A$3:$F$68,5,0))</f>
        <v/>
      </c>
      <c r="T227" s="130" t="str">
        <f>IF(D227="","",VLOOKUP(D227,ボランティア一覧!$A$3:$F$68,6,0))</f>
        <v/>
      </c>
      <c r="U227" s="131" t="str">
        <f t="shared" si="281"/>
        <v xml:space="preserve"> </v>
      </c>
      <c r="V227" s="131" t="str">
        <f t="shared" si="282"/>
        <v>　</v>
      </c>
      <c r="W227" s="131" t="str">
        <f>IF($A227=0," ",VLOOKUP(U227,入力規則用シート!B:C,2,0))</f>
        <v xml:space="preserve"> </v>
      </c>
      <c r="X227" s="131">
        <f t="shared" si="268"/>
        <v>0</v>
      </c>
      <c r="Y227" s="131" t="str">
        <f t="shared" si="283"/>
        <v/>
      </c>
      <c r="Z227" s="131" t="str">
        <f>IF(Y227="","",VLOOKUP(Y227,ボランティア図書マスタ!$A$3:$K$567,11,0))</f>
        <v/>
      </c>
      <c r="AA227" s="132" t="str">
        <f t="shared" si="284"/>
        <v/>
      </c>
      <c r="AB227" s="133"/>
      <c r="AC227" s="133">
        <f t="shared" si="285"/>
        <v>0</v>
      </c>
      <c r="AD227" s="133">
        <f t="shared" si="286"/>
        <v>0</v>
      </c>
      <c r="AE227" s="133">
        <f t="shared" si="287"/>
        <v>0</v>
      </c>
      <c r="AF227" s="133">
        <f t="shared" si="288"/>
        <v>0</v>
      </c>
      <c r="AG227" s="134">
        <f t="shared" si="289"/>
        <v>0</v>
      </c>
      <c r="AH227" s="133">
        <f t="shared" si="290"/>
        <v>0</v>
      </c>
      <c r="AI227" s="133">
        <f t="shared" si="250"/>
        <v>0</v>
      </c>
      <c r="AJ227" s="133">
        <f t="shared" si="251"/>
        <v>0</v>
      </c>
      <c r="AK227" s="135">
        <f t="shared" si="291"/>
        <v>0</v>
      </c>
      <c r="AL227" s="135">
        <f t="shared" si="292"/>
        <v>0</v>
      </c>
      <c r="AM227" s="135">
        <f t="shared" si="254"/>
        <v>0</v>
      </c>
      <c r="AN227" s="135">
        <f t="shared" si="255"/>
        <v>0</v>
      </c>
      <c r="AP227" s="111" t="e">
        <f>VLOOKUP($Y227,ボランティア図書マスタ!$A:$T,15,0)</f>
        <v>#N/A</v>
      </c>
      <c r="AQ227" s="111" t="e">
        <f>VLOOKUP($Y227,ボランティア図書マスタ!$A:$T,16,0)</f>
        <v>#N/A</v>
      </c>
      <c r="AR227" s="111" t="e">
        <f>VLOOKUP($Y227,ボランティア図書マスタ!$A:$T,17,0)</f>
        <v>#N/A</v>
      </c>
      <c r="AS227" s="111" t="e">
        <f>VLOOKUP($Y227,ボランティア図書マスタ!$A:$T,18,0)</f>
        <v>#N/A</v>
      </c>
      <c r="AT227" s="111" t="e">
        <f>VLOOKUP($Y227,ボランティア図書マスタ!$A:$T,19,0)</f>
        <v>#N/A</v>
      </c>
      <c r="AU227" s="111" t="e">
        <f>VLOOKUP($Y227,ボランティア図書マスタ!$A:$T,20,0)</f>
        <v>#N/A</v>
      </c>
    </row>
    <row r="228" spans="1:47" ht="80.099999999999994" customHeight="1" x14ac:dyDescent="0.15">
      <c r="A228" s="119"/>
      <c r="B228" s="120"/>
      <c r="C228" s="119"/>
      <c r="D228" s="121"/>
      <c r="E228" s="122" t="str">
        <f>IF(D228="","",VLOOKUP(D228,ボランティア一覧!$A:$B,2,0))</f>
        <v/>
      </c>
      <c r="F228" s="121"/>
      <c r="G228" s="123" t="str">
        <f>IF(F228="","",VLOOKUP(F228,ボランティア図書マスタ!$B:$L,11,0))</f>
        <v/>
      </c>
      <c r="H228" s="124"/>
      <c r="I228" s="121"/>
      <c r="J228" s="124"/>
      <c r="K228" s="122" t="str">
        <f t="shared" si="237"/>
        <v/>
      </c>
      <c r="L228" s="125" t="str">
        <f>IF(Y228="","",VLOOKUP(Y228,ボランティア図書マスタ!$A$3:$M$567,13,0))</f>
        <v/>
      </c>
      <c r="M228" s="126"/>
      <c r="N228" s="127"/>
      <c r="O228" s="128"/>
      <c r="P228" s="129"/>
      <c r="Q228" s="130" t="str">
        <f>IF(D228="","",VLOOKUP(D228,ボランティア一覧!$A$3:$F$68,3,0))</f>
        <v/>
      </c>
      <c r="R228" s="130" t="str">
        <f>IF(D228="","",VLOOKUP(D228,ボランティア一覧!$A$3:$F$68,4,0))</f>
        <v/>
      </c>
      <c r="S228" s="130" t="str">
        <f>IF(D228="","",VLOOKUP(D228,ボランティア一覧!$A$3:$F$68,5,0))</f>
        <v/>
      </c>
      <c r="T228" s="130" t="str">
        <f>IF(D228="","",VLOOKUP(D228,ボランティア一覧!$A$3:$F$68,6,0))</f>
        <v/>
      </c>
      <c r="U228" s="131" t="str">
        <f t="shared" si="281"/>
        <v xml:space="preserve"> </v>
      </c>
      <c r="V228" s="131" t="str">
        <f t="shared" si="282"/>
        <v>　</v>
      </c>
      <c r="W228" s="131" t="str">
        <f>IF($A228=0," ",VLOOKUP(U228,入力規則用シート!B:C,2,0))</f>
        <v xml:space="preserve"> </v>
      </c>
      <c r="X228" s="131">
        <f t="shared" si="268"/>
        <v>0</v>
      </c>
      <c r="Y228" s="131" t="str">
        <f t="shared" si="283"/>
        <v/>
      </c>
      <c r="Z228" s="131" t="str">
        <f>IF(Y228="","",VLOOKUP(Y228,ボランティア図書マスタ!$A$3:$K$567,11,0))</f>
        <v/>
      </c>
      <c r="AA228" s="132" t="str">
        <f t="shared" si="284"/>
        <v/>
      </c>
      <c r="AB228" s="133"/>
      <c r="AC228" s="133">
        <f t="shared" si="285"/>
        <v>0</v>
      </c>
      <c r="AD228" s="133">
        <f t="shared" si="286"/>
        <v>0</v>
      </c>
      <c r="AE228" s="133">
        <f t="shared" si="287"/>
        <v>0</v>
      </c>
      <c r="AF228" s="133">
        <f t="shared" si="288"/>
        <v>0</v>
      </c>
      <c r="AG228" s="134">
        <f t="shared" si="289"/>
        <v>0</v>
      </c>
      <c r="AH228" s="133">
        <f t="shared" si="290"/>
        <v>0</v>
      </c>
      <c r="AI228" s="133">
        <f t="shared" si="250"/>
        <v>0</v>
      </c>
      <c r="AJ228" s="133">
        <f t="shared" si="251"/>
        <v>0</v>
      </c>
      <c r="AK228" s="135">
        <f t="shared" si="291"/>
        <v>0</v>
      </c>
      <c r="AL228" s="135">
        <f t="shared" si="292"/>
        <v>0</v>
      </c>
      <c r="AM228" s="135">
        <f t="shared" si="254"/>
        <v>0</v>
      </c>
      <c r="AN228" s="135">
        <f t="shared" si="255"/>
        <v>0</v>
      </c>
      <c r="AP228" s="111" t="e">
        <f>VLOOKUP($Y228,ボランティア図書マスタ!$A:$T,15,0)</f>
        <v>#N/A</v>
      </c>
      <c r="AQ228" s="111" t="e">
        <f>VLOOKUP($Y228,ボランティア図書マスタ!$A:$T,16,0)</f>
        <v>#N/A</v>
      </c>
      <c r="AR228" s="111" t="e">
        <f>VLOOKUP($Y228,ボランティア図書マスタ!$A:$T,17,0)</f>
        <v>#N/A</v>
      </c>
      <c r="AS228" s="111" t="e">
        <f>VLOOKUP($Y228,ボランティア図書マスタ!$A:$T,18,0)</f>
        <v>#N/A</v>
      </c>
      <c r="AT228" s="111" t="e">
        <f>VLOOKUP($Y228,ボランティア図書マスタ!$A:$T,19,0)</f>
        <v>#N/A</v>
      </c>
      <c r="AU228" s="111" t="e">
        <f>VLOOKUP($Y228,ボランティア図書マスタ!$A:$T,20,0)</f>
        <v>#N/A</v>
      </c>
    </row>
    <row r="229" spans="1:47" ht="80.099999999999994" customHeight="1" x14ac:dyDescent="0.15">
      <c r="A229" s="119"/>
      <c r="B229" s="120"/>
      <c r="C229" s="119"/>
      <c r="D229" s="121"/>
      <c r="E229" s="122" t="str">
        <f>IF(D229="","",VLOOKUP(D229,ボランティア一覧!$A:$B,2,0))</f>
        <v/>
      </c>
      <c r="F229" s="121"/>
      <c r="G229" s="123" t="str">
        <f>IF(F229="","",VLOOKUP(F229,ボランティア図書マスタ!$B:$L,11,0))</f>
        <v/>
      </c>
      <c r="H229" s="124"/>
      <c r="I229" s="121"/>
      <c r="J229" s="124"/>
      <c r="K229" s="122" t="str">
        <f t="shared" si="237"/>
        <v/>
      </c>
      <c r="L229" s="125" t="str">
        <f>IF(Y229="","",VLOOKUP(Y229,ボランティア図書マスタ!$A$3:$M$567,13,0))</f>
        <v/>
      </c>
      <c r="M229" s="126"/>
      <c r="N229" s="127"/>
      <c r="O229" s="128"/>
      <c r="P229" s="129"/>
      <c r="Q229" s="130" t="str">
        <f>IF(D229="","",VLOOKUP(D229,ボランティア一覧!$A$3:$F$68,3,0))</f>
        <v/>
      </c>
      <c r="R229" s="130" t="str">
        <f>IF(D229="","",VLOOKUP(D229,ボランティア一覧!$A$3:$F$68,4,0))</f>
        <v/>
      </c>
      <c r="S229" s="130" t="str">
        <f>IF(D229="","",VLOOKUP(D229,ボランティア一覧!$A$3:$F$68,5,0))</f>
        <v/>
      </c>
      <c r="T229" s="130" t="str">
        <f>IF(D229="","",VLOOKUP(D229,ボランティア一覧!$A$3:$F$68,6,0))</f>
        <v/>
      </c>
      <c r="U229" s="131" t="str">
        <f t="shared" si="281"/>
        <v xml:space="preserve"> </v>
      </c>
      <c r="V229" s="131" t="str">
        <f t="shared" si="282"/>
        <v>　</v>
      </c>
      <c r="W229" s="131" t="str">
        <f>IF($A229=0," ",VLOOKUP(U229,入力規則用シート!B:C,2,0))</f>
        <v xml:space="preserve"> </v>
      </c>
      <c r="X229" s="131">
        <f t="shared" si="268"/>
        <v>0</v>
      </c>
      <c r="Y229" s="131" t="str">
        <f t="shared" si="283"/>
        <v/>
      </c>
      <c r="Z229" s="131" t="str">
        <f>IF(Y229="","",VLOOKUP(Y229,ボランティア図書マスタ!$A$3:$K$567,11,0))</f>
        <v/>
      </c>
      <c r="AA229" s="132" t="str">
        <f t="shared" si="284"/>
        <v/>
      </c>
      <c r="AB229" s="133"/>
      <c r="AC229" s="133">
        <f t="shared" si="285"/>
        <v>0</v>
      </c>
      <c r="AD229" s="133">
        <f t="shared" si="286"/>
        <v>0</v>
      </c>
      <c r="AE229" s="133">
        <f t="shared" si="287"/>
        <v>0</v>
      </c>
      <c r="AF229" s="133">
        <f t="shared" si="288"/>
        <v>0</v>
      </c>
      <c r="AG229" s="134">
        <f t="shared" si="289"/>
        <v>0</v>
      </c>
      <c r="AH229" s="133">
        <f t="shared" si="290"/>
        <v>0</v>
      </c>
      <c r="AI229" s="133">
        <f t="shared" si="250"/>
        <v>0</v>
      </c>
      <c r="AJ229" s="133">
        <f t="shared" si="251"/>
        <v>0</v>
      </c>
      <c r="AK229" s="135">
        <f t="shared" si="291"/>
        <v>0</v>
      </c>
      <c r="AL229" s="135">
        <f t="shared" si="292"/>
        <v>0</v>
      </c>
      <c r="AM229" s="135">
        <f t="shared" si="254"/>
        <v>0</v>
      </c>
      <c r="AN229" s="135">
        <f t="shared" si="255"/>
        <v>0</v>
      </c>
      <c r="AP229" s="111" t="e">
        <f>VLOOKUP($Y229,ボランティア図書マスタ!$A:$T,15,0)</f>
        <v>#N/A</v>
      </c>
      <c r="AQ229" s="111" t="e">
        <f>VLOOKUP($Y229,ボランティア図書マスタ!$A:$T,16,0)</f>
        <v>#N/A</v>
      </c>
      <c r="AR229" s="111" t="e">
        <f>VLOOKUP($Y229,ボランティア図書マスタ!$A:$T,17,0)</f>
        <v>#N/A</v>
      </c>
      <c r="AS229" s="111" t="e">
        <f>VLOOKUP($Y229,ボランティア図書マスタ!$A:$T,18,0)</f>
        <v>#N/A</v>
      </c>
      <c r="AT229" s="111" t="e">
        <f>VLOOKUP($Y229,ボランティア図書マスタ!$A:$T,19,0)</f>
        <v>#N/A</v>
      </c>
      <c r="AU229" s="111" t="e">
        <f>VLOOKUP($Y229,ボランティア図書マスタ!$A:$T,20,0)</f>
        <v>#N/A</v>
      </c>
    </row>
    <row r="230" spans="1:47" ht="80.099999999999994" customHeight="1" x14ac:dyDescent="0.15">
      <c r="A230" s="119"/>
      <c r="B230" s="120"/>
      <c r="C230" s="119"/>
      <c r="D230" s="121"/>
      <c r="E230" s="122" t="str">
        <f>IF(D230="","",VLOOKUP(D230,ボランティア一覧!$A:$B,2,0))</f>
        <v/>
      </c>
      <c r="F230" s="121"/>
      <c r="G230" s="123" t="str">
        <f>IF(F230="","",VLOOKUP(F230,ボランティア図書マスタ!$B:$L,11,0))</f>
        <v/>
      </c>
      <c r="H230" s="124"/>
      <c r="I230" s="121"/>
      <c r="J230" s="124"/>
      <c r="K230" s="122" t="str">
        <f t="shared" si="237"/>
        <v/>
      </c>
      <c r="L230" s="125" t="str">
        <f>IF(Y230="","",VLOOKUP(Y230,ボランティア図書マスタ!$A$3:$M$567,13,0))</f>
        <v/>
      </c>
      <c r="M230" s="126"/>
      <c r="N230" s="127"/>
      <c r="O230" s="128"/>
      <c r="P230" s="129"/>
      <c r="Q230" s="130" t="str">
        <f>IF(D230="","",VLOOKUP(D230,ボランティア一覧!$A$3:$F$68,3,0))</f>
        <v/>
      </c>
      <c r="R230" s="130" t="str">
        <f>IF(D230="","",VLOOKUP(D230,ボランティア一覧!$A$3:$F$68,4,0))</f>
        <v/>
      </c>
      <c r="S230" s="130" t="str">
        <f>IF(D230="","",VLOOKUP(D230,ボランティア一覧!$A$3:$F$68,5,0))</f>
        <v/>
      </c>
      <c r="T230" s="130" t="str">
        <f>IF(D230="","",VLOOKUP(D230,ボランティア一覧!$A$3:$F$68,6,0))</f>
        <v/>
      </c>
      <c r="U230" s="131" t="str">
        <f t="shared" si="281"/>
        <v xml:space="preserve"> </v>
      </c>
      <c r="V230" s="131" t="str">
        <f t="shared" si="282"/>
        <v>　</v>
      </c>
      <c r="W230" s="131" t="str">
        <f>IF($A230=0," ",VLOOKUP(U230,入力規則用シート!B:C,2,0))</f>
        <v xml:space="preserve"> </v>
      </c>
      <c r="X230" s="131">
        <f t="shared" si="268"/>
        <v>0</v>
      </c>
      <c r="Y230" s="131" t="str">
        <f t="shared" si="283"/>
        <v/>
      </c>
      <c r="Z230" s="131" t="str">
        <f>IF(Y230="","",VLOOKUP(Y230,ボランティア図書マスタ!$A$3:$K$567,11,0))</f>
        <v/>
      </c>
      <c r="AA230" s="132" t="str">
        <f t="shared" si="284"/>
        <v/>
      </c>
      <c r="AB230" s="133"/>
      <c r="AC230" s="133">
        <f t="shared" si="285"/>
        <v>0</v>
      </c>
      <c r="AD230" s="133">
        <f t="shared" si="286"/>
        <v>0</v>
      </c>
      <c r="AE230" s="133">
        <f t="shared" si="287"/>
        <v>0</v>
      </c>
      <c r="AF230" s="133">
        <f t="shared" si="288"/>
        <v>0</v>
      </c>
      <c r="AG230" s="134">
        <f t="shared" si="289"/>
        <v>0</v>
      </c>
      <c r="AH230" s="133">
        <f t="shared" si="290"/>
        <v>0</v>
      </c>
      <c r="AI230" s="133">
        <f t="shared" si="250"/>
        <v>0</v>
      </c>
      <c r="AJ230" s="133">
        <f t="shared" si="251"/>
        <v>0</v>
      </c>
      <c r="AK230" s="135">
        <f t="shared" si="291"/>
        <v>0</v>
      </c>
      <c r="AL230" s="135">
        <f t="shared" si="292"/>
        <v>0</v>
      </c>
      <c r="AM230" s="135">
        <f t="shared" si="254"/>
        <v>0</v>
      </c>
      <c r="AN230" s="135">
        <f t="shared" si="255"/>
        <v>0</v>
      </c>
      <c r="AP230" s="111" t="e">
        <f>VLOOKUP($Y230,ボランティア図書マスタ!$A:$T,15,0)</f>
        <v>#N/A</v>
      </c>
      <c r="AQ230" s="111" t="e">
        <f>VLOOKUP($Y230,ボランティア図書マスタ!$A:$T,16,0)</f>
        <v>#N/A</v>
      </c>
      <c r="AR230" s="111" t="e">
        <f>VLOOKUP($Y230,ボランティア図書マスタ!$A:$T,17,0)</f>
        <v>#N/A</v>
      </c>
      <c r="AS230" s="111" t="e">
        <f>VLOOKUP($Y230,ボランティア図書マスタ!$A:$T,18,0)</f>
        <v>#N/A</v>
      </c>
      <c r="AT230" s="111" t="e">
        <f>VLOOKUP($Y230,ボランティア図書マスタ!$A:$T,19,0)</f>
        <v>#N/A</v>
      </c>
      <c r="AU230" s="111" t="e">
        <f>VLOOKUP($Y230,ボランティア図書マスタ!$A:$T,20,0)</f>
        <v>#N/A</v>
      </c>
    </row>
    <row r="231" spans="1:47" ht="80.099999999999994" customHeight="1" x14ac:dyDescent="0.15">
      <c r="A231" s="119"/>
      <c r="B231" s="120"/>
      <c r="C231" s="119"/>
      <c r="D231" s="121"/>
      <c r="E231" s="122" t="str">
        <f>IF(D231="","",VLOOKUP(D231,ボランティア一覧!$A:$B,2,0))</f>
        <v/>
      </c>
      <c r="F231" s="121"/>
      <c r="G231" s="123" t="str">
        <f>IF(F231="","",VLOOKUP(F231,ボランティア図書マスタ!$B:$L,11,0))</f>
        <v/>
      </c>
      <c r="H231" s="124"/>
      <c r="I231" s="121"/>
      <c r="J231" s="124"/>
      <c r="K231" s="122" t="str">
        <f t="shared" si="237"/>
        <v/>
      </c>
      <c r="L231" s="125" t="str">
        <f>IF(Y231="","",VLOOKUP(Y231,ボランティア図書マスタ!$A$3:$M$567,13,0))</f>
        <v/>
      </c>
      <c r="M231" s="126"/>
      <c r="N231" s="127"/>
      <c r="O231" s="128"/>
      <c r="P231" s="129"/>
      <c r="Q231" s="130" t="str">
        <f>IF(D231="","",VLOOKUP(D231,ボランティア一覧!$A$3:$F$68,3,0))</f>
        <v/>
      </c>
      <c r="R231" s="130" t="str">
        <f>IF(D231="","",VLOOKUP(D231,ボランティア一覧!$A$3:$F$68,4,0))</f>
        <v/>
      </c>
      <c r="S231" s="130" t="str">
        <f>IF(D231="","",VLOOKUP(D231,ボランティア一覧!$A$3:$F$68,5,0))</f>
        <v/>
      </c>
      <c r="T231" s="130" t="str">
        <f>IF(D231="","",VLOOKUP(D231,ボランティア一覧!$A$3:$F$68,6,0))</f>
        <v/>
      </c>
      <c r="U231" s="131" t="str">
        <f t="shared" si="281"/>
        <v xml:space="preserve"> </v>
      </c>
      <c r="V231" s="131" t="str">
        <f t="shared" si="282"/>
        <v>　</v>
      </c>
      <c r="W231" s="131" t="str">
        <f>IF($A231=0," ",VLOOKUP(U231,入力規則用シート!B:C,2,0))</f>
        <v xml:space="preserve"> </v>
      </c>
      <c r="X231" s="131">
        <f t="shared" si="268"/>
        <v>0</v>
      </c>
      <c r="Y231" s="131" t="str">
        <f t="shared" si="283"/>
        <v/>
      </c>
      <c r="Z231" s="131" t="str">
        <f>IF(Y231="","",VLOOKUP(Y231,ボランティア図書マスタ!$A$3:$K$567,11,0))</f>
        <v/>
      </c>
      <c r="AA231" s="132" t="str">
        <f t="shared" si="284"/>
        <v/>
      </c>
      <c r="AB231" s="133"/>
      <c r="AC231" s="133">
        <f t="shared" si="285"/>
        <v>0</v>
      </c>
      <c r="AD231" s="133">
        <f t="shared" si="286"/>
        <v>0</v>
      </c>
      <c r="AE231" s="133">
        <f t="shared" si="287"/>
        <v>0</v>
      </c>
      <c r="AF231" s="133">
        <f t="shared" si="288"/>
        <v>0</v>
      </c>
      <c r="AG231" s="134">
        <f t="shared" si="289"/>
        <v>0</v>
      </c>
      <c r="AH231" s="133">
        <f t="shared" si="290"/>
        <v>0</v>
      </c>
      <c r="AI231" s="133">
        <f t="shared" si="250"/>
        <v>0</v>
      </c>
      <c r="AJ231" s="133">
        <f t="shared" si="251"/>
        <v>0</v>
      </c>
      <c r="AK231" s="135">
        <f t="shared" si="291"/>
        <v>0</v>
      </c>
      <c r="AL231" s="135">
        <f t="shared" si="292"/>
        <v>0</v>
      </c>
      <c r="AM231" s="135">
        <f t="shared" si="254"/>
        <v>0</v>
      </c>
      <c r="AN231" s="135">
        <f t="shared" si="255"/>
        <v>0</v>
      </c>
      <c r="AP231" s="111" t="e">
        <f>VLOOKUP($Y231,ボランティア図書マスタ!$A:$T,15,0)</f>
        <v>#N/A</v>
      </c>
      <c r="AQ231" s="111" t="e">
        <f>VLOOKUP($Y231,ボランティア図書マスタ!$A:$T,16,0)</f>
        <v>#N/A</v>
      </c>
      <c r="AR231" s="111" t="e">
        <f>VLOOKUP($Y231,ボランティア図書マスタ!$A:$T,17,0)</f>
        <v>#N/A</v>
      </c>
      <c r="AS231" s="111" t="e">
        <f>VLOOKUP($Y231,ボランティア図書マスタ!$A:$T,18,0)</f>
        <v>#N/A</v>
      </c>
      <c r="AT231" s="111" t="e">
        <f>VLOOKUP($Y231,ボランティア図書マスタ!$A:$T,19,0)</f>
        <v>#N/A</v>
      </c>
      <c r="AU231" s="111" t="e">
        <f>VLOOKUP($Y231,ボランティア図書マスタ!$A:$T,20,0)</f>
        <v>#N/A</v>
      </c>
    </row>
    <row r="232" spans="1:47" ht="80.099999999999994" customHeight="1" x14ac:dyDescent="0.15">
      <c r="A232" s="119"/>
      <c r="B232" s="120"/>
      <c r="C232" s="119"/>
      <c r="D232" s="121"/>
      <c r="E232" s="122" t="str">
        <f>IF(D232="","",VLOOKUP(D232,ボランティア一覧!$A:$B,2,0))</f>
        <v/>
      </c>
      <c r="F232" s="121"/>
      <c r="G232" s="123" t="str">
        <f>IF(F232="","",VLOOKUP(F232,ボランティア図書マスタ!$B:$L,11,0))</f>
        <v/>
      </c>
      <c r="H232" s="124"/>
      <c r="I232" s="121"/>
      <c r="J232" s="124"/>
      <c r="K232" s="122" t="str">
        <f t="shared" si="237"/>
        <v/>
      </c>
      <c r="L232" s="125" t="str">
        <f>IF(Y232="","",VLOOKUP(Y232,ボランティア図書マスタ!$A$3:$M$567,13,0))</f>
        <v/>
      </c>
      <c r="M232" s="126"/>
      <c r="N232" s="127"/>
      <c r="O232" s="128"/>
      <c r="P232" s="129"/>
      <c r="Q232" s="130" t="str">
        <f>IF(D232="","",VLOOKUP(D232,ボランティア一覧!$A$3:$F$68,3,0))</f>
        <v/>
      </c>
      <c r="R232" s="130" t="str">
        <f>IF(D232="","",VLOOKUP(D232,ボランティア一覧!$A$3:$F$68,4,0))</f>
        <v/>
      </c>
      <c r="S232" s="130" t="str">
        <f>IF(D232="","",VLOOKUP(D232,ボランティア一覧!$A$3:$F$68,5,0))</f>
        <v/>
      </c>
      <c r="T232" s="130" t="str">
        <f>IF(D232="","",VLOOKUP(D232,ボランティア一覧!$A$3:$F$68,6,0))</f>
        <v/>
      </c>
      <c r="U232" s="131" t="str">
        <f t="shared" si="281"/>
        <v xml:space="preserve"> </v>
      </c>
      <c r="V232" s="131" t="str">
        <f t="shared" si="282"/>
        <v>　</v>
      </c>
      <c r="W232" s="131" t="str">
        <f>IF($A232=0," ",VLOOKUP(U232,入力規則用シート!B:C,2,0))</f>
        <v xml:space="preserve"> </v>
      </c>
      <c r="X232" s="131">
        <f t="shared" si="268"/>
        <v>0</v>
      </c>
      <c r="Y232" s="131" t="str">
        <f t="shared" si="283"/>
        <v/>
      </c>
      <c r="Z232" s="131" t="str">
        <f>IF(Y232="","",VLOOKUP(Y232,ボランティア図書マスタ!$A$3:$K$567,11,0))</f>
        <v/>
      </c>
      <c r="AA232" s="132" t="str">
        <f t="shared" si="284"/>
        <v/>
      </c>
      <c r="AB232" s="133"/>
      <c r="AC232" s="133">
        <f t="shared" si="285"/>
        <v>0</v>
      </c>
      <c r="AD232" s="133">
        <f t="shared" si="286"/>
        <v>0</v>
      </c>
      <c r="AE232" s="133">
        <f t="shared" si="287"/>
        <v>0</v>
      </c>
      <c r="AF232" s="133">
        <f t="shared" si="288"/>
        <v>0</v>
      </c>
      <c r="AG232" s="134">
        <f t="shared" si="289"/>
        <v>0</v>
      </c>
      <c r="AH232" s="133">
        <f t="shared" si="290"/>
        <v>0</v>
      </c>
      <c r="AI232" s="133">
        <f t="shared" si="250"/>
        <v>0</v>
      </c>
      <c r="AJ232" s="133">
        <f t="shared" si="251"/>
        <v>0</v>
      </c>
      <c r="AK232" s="135">
        <f t="shared" si="291"/>
        <v>0</v>
      </c>
      <c r="AL232" s="135">
        <f t="shared" si="292"/>
        <v>0</v>
      </c>
      <c r="AM232" s="135">
        <f t="shared" si="254"/>
        <v>0</v>
      </c>
      <c r="AN232" s="135">
        <f t="shared" si="255"/>
        <v>0</v>
      </c>
      <c r="AP232" s="111" t="e">
        <f>VLOOKUP($Y232,ボランティア図書マスタ!$A:$T,15,0)</f>
        <v>#N/A</v>
      </c>
      <c r="AQ232" s="111" t="e">
        <f>VLOOKUP($Y232,ボランティア図書マスタ!$A:$T,16,0)</f>
        <v>#N/A</v>
      </c>
      <c r="AR232" s="111" t="e">
        <f>VLOOKUP($Y232,ボランティア図書マスタ!$A:$T,17,0)</f>
        <v>#N/A</v>
      </c>
      <c r="AS232" s="111" t="e">
        <f>VLOOKUP($Y232,ボランティア図書マスタ!$A:$T,18,0)</f>
        <v>#N/A</v>
      </c>
      <c r="AT232" s="111" t="e">
        <f>VLOOKUP($Y232,ボランティア図書マスタ!$A:$T,19,0)</f>
        <v>#N/A</v>
      </c>
      <c r="AU232" s="111" t="e">
        <f>VLOOKUP($Y232,ボランティア図書マスタ!$A:$T,20,0)</f>
        <v>#N/A</v>
      </c>
    </row>
    <row r="233" spans="1:47" ht="80.099999999999994" customHeight="1" x14ac:dyDescent="0.15">
      <c r="A233" s="119"/>
      <c r="B233" s="120"/>
      <c r="C233" s="119"/>
      <c r="D233" s="121"/>
      <c r="E233" s="122" t="str">
        <f>IF(D233="","",VLOOKUP(D233,ボランティア一覧!$A:$B,2,0))</f>
        <v/>
      </c>
      <c r="F233" s="121"/>
      <c r="G233" s="123" t="str">
        <f>IF(F233="","",VLOOKUP(F233,ボランティア図書マスタ!$B:$L,11,0))</f>
        <v/>
      </c>
      <c r="H233" s="124"/>
      <c r="I233" s="121"/>
      <c r="J233" s="124"/>
      <c r="K233" s="122" t="str">
        <f t="shared" si="237"/>
        <v/>
      </c>
      <c r="L233" s="125" t="str">
        <f>IF(Y233="","",VLOOKUP(Y233,ボランティア図書マスタ!$A$3:$M$567,13,0))</f>
        <v/>
      </c>
      <c r="M233" s="126"/>
      <c r="N233" s="127"/>
      <c r="O233" s="128"/>
      <c r="P233" s="129"/>
      <c r="Q233" s="130" t="str">
        <f>IF(D233="","",VLOOKUP(D233,ボランティア一覧!$A$3:$F$68,3,0))</f>
        <v/>
      </c>
      <c r="R233" s="130" t="str">
        <f>IF(D233="","",VLOOKUP(D233,ボランティア一覧!$A$3:$F$68,4,0))</f>
        <v/>
      </c>
      <c r="S233" s="130" t="str">
        <f>IF(D233="","",VLOOKUP(D233,ボランティア一覧!$A$3:$F$68,5,0))</f>
        <v/>
      </c>
      <c r="T233" s="130" t="str">
        <f>IF(D233="","",VLOOKUP(D233,ボランティア一覧!$A$3:$F$68,6,0))</f>
        <v/>
      </c>
      <c r="U233" s="131" t="str">
        <f t="shared" si="281"/>
        <v xml:space="preserve"> </v>
      </c>
      <c r="V233" s="131" t="str">
        <f t="shared" si="282"/>
        <v>　</v>
      </c>
      <c r="W233" s="131" t="str">
        <f>IF($A233=0," ",VLOOKUP(U233,入力規則用シート!B:C,2,0))</f>
        <v xml:space="preserve"> </v>
      </c>
      <c r="X233" s="131">
        <f t="shared" si="268"/>
        <v>0</v>
      </c>
      <c r="Y233" s="131" t="str">
        <f t="shared" si="283"/>
        <v/>
      </c>
      <c r="Z233" s="131" t="str">
        <f>IF(Y233="","",VLOOKUP(Y233,ボランティア図書マスタ!$A$3:$K$567,11,0))</f>
        <v/>
      </c>
      <c r="AA233" s="132" t="str">
        <f t="shared" si="284"/>
        <v/>
      </c>
      <c r="AB233" s="133"/>
      <c r="AC233" s="133">
        <f t="shared" si="285"/>
        <v>0</v>
      </c>
      <c r="AD233" s="133">
        <f t="shared" si="286"/>
        <v>0</v>
      </c>
      <c r="AE233" s="133">
        <f t="shared" si="287"/>
        <v>0</v>
      </c>
      <c r="AF233" s="133">
        <f t="shared" si="288"/>
        <v>0</v>
      </c>
      <c r="AG233" s="134">
        <f t="shared" si="289"/>
        <v>0</v>
      </c>
      <c r="AH233" s="133">
        <f t="shared" si="290"/>
        <v>0</v>
      </c>
      <c r="AI233" s="133">
        <f t="shared" si="250"/>
        <v>0</v>
      </c>
      <c r="AJ233" s="133">
        <f t="shared" si="251"/>
        <v>0</v>
      </c>
      <c r="AK233" s="135">
        <f t="shared" si="291"/>
        <v>0</v>
      </c>
      <c r="AL233" s="135">
        <f t="shared" si="292"/>
        <v>0</v>
      </c>
      <c r="AM233" s="135">
        <f t="shared" si="254"/>
        <v>0</v>
      </c>
      <c r="AN233" s="135">
        <f t="shared" si="255"/>
        <v>0</v>
      </c>
      <c r="AP233" s="111" t="e">
        <f>VLOOKUP($Y233,ボランティア図書マスタ!$A:$T,15,0)</f>
        <v>#N/A</v>
      </c>
      <c r="AQ233" s="111" t="e">
        <f>VLOOKUP($Y233,ボランティア図書マスタ!$A:$T,16,0)</f>
        <v>#N/A</v>
      </c>
      <c r="AR233" s="111" t="e">
        <f>VLOOKUP($Y233,ボランティア図書マスタ!$A:$T,17,0)</f>
        <v>#N/A</v>
      </c>
      <c r="AS233" s="111" t="e">
        <f>VLOOKUP($Y233,ボランティア図書マスタ!$A:$T,18,0)</f>
        <v>#N/A</v>
      </c>
      <c r="AT233" s="111" t="e">
        <f>VLOOKUP($Y233,ボランティア図書マスタ!$A:$T,19,0)</f>
        <v>#N/A</v>
      </c>
      <c r="AU233" s="111" t="e">
        <f>VLOOKUP($Y233,ボランティア図書マスタ!$A:$T,20,0)</f>
        <v>#N/A</v>
      </c>
    </row>
    <row r="234" spans="1:47" ht="80.099999999999994" customHeight="1" x14ac:dyDescent="0.15">
      <c r="A234" s="119"/>
      <c r="B234" s="120"/>
      <c r="C234" s="119"/>
      <c r="D234" s="121"/>
      <c r="E234" s="122" t="str">
        <f>IF(D234="","",VLOOKUP(D234,ボランティア一覧!$A:$B,2,0))</f>
        <v/>
      </c>
      <c r="F234" s="121"/>
      <c r="G234" s="123" t="str">
        <f>IF(F234="","",VLOOKUP(F234,ボランティア図書マスタ!$B:$L,11,0))</f>
        <v/>
      </c>
      <c r="H234" s="124"/>
      <c r="I234" s="121"/>
      <c r="J234" s="124"/>
      <c r="K234" s="122" t="str">
        <f t="shared" si="237"/>
        <v/>
      </c>
      <c r="L234" s="125" t="str">
        <f>IF(Y234="","",VLOOKUP(Y234,ボランティア図書マスタ!$A$3:$M$567,13,0))</f>
        <v/>
      </c>
      <c r="M234" s="126"/>
      <c r="N234" s="127"/>
      <c r="O234" s="128"/>
      <c r="P234" s="129"/>
      <c r="Q234" s="130" t="str">
        <f>IF(D234="","",VLOOKUP(D234,ボランティア一覧!$A$3:$F$68,3,0))</f>
        <v/>
      </c>
      <c r="R234" s="130" t="str">
        <f>IF(D234="","",VLOOKUP(D234,ボランティア一覧!$A$3:$F$68,4,0))</f>
        <v/>
      </c>
      <c r="S234" s="130" t="str">
        <f>IF(D234="","",VLOOKUP(D234,ボランティア一覧!$A$3:$F$68,5,0))</f>
        <v/>
      </c>
      <c r="T234" s="130" t="str">
        <f>IF(D234="","",VLOOKUP(D234,ボランティア一覧!$A$3:$F$68,6,0))</f>
        <v/>
      </c>
      <c r="U234" s="131" t="str">
        <f t="shared" si="281"/>
        <v xml:space="preserve"> </v>
      </c>
      <c r="V234" s="131" t="str">
        <f t="shared" si="282"/>
        <v>　</v>
      </c>
      <c r="W234" s="131" t="str">
        <f>IF($A234=0," ",VLOOKUP(U234,入力規則用シート!B:C,2,0))</f>
        <v xml:space="preserve"> </v>
      </c>
      <c r="X234" s="131">
        <f t="shared" si="268"/>
        <v>0</v>
      </c>
      <c r="Y234" s="131" t="str">
        <f t="shared" si="283"/>
        <v/>
      </c>
      <c r="Z234" s="131" t="str">
        <f>IF(Y234="","",VLOOKUP(Y234,ボランティア図書マスタ!$A$3:$K$567,11,0))</f>
        <v/>
      </c>
      <c r="AA234" s="132" t="str">
        <f t="shared" si="284"/>
        <v/>
      </c>
      <c r="AB234" s="133"/>
      <c r="AC234" s="133">
        <f t="shared" si="285"/>
        <v>0</v>
      </c>
      <c r="AD234" s="133">
        <f t="shared" si="286"/>
        <v>0</v>
      </c>
      <c r="AE234" s="133">
        <f t="shared" si="287"/>
        <v>0</v>
      </c>
      <c r="AF234" s="133">
        <f t="shared" si="288"/>
        <v>0</v>
      </c>
      <c r="AG234" s="134">
        <f t="shared" si="289"/>
        <v>0</v>
      </c>
      <c r="AH234" s="133">
        <f t="shared" si="290"/>
        <v>0</v>
      </c>
      <c r="AI234" s="133">
        <f t="shared" si="250"/>
        <v>0</v>
      </c>
      <c r="AJ234" s="133">
        <f t="shared" si="251"/>
        <v>0</v>
      </c>
      <c r="AK234" s="135">
        <f t="shared" si="291"/>
        <v>0</v>
      </c>
      <c r="AL234" s="135">
        <f t="shared" si="292"/>
        <v>0</v>
      </c>
      <c r="AM234" s="135">
        <f t="shared" si="254"/>
        <v>0</v>
      </c>
      <c r="AN234" s="135">
        <f t="shared" si="255"/>
        <v>0</v>
      </c>
      <c r="AP234" s="111" t="e">
        <f>VLOOKUP($Y234,ボランティア図書マスタ!$A:$T,15,0)</f>
        <v>#N/A</v>
      </c>
      <c r="AQ234" s="111" t="e">
        <f>VLOOKUP($Y234,ボランティア図書マスタ!$A:$T,16,0)</f>
        <v>#N/A</v>
      </c>
      <c r="AR234" s="111" t="e">
        <f>VLOOKUP($Y234,ボランティア図書マスタ!$A:$T,17,0)</f>
        <v>#N/A</v>
      </c>
      <c r="AS234" s="111" t="e">
        <f>VLOOKUP($Y234,ボランティア図書マスタ!$A:$T,18,0)</f>
        <v>#N/A</v>
      </c>
      <c r="AT234" s="111" t="e">
        <f>VLOOKUP($Y234,ボランティア図書マスタ!$A:$T,19,0)</f>
        <v>#N/A</v>
      </c>
      <c r="AU234" s="111" t="e">
        <f>VLOOKUP($Y234,ボランティア図書マスタ!$A:$T,20,0)</f>
        <v>#N/A</v>
      </c>
    </row>
    <row r="235" spans="1:47" ht="80.099999999999994" customHeight="1" x14ac:dyDescent="0.15">
      <c r="A235" s="119"/>
      <c r="B235" s="120"/>
      <c r="C235" s="119"/>
      <c r="D235" s="121"/>
      <c r="E235" s="122" t="str">
        <f>IF(D235="","",VLOOKUP(D235,ボランティア一覧!$A:$B,2,0))</f>
        <v/>
      </c>
      <c r="F235" s="121"/>
      <c r="G235" s="123" t="str">
        <f>IF(F235="","",VLOOKUP(F235,ボランティア図書マスタ!$B:$L,11,0))</f>
        <v/>
      </c>
      <c r="H235" s="124"/>
      <c r="I235" s="121"/>
      <c r="J235" s="124"/>
      <c r="K235" s="122" t="str">
        <f t="shared" si="237"/>
        <v/>
      </c>
      <c r="L235" s="125" t="str">
        <f>IF(Y235="","",VLOOKUP(Y235,ボランティア図書マスタ!$A$3:$M$567,13,0))</f>
        <v/>
      </c>
      <c r="M235" s="126"/>
      <c r="N235" s="127"/>
      <c r="O235" s="128"/>
      <c r="P235" s="129"/>
      <c r="Q235" s="130" t="str">
        <f>IF(D235="","",VLOOKUP(D235,ボランティア一覧!$A$3:$F$68,3,0))</f>
        <v/>
      </c>
      <c r="R235" s="130" t="str">
        <f>IF(D235="","",VLOOKUP(D235,ボランティア一覧!$A$3:$F$68,4,0))</f>
        <v/>
      </c>
      <c r="S235" s="130" t="str">
        <f>IF(D235="","",VLOOKUP(D235,ボランティア一覧!$A$3:$F$68,5,0))</f>
        <v/>
      </c>
      <c r="T235" s="130" t="str">
        <f>IF(D235="","",VLOOKUP(D235,ボランティア一覧!$A$3:$F$68,6,0))</f>
        <v/>
      </c>
      <c r="U235" s="131" t="str">
        <f>IF(F235=0," ",$G$2)</f>
        <v xml:space="preserve"> </v>
      </c>
      <c r="V235" s="131" t="str">
        <f>IF(F235=0,"　",$L$2)</f>
        <v>　</v>
      </c>
      <c r="W235" s="131" t="str">
        <f>IF($A235=0," ",VLOOKUP(U235,入力規則用シート!B:C,2,0))</f>
        <v xml:space="preserve"> </v>
      </c>
      <c r="X235" s="131">
        <f t="shared" si="268"/>
        <v>0</v>
      </c>
      <c r="Y235" s="131" t="str">
        <f>IF(F235&amp;I235="","",CONCATENATE(F235,I235))</f>
        <v/>
      </c>
      <c r="Z235" s="131" t="str">
        <f>IF(Y235="","",VLOOKUP(Y235,ボランティア図書マスタ!$A$3:$K$567,11,0))</f>
        <v/>
      </c>
      <c r="AA235" s="132" t="str">
        <f>DBCS(J235)</f>
        <v/>
      </c>
      <c r="AB235" s="133"/>
      <c r="AC235" s="133">
        <f>A235</f>
        <v>0</v>
      </c>
      <c r="AD235" s="133">
        <f>B235</f>
        <v>0</v>
      </c>
      <c r="AE235" s="133">
        <f>C235</f>
        <v>0</v>
      </c>
      <c r="AF235" s="133">
        <f>D235</f>
        <v>0</v>
      </c>
      <c r="AG235" s="134">
        <f>F235</f>
        <v>0</v>
      </c>
      <c r="AH235" s="133">
        <f>H235</f>
        <v>0</v>
      </c>
      <c r="AI235" s="133">
        <f t="shared" si="250"/>
        <v>0</v>
      </c>
      <c r="AJ235" s="133">
        <f t="shared" si="251"/>
        <v>0</v>
      </c>
      <c r="AK235" s="135">
        <f>M235</f>
        <v>0</v>
      </c>
      <c r="AL235" s="135">
        <f>N235</f>
        <v>0</v>
      </c>
      <c r="AM235" s="135">
        <f t="shared" si="254"/>
        <v>0</v>
      </c>
      <c r="AN235" s="135">
        <f t="shared" si="255"/>
        <v>0</v>
      </c>
      <c r="AP235" s="111" t="e">
        <f>VLOOKUP($Y235,ボランティア図書マスタ!$A:$T,15,0)</f>
        <v>#N/A</v>
      </c>
      <c r="AQ235" s="111" t="e">
        <f>VLOOKUP($Y235,ボランティア図書マスタ!$A:$T,16,0)</f>
        <v>#N/A</v>
      </c>
      <c r="AR235" s="111" t="e">
        <f>VLOOKUP($Y235,ボランティア図書マスタ!$A:$T,17,0)</f>
        <v>#N/A</v>
      </c>
      <c r="AS235" s="111" t="e">
        <f>VLOOKUP($Y235,ボランティア図書マスタ!$A:$T,18,0)</f>
        <v>#N/A</v>
      </c>
      <c r="AT235" s="111" t="e">
        <f>VLOOKUP($Y235,ボランティア図書マスタ!$A:$T,19,0)</f>
        <v>#N/A</v>
      </c>
      <c r="AU235" s="111" t="e">
        <f>VLOOKUP($Y235,ボランティア図書マスタ!$A:$T,20,0)</f>
        <v>#N/A</v>
      </c>
    </row>
    <row r="236" spans="1:47" ht="80.099999999999994" customHeight="1" x14ac:dyDescent="0.15">
      <c r="A236" s="119"/>
      <c r="B236" s="120"/>
      <c r="C236" s="119"/>
      <c r="D236" s="121"/>
      <c r="E236" s="122" t="str">
        <f>IF(D236="","",VLOOKUP(D236,ボランティア一覧!$A:$B,2,0))</f>
        <v/>
      </c>
      <c r="F236" s="121"/>
      <c r="G236" s="123" t="str">
        <f>IF(F236="","",VLOOKUP(F236,ボランティア図書マスタ!$B:$L,11,0))</f>
        <v/>
      </c>
      <c r="H236" s="124"/>
      <c r="I236" s="121"/>
      <c r="J236" s="124"/>
      <c r="K236" s="122" t="str">
        <f t="shared" si="237"/>
        <v/>
      </c>
      <c r="L236" s="125" t="str">
        <f>IF(Y236="","",VLOOKUP(Y236,ボランティア図書マスタ!$A$3:$M$567,13,0))</f>
        <v/>
      </c>
      <c r="M236" s="126"/>
      <c r="N236" s="127"/>
      <c r="O236" s="128"/>
      <c r="P236" s="129"/>
      <c r="Q236" s="130" t="str">
        <f>IF(D236="","",VLOOKUP(D236,ボランティア一覧!$A$3:$F$68,3,0))</f>
        <v/>
      </c>
      <c r="R236" s="130" t="str">
        <f>IF(D236="","",VLOOKUP(D236,ボランティア一覧!$A$3:$F$68,4,0))</f>
        <v/>
      </c>
      <c r="S236" s="130" t="str">
        <f>IF(D236="","",VLOOKUP(D236,ボランティア一覧!$A$3:$F$68,5,0))</f>
        <v/>
      </c>
      <c r="T236" s="130" t="str">
        <f>IF(D236="","",VLOOKUP(D236,ボランティア一覧!$A$3:$F$68,6,0))</f>
        <v/>
      </c>
      <c r="U236" s="131" t="str">
        <f t="shared" ref="U236:U244" si="293">IF(F236=0," ",$G$2)</f>
        <v xml:space="preserve"> </v>
      </c>
      <c r="V236" s="131" t="str">
        <f t="shared" ref="V236:V244" si="294">IF(F236=0,"　",$L$2)</f>
        <v>　</v>
      </c>
      <c r="W236" s="131" t="str">
        <f>IF($A236=0," ",VLOOKUP(U236,入力規則用シート!B:C,2,0))</f>
        <v xml:space="preserve"> </v>
      </c>
      <c r="X236" s="131">
        <f t="shared" si="268"/>
        <v>0</v>
      </c>
      <c r="Y236" s="131" t="str">
        <f t="shared" ref="Y236:Y244" si="295">IF(F236&amp;I236="","",CONCATENATE(F236,I236))</f>
        <v/>
      </c>
      <c r="Z236" s="131" t="str">
        <f>IF(Y236="","",VLOOKUP(Y236,ボランティア図書マスタ!$A$3:$K$567,11,0))</f>
        <v/>
      </c>
      <c r="AA236" s="132" t="str">
        <f t="shared" ref="AA236:AA244" si="296">DBCS(J236)</f>
        <v/>
      </c>
      <c r="AB236" s="133"/>
      <c r="AC236" s="133">
        <f t="shared" ref="AC236:AC244" si="297">A236</f>
        <v>0</v>
      </c>
      <c r="AD236" s="133">
        <f t="shared" ref="AD236:AD244" si="298">B236</f>
        <v>0</v>
      </c>
      <c r="AE236" s="133">
        <f t="shared" ref="AE236:AE244" si="299">C236</f>
        <v>0</v>
      </c>
      <c r="AF236" s="133">
        <f t="shared" ref="AF236:AF244" si="300">D236</f>
        <v>0</v>
      </c>
      <c r="AG236" s="134">
        <f t="shared" ref="AG236:AG244" si="301">F236</f>
        <v>0</v>
      </c>
      <c r="AH236" s="133">
        <f t="shared" ref="AH236:AH244" si="302">H236</f>
        <v>0</v>
      </c>
      <c r="AI236" s="133">
        <f t="shared" si="250"/>
        <v>0</v>
      </c>
      <c r="AJ236" s="133">
        <f t="shared" si="251"/>
        <v>0</v>
      </c>
      <c r="AK236" s="135">
        <f t="shared" ref="AK236:AK244" si="303">M236</f>
        <v>0</v>
      </c>
      <c r="AL236" s="135">
        <f t="shared" ref="AL236:AL244" si="304">N236</f>
        <v>0</v>
      </c>
      <c r="AM236" s="135">
        <f t="shared" si="254"/>
        <v>0</v>
      </c>
      <c r="AN236" s="135">
        <f t="shared" si="255"/>
        <v>0</v>
      </c>
      <c r="AP236" s="111" t="e">
        <f>VLOOKUP($Y236,ボランティア図書マスタ!$A:$T,15,0)</f>
        <v>#N/A</v>
      </c>
      <c r="AQ236" s="111" t="e">
        <f>VLOOKUP($Y236,ボランティア図書マスタ!$A:$T,16,0)</f>
        <v>#N/A</v>
      </c>
      <c r="AR236" s="111" t="e">
        <f>VLOOKUP($Y236,ボランティア図書マスタ!$A:$T,17,0)</f>
        <v>#N/A</v>
      </c>
      <c r="AS236" s="111" t="e">
        <f>VLOOKUP($Y236,ボランティア図書マスタ!$A:$T,18,0)</f>
        <v>#N/A</v>
      </c>
      <c r="AT236" s="111" t="e">
        <f>VLOOKUP($Y236,ボランティア図書マスタ!$A:$T,19,0)</f>
        <v>#N/A</v>
      </c>
      <c r="AU236" s="111" t="e">
        <f>VLOOKUP($Y236,ボランティア図書マスタ!$A:$T,20,0)</f>
        <v>#N/A</v>
      </c>
    </row>
    <row r="237" spans="1:47" ht="80.099999999999994" customHeight="1" x14ac:dyDescent="0.15">
      <c r="A237" s="119"/>
      <c r="B237" s="120"/>
      <c r="C237" s="119"/>
      <c r="D237" s="121"/>
      <c r="E237" s="122" t="str">
        <f>IF(D237="","",VLOOKUP(D237,ボランティア一覧!$A:$B,2,0))</f>
        <v/>
      </c>
      <c r="F237" s="121"/>
      <c r="G237" s="123" t="str">
        <f>IF(F237="","",VLOOKUP(F237,ボランティア図書マスタ!$B:$L,11,0))</f>
        <v/>
      </c>
      <c r="H237" s="124"/>
      <c r="I237" s="121"/>
      <c r="J237" s="124"/>
      <c r="K237" s="122" t="str">
        <f t="shared" si="237"/>
        <v/>
      </c>
      <c r="L237" s="125" t="str">
        <f>IF(Y237="","",VLOOKUP(Y237,ボランティア図書マスタ!$A$3:$M$567,13,0))</f>
        <v/>
      </c>
      <c r="M237" s="126"/>
      <c r="N237" s="127"/>
      <c r="O237" s="128"/>
      <c r="P237" s="129"/>
      <c r="Q237" s="130" t="str">
        <f>IF(D237="","",VLOOKUP(D237,ボランティア一覧!$A$3:$F$68,3,0))</f>
        <v/>
      </c>
      <c r="R237" s="130" t="str">
        <f>IF(D237="","",VLOOKUP(D237,ボランティア一覧!$A$3:$F$68,4,0))</f>
        <v/>
      </c>
      <c r="S237" s="130" t="str">
        <f>IF(D237="","",VLOOKUP(D237,ボランティア一覧!$A$3:$F$68,5,0))</f>
        <v/>
      </c>
      <c r="T237" s="130" t="str">
        <f>IF(D237="","",VLOOKUP(D237,ボランティア一覧!$A$3:$F$68,6,0))</f>
        <v/>
      </c>
      <c r="U237" s="131" t="str">
        <f t="shared" si="293"/>
        <v xml:space="preserve"> </v>
      </c>
      <c r="V237" s="131" t="str">
        <f t="shared" si="294"/>
        <v>　</v>
      </c>
      <c r="W237" s="131" t="str">
        <f>IF($A237=0," ",VLOOKUP(U237,入力規則用シート!B:C,2,0))</f>
        <v xml:space="preserve"> </v>
      </c>
      <c r="X237" s="131">
        <f t="shared" si="268"/>
        <v>0</v>
      </c>
      <c r="Y237" s="131" t="str">
        <f t="shared" si="295"/>
        <v/>
      </c>
      <c r="Z237" s="131" t="str">
        <f>IF(Y237="","",VLOOKUP(Y237,ボランティア図書マスタ!$A$3:$K$567,11,0))</f>
        <v/>
      </c>
      <c r="AA237" s="132" t="str">
        <f t="shared" si="296"/>
        <v/>
      </c>
      <c r="AB237" s="133"/>
      <c r="AC237" s="133">
        <f t="shared" si="297"/>
        <v>0</v>
      </c>
      <c r="AD237" s="133">
        <f t="shared" si="298"/>
        <v>0</v>
      </c>
      <c r="AE237" s="133">
        <f t="shared" si="299"/>
        <v>0</v>
      </c>
      <c r="AF237" s="133">
        <f t="shared" si="300"/>
        <v>0</v>
      </c>
      <c r="AG237" s="134">
        <f t="shared" si="301"/>
        <v>0</v>
      </c>
      <c r="AH237" s="133">
        <f t="shared" si="302"/>
        <v>0</v>
      </c>
      <c r="AI237" s="133">
        <f t="shared" si="250"/>
        <v>0</v>
      </c>
      <c r="AJ237" s="133">
        <f t="shared" si="251"/>
        <v>0</v>
      </c>
      <c r="AK237" s="135">
        <f t="shared" si="303"/>
        <v>0</v>
      </c>
      <c r="AL237" s="135">
        <f t="shared" si="304"/>
        <v>0</v>
      </c>
      <c r="AM237" s="135">
        <f t="shared" si="254"/>
        <v>0</v>
      </c>
      <c r="AN237" s="135">
        <f t="shared" si="255"/>
        <v>0</v>
      </c>
      <c r="AP237" s="111" t="e">
        <f>VLOOKUP($Y237,ボランティア図書マスタ!$A:$T,15,0)</f>
        <v>#N/A</v>
      </c>
      <c r="AQ237" s="111" t="e">
        <f>VLOOKUP($Y237,ボランティア図書マスタ!$A:$T,16,0)</f>
        <v>#N/A</v>
      </c>
      <c r="AR237" s="111" t="e">
        <f>VLOOKUP($Y237,ボランティア図書マスタ!$A:$T,17,0)</f>
        <v>#N/A</v>
      </c>
      <c r="AS237" s="111" t="e">
        <f>VLOOKUP($Y237,ボランティア図書マスタ!$A:$T,18,0)</f>
        <v>#N/A</v>
      </c>
      <c r="AT237" s="111" t="e">
        <f>VLOOKUP($Y237,ボランティア図書マスタ!$A:$T,19,0)</f>
        <v>#N/A</v>
      </c>
      <c r="AU237" s="111" t="e">
        <f>VLOOKUP($Y237,ボランティア図書マスタ!$A:$T,20,0)</f>
        <v>#N/A</v>
      </c>
    </row>
    <row r="238" spans="1:47" ht="80.099999999999994" customHeight="1" x14ac:dyDescent="0.15">
      <c r="A238" s="119"/>
      <c r="B238" s="120"/>
      <c r="C238" s="119"/>
      <c r="D238" s="121"/>
      <c r="E238" s="122" t="str">
        <f>IF(D238="","",VLOOKUP(D238,ボランティア一覧!$A:$B,2,0))</f>
        <v/>
      </c>
      <c r="F238" s="121"/>
      <c r="G238" s="123" t="str">
        <f>IF(F238="","",VLOOKUP(F238,ボランティア図書マスタ!$B:$L,11,0))</f>
        <v/>
      </c>
      <c r="H238" s="124"/>
      <c r="I238" s="121"/>
      <c r="J238" s="124"/>
      <c r="K238" s="122" t="str">
        <f t="shared" si="237"/>
        <v/>
      </c>
      <c r="L238" s="125" t="str">
        <f>IF(Y238="","",VLOOKUP(Y238,ボランティア図書マスタ!$A$3:$M$567,13,0))</f>
        <v/>
      </c>
      <c r="M238" s="126"/>
      <c r="N238" s="127"/>
      <c r="O238" s="128"/>
      <c r="P238" s="129"/>
      <c r="Q238" s="130" t="str">
        <f>IF(D238="","",VLOOKUP(D238,ボランティア一覧!$A$3:$F$68,3,0))</f>
        <v/>
      </c>
      <c r="R238" s="130" t="str">
        <f>IF(D238="","",VLOOKUP(D238,ボランティア一覧!$A$3:$F$68,4,0))</f>
        <v/>
      </c>
      <c r="S238" s="130" t="str">
        <f>IF(D238="","",VLOOKUP(D238,ボランティア一覧!$A$3:$F$68,5,0))</f>
        <v/>
      </c>
      <c r="T238" s="130" t="str">
        <f>IF(D238="","",VLOOKUP(D238,ボランティア一覧!$A$3:$F$68,6,0))</f>
        <v/>
      </c>
      <c r="U238" s="131" t="str">
        <f t="shared" si="293"/>
        <v xml:space="preserve"> </v>
      </c>
      <c r="V238" s="131" t="str">
        <f t="shared" si="294"/>
        <v>　</v>
      </c>
      <c r="W238" s="131" t="str">
        <f>IF($A238=0," ",VLOOKUP(U238,入力規則用シート!B:C,2,0))</f>
        <v xml:space="preserve"> </v>
      </c>
      <c r="X238" s="131">
        <f t="shared" si="268"/>
        <v>0</v>
      </c>
      <c r="Y238" s="131" t="str">
        <f t="shared" si="295"/>
        <v/>
      </c>
      <c r="Z238" s="131" t="str">
        <f>IF(Y238="","",VLOOKUP(Y238,ボランティア図書マスタ!$A$3:$K$567,11,0))</f>
        <v/>
      </c>
      <c r="AA238" s="132" t="str">
        <f t="shared" si="296"/>
        <v/>
      </c>
      <c r="AB238" s="133"/>
      <c r="AC238" s="133">
        <f t="shared" si="297"/>
        <v>0</v>
      </c>
      <c r="AD238" s="133">
        <f t="shared" si="298"/>
        <v>0</v>
      </c>
      <c r="AE238" s="133">
        <f t="shared" si="299"/>
        <v>0</v>
      </c>
      <c r="AF238" s="133">
        <f t="shared" si="300"/>
        <v>0</v>
      </c>
      <c r="AG238" s="134">
        <f t="shared" si="301"/>
        <v>0</v>
      </c>
      <c r="AH238" s="133">
        <f t="shared" si="302"/>
        <v>0</v>
      </c>
      <c r="AI238" s="133">
        <f t="shared" si="250"/>
        <v>0</v>
      </c>
      <c r="AJ238" s="133">
        <f t="shared" si="251"/>
        <v>0</v>
      </c>
      <c r="AK238" s="135">
        <f t="shared" si="303"/>
        <v>0</v>
      </c>
      <c r="AL238" s="135">
        <f t="shared" si="304"/>
        <v>0</v>
      </c>
      <c r="AM238" s="135">
        <f t="shared" si="254"/>
        <v>0</v>
      </c>
      <c r="AN238" s="135">
        <f t="shared" si="255"/>
        <v>0</v>
      </c>
      <c r="AP238" s="111" t="e">
        <f>VLOOKUP($Y238,ボランティア図書マスタ!$A:$T,15,0)</f>
        <v>#N/A</v>
      </c>
      <c r="AQ238" s="111" t="e">
        <f>VLOOKUP($Y238,ボランティア図書マスタ!$A:$T,16,0)</f>
        <v>#N/A</v>
      </c>
      <c r="AR238" s="111" t="e">
        <f>VLOOKUP($Y238,ボランティア図書マスタ!$A:$T,17,0)</f>
        <v>#N/A</v>
      </c>
      <c r="AS238" s="111" t="e">
        <f>VLOOKUP($Y238,ボランティア図書マスタ!$A:$T,18,0)</f>
        <v>#N/A</v>
      </c>
      <c r="AT238" s="111" t="e">
        <f>VLOOKUP($Y238,ボランティア図書マスタ!$A:$T,19,0)</f>
        <v>#N/A</v>
      </c>
      <c r="AU238" s="111" t="e">
        <f>VLOOKUP($Y238,ボランティア図書マスタ!$A:$T,20,0)</f>
        <v>#N/A</v>
      </c>
    </row>
    <row r="239" spans="1:47" ht="80.099999999999994" customHeight="1" x14ac:dyDescent="0.15">
      <c r="A239" s="119"/>
      <c r="B239" s="120"/>
      <c r="C239" s="119"/>
      <c r="D239" s="121"/>
      <c r="E239" s="122" t="str">
        <f>IF(D239="","",VLOOKUP(D239,ボランティア一覧!$A:$B,2,0))</f>
        <v/>
      </c>
      <c r="F239" s="121"/>
      <c r="G239" s="123" t="str">
        <f>IF(F239="","",VLOOKUP(F239,ボランティア図書マスタ!$B:$L,11,0))</f>
        <v/>
      </c>
      <c r="H239" s="124"/>
      <c r="I239" s="121"/>
      <c r="J239" s="124"/>
      <c r="K239" s="122" t="str">
        <f t="shared" si="237"/>
        <v/>
      </c>
      <c r="L239" s="125" t="str">
        <f>IF(Y239="","",VLOOKUP(Y239,ボランティア図書マスタ!$A$3:$M$567,13,0))</f>
        <v/>
      </c>
      <c r="M239" s="126"/>
      <c r="N239" s="127"/>
      <c r="O239" s="128"/>
      <c r="P239" s="129"/>
      <c r="Q239" s="130" t="str">
        <f>IF(D239="","",VLOOKUP(D239,ボランティア一覧!$A$3:$F$68,3,0))</f>
        <v/>
      </c>
      <c r="R239" s="130" t="str">
        <f>IF(D239="","",VLOOKUP(D239,ボランティア一覧!$A$3:$F$68,4,0))</f>
        <v/>
      </c>
      <c r="S239" s="130" t="str">
        <f>IF(D239="","",VLOOKUP(D239,ボランティア一覧!$A$3:$F$68,5,0))</f>
        <v/>
      </c>
      <c r="T239" s="130" t="str">
        <f>IF(D239="","",VLOOKUP(D239,ボランティア一覧!$A$3:$F$68,6,0))</f>
        <v/>
      </c>
      <c r="U239" s="131" t="str">
        <f t="shared" si="293"/>
        <v xml:space="preserve"> </v>
      </c>
      <c r="V239" s="131" t="str">
        <f t="shared" si="294"/>
        <v>　</v>
      </c>
      <c r="W239" s="131" t="str">
        <f>IF($A239=0," ",VLOOKUP(U239,入力規則用シート!B:C,2,0))</f>
        <v xml:space="preserve"> </v>
      </c>
      <c r="X239" s="131">
        <f t="shared" si="268"/>
        <v>0</v>
      </c>
      <c r="Y239" s="131" t="str">
        <f t="shared" si="295"/>
        <v/>
      </c>
      <c r="Z239" s="131" t="str">
        <f>IF(Y239="","",VLOOKUP(Y239,ボランティア図書マスタ!$A$3:$K$567,11,0))</f>
        <v/>
      </c>
      <c r="AA239" s="132" t="str">
        <f t="shared" si="296"/>
        <v/>
      </c>
      <c r="AB239" s="133"/>
      <c r="AC239" s="133">
        <f t="shared" si="297"/>
        <v>0</v>
      </c>
      <c r="AD239" s="133">
        <f t="shared" si="298"/>
        <v>0</v>
      </c>
      <c r="AE239" s="133">
        <f t="shared" si="299"/>
        <v>0</v>
      </c>
      <c r="AF239" s="133">
        <f t="shared" si="300"/>
        <v>0</v>
      </c>
      <c r="AG239" s="134">
        <f t="shared" si="301"/>
        <v>0</v>
      </c>
      <c r="AH239" s="133">
        <f t="shared" si="302"/>
        <v>0</v>
      </c>
      <c r="AI239" s="133">
        <f t="shared" si="250"/>
        <v>0</v>
      </c>
      <c r="AJ239" s="133">
        <f t="shared" si="251"/>
        <v>0</v>
      </c>
      <c r="AK239" s="135">
        <f t="shared" si="303"/>
        <v>0</v>
      </c>
      <c r="AL239" s="135">
        <f t="shared" si="304"/>
        <v>0</v>
      </c>
      <c r="AM239" s="135">
        <f t="shared" si="254"/>
        <v>0</v>
      </c>
      <c r="AN239" s="135">
        <f t="shared" si="255"/>
        <v>0</v>
      </c>
      <c r="AP239" s="111" t="e">
        <f>VLOOKUP($Y239,ボランティア図書マスタ!$A:$T,15,0)</f>
        <v>#N/A</v>
      </c>
      <c r="AQ239" s="111" t="e">
        <f>VLOOKUP($Y239,ボランティア図書マスタ!$A:$T,16,0)</f>
        <v>#N/A</v>
      </c>
      <c r="AR239" s="111" t="e">
        <f>VLOOKUP($Y239,ボランティア図書マスタ!$A:$T,17,0)</f>
        <v>#N/A</v>
      </c>
      <c r="AS239" s="111" t="e">
        <f>VLOOKUP($Y239,ボランティア図書マスタ!$A:$T,18,0)</f>
        <v>#N/A</v>
      </c>
      <c r="AT239" s="111" t="e">
        <f>VLOOKUP($Y239,ボランティア図書マスタ!$A:$T,19,0)</f>
        <v>#N/A</v>
      </c>
      <c r="AU239" s="111" t="e">
        <f>VLOOKUP($Y239,ボランティア図書マスタ!$A:$T,20,0)</f>
        <v>#N/A</v>
      </c>
    </row>
    <row r="240" spans="1:47" ht="80.099999999999994" customHeight="1" x14ac:dyDescent="0.15">
      <c r="A240" s="119"/>
      <c r="B240" s="120"/>
      <c r="C240" s="119"/>
      <c r="D240" s="121"/>
      <c r="E240" s="122" t="str">
        <f>IF(D240="","",VLOOKUP(D240,ボランティア一覧!$A:$B,2,0))</f>
        <v/>
      </c>
      <c r="F240" s="121"/>
      <c r="G240" s="123" t="str">
        <f>IF(F240="","",VLOOKUP(F240,ボランティア図書マスタ!$B:$L,11,0))</f>
        <v/>
      </c>
      <c r="H240" s="124"/>
      <c r="I240" s="121"/>
      <c r="J240" s="124"/>
      <c r="K240" s="122" t="str">
        <f t="shared" si="237"/>
        <v/>
      </c>
      <c r="L240" s="125" t="str">
        <f>IF(Y240="","",VLOOKUP(Y240,ボランティア図書マスタ!$A$3:$M$567,13,0))</f>
        <v/>
      </c>
      <c r="M240" s="126"/>
      <c r="N240" s="127"/>
      <c r="O240" s="128"/>
      <c r="P240" s="129"/>
      <c r="Q240" s="130" t="str">
        <f>IF(D240="","",VLOOKUP(D240,ボランティア一覧!$A$3:$F$68,3,0))</f>
        <v/>
      </c>
      <c r="R240" s="130" t="str">
        <f>IF(D240="","",VLOOKUP(D240,ボランティア一覧!$A$3:$F$68,4,0))</f>
        <v/>
      </c>
      <c r="S240" s="130" t="str">
        <f>IF(D240="","",VLOOKUP(D240,ボランティア一覧!$A$3:$F$68,5,0))</f>
        <v/>
      </c>
      <c r="T240" s="130" t="str">
        <f>IF(D240="","",VLOOKUP(D240,ボランティア一覧!$A$3:$F$68,6,0))</f>
        <v/>
      </c>
      <c r="U240" s="131" t="str">
        <f t="shared" si="293"/>
        <v xml:space="preserve"> </v>
      </c>
      <c r="V240" s="131" t="str">
        <f t="shared" si="294"/>
        <v>　</v>
      </c>
      <c r="W240" s="131" t="str">
        <f>IF($A240=0," ",VLOOKUP(U240,入力規則用シート!B:C,2,0))</f>
        <v xml:space="preserve"> </v>
      </c>
      <c r="X240" s="131">
        <f t="shared" si="268"/>
        <v>0</v>
      </c>
      <c r="Y240" s="131" t="str">
        <f t="shared" si="295"/>
        <v/>
      </c>
      <c r="Z240" s="131" t="str">
        <f>IF(Y240="","",VLOOKUP(Y240,ボランティア図書マスタ!$A$3:$K$567,11,0))</f>
        <v/>
      </c>
      <c r="AA240" s="132" t="str">
        <f t="shared" si="296"/>
        <v/>
      </c>
      <c r="AB240" s="133"/>
      <c r="AC240" s="133">
        <f t="shared" si="297"/>
        <v>0</v>
      </c>
      <c r="AD240" s="133">
        <f t="shared" si="298"/>
        <v>0</v>
      </c>
      <c r="AE240" s="133">
        <f t="shared" si="299"/>
        <v>0</v>
      </c>
      <c r="AF240" s="133">
        <f t="shared" si="300"/>
        <v>0</v>
      </c>
      <c r="AG240" s="134">
        <f t="shared" si="301"/>
        <v>0</v>
      </c>
      <c r="AH240" s="133">
        <f t="shared" si="302"/>
        <v>0</v>
      </c>
      <c r="AI240" s="133">
        <f t="shared" si="250"/>
        <v>0</v>
      </c>
      <c r="AJ240" s="133">
        <f t="shared" si="251"/>
        <v>0</v>
      </c>
      <c r="AK240" s="135">
        <f t="shared" si="303"/>
        <v>0</v>
      </c>
      <c r="AL240" s="135">
        <f t="shared" si="304"/>
        <v>0</v>
      </c>
      <c r="AM240" s="135">
        <f t="shared" si="254"/>
        <v>0</v>
      </c>
      <c r="AN240" s="135">
        <f t="shared" si="255"/>
        <v>0</v>
      </c>
      <c r="AP240" s="111" t="e">
        <f>VLOOKUP($Y240,ボランティア図書マスタ!$A:$T,15,0)</f>
        <v>#N/A</v>
      </c>
      <c r="AQ240" s="111" t="e">
        <f>VLOOKUP($Y240,ボランティア図書マスタ!$A:$T,16,0)</f>
        <v>#N/A</v>
      </c>
      <c r="AR240" s="111" t="e">
        <f>VLOOKUP($Y240,ボランティア図書マスタ!$A:$T,17,0)</f>
        <v>#N/A</v>
      </c>
      <c r="AS240" s="111" t="e">
        <f>VLOOKUP($Y240,ボランティア図書マスタ!$A:$T,18,0)</f>
        <v>#N/A</v>
      </c>
      <c r="AT240" s="111" t="e">
        <f>VLOOKUP($Y240,ボランティア図書マスタ!$A:$T,19,0)</f>
        <v>#N/A</v>
      </c>
      <c r="AU240" s="111" t="e">
        <f>VLOOKUP($Y240,ボランティア図書マスタ!$A:$T,20,0)</f>
        <v>#N/A</v>
      </c>
    </row>
    <row r="241" spans="1:47" ht="80.099999999999994" customHeight="1" x14ac:dyDescent="0.15">
      <c r="A241" s="119"/>
      <c r="B241" s="120"/>
      <c r="C241" s="119"/>
      <c r="D241" s="121"/>
      <c r="E241" s="122" t="str">
        <f>IF(D241="","",VLOOKUP(D241,ボランティア一覧!$A:$B,2,0))</f>
        <v/>
      </c>
      <c r="F241" s="121"/>
      <c r="G241" s="123" t="str">
        <f>IF(F241="","",VLOOKUP(F241,ボランティア図書マスタ!$B:$L,11,0))</f>
        <v/>
      </c>
      <c r="H241" s="124"/>
      <c r="I241" s="121"/>
      <c r="J241" s="124"/>
      <c r="K241" s="122" t="str">
        <f t="shared" si="237"/>
        <v/>
      </c>
      <c r="L241" s="125" t="str">
        <f>IF(Y241="","",VLOOKUP(Y241,ボランティア図書マスタ!$A$3:$M$567,13,0))</f>
        <v/>
      </c>
      <c r="M241" s="126"/>
      <c r="N241" s="127"/>
      <c r="O241" s="128"/>
      <c r="P241" s="129"/>
      <c r="Q241" s="130" t="str">
        <f>IF(D241="","",VLOOKUP(D241,ボランティア一覧!$A$3:$F$68,3,0))</f>
        <v/>
      </c>
      <c r="R241" s="130" t="str">
        <f>IF(D241="","",VLOOKUP(D241,ボランティア一覧!$A$3:$F$68,4,0))</f>
        <v/>
      </c>
      <c r="S241" s="130" t="str">
        <f>IF(D241="","",VLOOKUP(D241,ボランティア一覧!$A$3:$F$68,5,0))</f>
        <v/>
      </c>
      <c r="T241" s="130" t="str">
        <f>IF(D241="","",VLOOKUP(D241,ボランティア一覧!$A$3:$F$68,6,0))</f>
        <v/>
      </c>
      <c r="U241" s="131" t="str">
        <f t="shared" si="293"/>
        <v xml:space="preserve"> </v>
      </c>
      <c r="V241" s="131" t="str">
        <f t="shared" si="294"/>
        <v>　</v>
      </c>
      <c r="W241" s="131" t="str">
        <f>IF($A241=0," ",VLOOKUP(U241,入力規則用シート!B:C,2,0))</f>
        <v xml:space="preserve"> </v>
      </c>
      <c r="X241" s="131">
        <f t="shared" si="268"/>
        <v>0</v>
      </c>
      <c r="Y241" s="131" t="str">
        <f t="shared" si="295"/>
        <v/>
      </c>
      <c r="Z241" s="131" t="str">
        <f>IF(Y241="","",VLOOKUP(Y241,ボランティア図書マスタ!$A$3:$K$567,11,0))</f>
        <v/>
      </c>
      <c r="AA241" s="132" t="str">
        <f t="shared" si="296"/>
        <v/>
      </c>
      <c r="AB241" s="133"/>
      <c r="AC241" s="133">
        <f t="shared" si="297"/>
        <v>0</v>
      </c>
      <c r="AD241" s="133">
        <f t="shared" si="298"/>
        <v>0</v>
      </c>
      <c r="AE241" s="133">
        <f t="shared" si="299"/>
        <v>0</v>
      </c>
      <c r="AF241" s="133">
        <f t="shared" si="300"/>
        <v>0</v>
      </c>
      <c r="AG241" s="134">
        <f t="shared" si="301"/>
        <v>0</v>
      </c>
      <c r="AH241" s="133">
        <f t="shared" si="302"/>
        <v>0</v>
      </c>
      <c r="AI241" s="133">
        <f t="shared" si="250"/>
        <v>0</v>
      </c>
      <c r="AJ241" s="133">
        <f t="shared" si="251"/>
        <v>0</v>
      </c>
      <c r="AK241" s="135">
        <f t="shared" si="303"/>
        <v>0</v>
      </c>
      <c r="AL241" s="135">
        <f t="shared" si="304"/>
        <v>0</v>
      </c>
      <c r="AM241" s="135">
        <f t="shared" si="254"/>
        <v>0</v>
      </c>
      <c r="AN241" s="135">
        <f t="shared" si="255"/>
        <v>0</v>
      </c>
      <c r="AP241" s="111" t="e">
        <f>VLOOKUP($Y241,ボランティア図書マスタ!$A:$T,15,0)</f>
        <v>#N/A</v>
      </c>
      <c r="AQ241" s="111" t="e">
        <f>VLOOKUP($Y241,ボランティア図書マスタ!$A:$T,16,0)</f>
        <v>#N/A</v>
      </c>
      <c r="AR241" s="111" t="e">
        <f>VLOOKUP($Y241,ボランティア図書マスタ!$A:$T,17,0)</f>
        <v>#N/A</v>
      </c>
      <c r="AS241" s="111" t="e">
        <f>VLOOKUP($Y241,ボランティア図書マスタ!$A:$T,18,0)</f>
        <v>#N/A</v>
      </c>
      <c r="AT241" s="111" t="e">
        <f>VLOOKUP($Y241,ボランティア図書マスタ!$A:$T,19,0)</f>
        <v>#N/A</v>
      </c>
      <c r="AU241" s="111" t="e">
        <f>VLOOKUP($Y241,ボランティア図書マスタ!$A:$T,20,0)</f>
        <v>#N/A</v>
      </c>
    </row>
    <row r="242" spans="1:47" ht="80.099999999999994" customHeight="1" x14ac:dyDescent="0.15">
      <c r="A242" s="119"/>
      <c r="B242" s="120"/>
      <c r="C242" s="119"/>
      <c r="D242" s="121"/>
      <c r="E242" s="122" t="str">
        <f>IF(D242="","",VLOOKUP(D242,ボランティア一覧!$A:$B,2,0))</f>
        <v/>
      </c>
      <c r="F242" s="121"/>
      <c r="G242" s="123" t="str">
        <f>IF(F242="","",VLOOKUP(F242,ボランティア図書マスタ!$B:$L,11,0))</f>
        <v/>
      </c>
      <c r="H242" s="124"/>
      <c r="I242" s="121"/>
      <c r="J242" s="124"/>
      <c r="K242" s="122" t="str">
        <f t="shared" si="237"/>
        <v/>
      </c>
      <c r="L242" s="125" t="str">
        <f>IF(Y242="","",VLOOKUP(Y242,ボランティア図書マスタ!$A$3:$M$567,13,0))</f>
        <v/>
      </c>
      <c r="M242" s="126"/>
      <c r="N242" s="127"/>
      <c r="O242" s="128"/>
      <c r="P242" s="129"/>
      <c r="Q242" s="130" t="str">
        <f>IF(D242="","",VLOOKUP(D242,ボランティア一覧!$A$3:$F$68,3,0))</f>
        <v/>
      </c>
      <c r="R242" s="130" t="str">
        <f>IF(D242="","",VLOOKUP(D242,ボランティア一覧!$A$3:$F$68,4,0))</f>
        <v/>
      </c>
      <c r="S242" s="130" t="str">
        <f>IF(D242="","",VLOOKUP(D242,ボランティア一覧!$A$3:$F$68,5,0))</f>
        <v/>
      </c>
      <c r="T242" s="130" t="str">
        <f>IF(D242="","",VLOOKUP(D242,ボランティア一覧!$A$3:$F$68,6,0))</f>
        <v/>
      </c>
      <c r="U242" s="131" t="str">
        <f t="shared" si="293"/>
        <v xml:space="preserve"> </v>
      </c>
      <c r="V242" s="131" t="str">
        <f t="shared" si="294"/>
        <v>　</v>
      </c>
      <c r="W242" s="131" t="str">
        <f>IF($A242=0," ",VLOOKUP(U242,入力規則用シート!B:C,2,0))</f>
        <v xml:space="preserve"> </v>
      </c>
      <c r="X242" s="131">
        <f t="shared" si="268"/>
        <v>0</v>
      </c>
      <c r="Y242" s="131" t="str">
        <f t="shared" si="295"/>
        <v/>
      </c>
      <c r="Z242" s="131" t="str">
        <f>IF(Y242="","",VLOOKUP(Y242,ボランティア図書マスタ!$A$3:$K$567,11,0))</f>
        <v/>
      </c>
      <c r="AA242" s="132" t="str">
        <f t="shared" si="296"/>
        <v/>
      </c>
      <c r="AB242" s="133"/>
      <c r="AC242" s="133">
        <f t="shared" si="297"/>
        <v>0</v>
      </c>
      <c r="AD242" s="133">
        <f t="shared" si="298"/>
        <v>0</v>
      </c>
      <c r="AE242" s="133">
        <f t="shared" si="299"/>
        <v>0</v>
      </c>
      <c r="AF242" s="133">
        <f t="shared" si="300"/>
        <v>0</v>
      </c>
      <c r="AG242" s="134">
        <f t="shared" si="301"/>
        <v>0</v>
      </c>
      <c r="AH242" s="133">
        <f t="shared" si="302"/>
        <v>0</v>
      </c>
      <c r="AI242" s="133">
        <f t="shared" si="250"/>
        <v>0</v>
      </c>
      <c r="AJ242" s="133">
        <f t="shared" si="251"/>
        <v>0</v>
      </c>
      <c r="AK242" s="135">
        <f t="shared" si="303"/>
        <v>0</v>
      </c>
      <c r="AL242" s="135">
        <f t="shared" si="304"/>
        <v>0</v>
      </c>
      <c r="AM242" s="135">
        <f t="shared" si="254"/>
        <v>0</v>
      </c>
      <c r="AN242" s="135">
        <f t="shared" si="255"/>
        <v>0</v>
      </c>
      <c r="AP242" s="111" t="e">
        <f>VLOOKUP($Y242,ボランティア図書マスタ!$A:$T,15,0)</f>
        <v>#N/A</v>
      </c>
      <c r="AQ242" s="111" t="e">
        <f>VLOOKUP($Y242,ボランティア図書マスタ!$A:$T,16,0)</f>
        <v>#N/A</v>
      </c>
      <c r="AR242" s="111" t="e">
        <f>VLOOKUP($Y242,ボランティア図書マスタ!$A:$T,17,0)</f>
        <v>#N/A</v>
      </c>
      <c r="AS242" s="111" t="e">
        <f>VLOOKUP($Y242,ボランティア図書マスタ!$A:$T,18,0)</f>
        <v>#N/A</v>
      </c>
      <c r="AT242" s="111" t="e">
        <f>VLOOKUP($Y242,ボランティア図書マスタ!$A:$T,19,0)</f>
        <v>#N/A</v>
      </c>
      <c r="AU242" s="111" t="e">
        <f>VLOOKUP($Y242,ボランティア図書マスタ!$A:$T,20,0)</f>
        <v>#N/A</v>
      </c>
    </row>
    <row r="243" spans="1:47" ht="80.099999999999994" customHeight="1" x14ac:dyDescent="0.15">
      <c r="A243" s="119"/>
      <c r="B243" s="120"/>
      <c r="C243" s="119"/>
      <c r="D243" s="121"/>
      <c r="E243" s="122" t="str">
        <f>IF(D243="","",VLOOKUP(D243,ボランティア一覧!$A:$B,2,0))</f>
        <v/>
      </c>
      <c r="F243" s="121"/>
      <c r="G243" s="123" t="str">
        <f>IF(F243="","",VLOOKUP(F243,ボランティア図書マスタ!$B:$L,11,0))</f>
        <v/>
      </c>
      <c r="H243" s="124"/>
      <c r="I243" s="121"/>
      <c r="J243" s="124"/>
      <c r="K243" s="122" t="str">
        <f t="shared" si="237"/>
        <v/>
      </c>
      <c r="L243" s="125" t="str">
        <f>IF(Y243="","",VLOOKUP(Y243,ボランティア図書マスタ!$A$3:$M$567,13,0))</f>
        <v/>
      </c>
      <c r="M243" s="126"/>
      <c r="N243" s="127"/>
      <c r="O243" s="128"/>
      <c r="P243" s="129"/>
      <c r="Q243" s="130" t="str">
        <f>IF(D243="","",VLOOKUP(D243,ボランティア一覧!$A$3:$F$68,3,0))</f>
        <v/>
      </c>
      <c r="R243" s="130" t="str">
        <f>IF(D243="","",VLOOKUP(D243,ボランティア一覧!$A$3:$F$68,4,0))</f>
        <v/>
      </c>
      <c r="S243" s="130" t="str">
        <f>IF(D243="","",VLOOKUP(D243,ボランティア一覧!$A$3:$F$68,5,0))</f>
        <v/>
      </c>
      <c r="T243" s="130" t="str">
        <f>IF(D243="","",VLOOKUP(D243,ボランティア一覧!$A$3:$F$68,6,0))</f>
        <v/>
      </c>
      <c r="U243" s="131" t="str">
        <f t="shared" si="293"/>
        <v xml:space="preserve"> </v>
      </c>
      <c r="V243" s="131" t="str">
        <f t="shared" si="294"/>
        <v>　</v>
      </c>
      <c r="W243" s="131" t="str">
        <f>IF($A243=0," ",VLOOKUP(U243,入力規則用シート!B:C,2,0))</f>
        <v xml:space="preserve"> </v>
      </c>
      <c r="X243" s="131">
        <f t="shared" si="268"/>
        <v>0</v>
      </c>
      <c r="Y243" s="131" t="str">
        <f t="shared" si="295"/>
        <v/>
      </c>
      <c r="Z243" s="131" t="str">
        <f>IF(Y243="","",VLOOKUP(Y243,ボランティア図書マスタ!$A$3:$K$567,11,0))</f>
        <v/>
      </c>
      <c r="AA243" s="132" t="str">
        <f t="shared" si="296"/>
        <v/>
      </c>
      <c r="AB243" s="133"/>
      <c r="AC243" s="133">
        <f t="shared" si="297"/>
        <v>0</v>
      </c>
      <c r="AD243" s="133">
        <f t="shared" si="298"/>
        <v>0</v>
      </c>
      <c r="AE243" s="133">
        <f t="shared" si="299"/>
        <v>0</v>
      </c>
      <c r="AF243" s="133">
        <f t="shared" si="300"/>
        <v>0</v>
      </c>
      <c r="AG243" s="134">
        <f t="shared" si="301"/>
        <v>0</v>
      </c>
      <c r="AH243" s="133">
        <f t="shared" si="302"/>
        <v>0</v>
      </c>
      <c r="AI243" s="133">
        <f t="shared" si="250"/>
        <v>0</v>
      </c>
      <c r="AJ243" s="133">
        <f t="shared" si="251"/>
        <v>0</v>
      </c>
      <c r="AK243" s="135">
        <f t="shared" si="303"/>
        <v>0</v>
      </c>
      <c r="AL243" s="135">
        <f t="shared" si="304"/>
        <v>0</v>
      </c>
      <c r="AM243" s="135">
        <f t="shared" si="254"/>
        <v>0</v>
      </c>
      <c r="AN243" s="135">
        <f t="shared" si="255"/>
        <v>0</v>
      </c>
      <c r="AP243" s="111" t="e">
        <f>VLOOKUP($Y243,ボランティア図書マスタ!$A:$T,15,0)</f>
        <v>#N/A</v>
      </c>
      <c r="AQ243" s="111" t="e">
        <f>VLOOKUP($Y243,ボランティア図書マスタ!$A:$T,16,0)</f>
        <v>#N/A</v>
      </c>
      <c r="AR243" s="111" t="e">
        <f>VLOOKUP($Y243,ボランティア図書マスタ!$A:$T,17,0)</f>
        <v>#N/A</v>
      </c>
      <c r="AS243" s="111" t="e">
        <f>VLOOKUP($Y243,ボランティア図書マスタ!$A:$T,18,0)</f>
        <v>#N/A</v>
      </c>
      <c r="AT243" s="111" t="e">
        <f>VLOOKUP($Y243,ボランティア図書マスタ!$A:$T,19,0)</f>
        <v>#N/A</v>
      </c>
      <c r="AU243" s="111" t="e">
        <f>VLOOKUP($Y243,ボランティア図書マスタ!$A:$T,20,0)</f>
        <v>#N/A</v>
      </c>
    </row>
    <row r="244" spans="1:47" ht="80.099999999999994" customHeight="1" x14ac:dyDescent="0.15">
      <c r="A244" s="119"/>
      <c r="B244" s="120"/>
      <c r="C244" s="119"/>
      <c r="D244" s="121"/>
      <c r="E244" s="122" t="str">
        <f>IF(D244="","",VLOOKUP(D244,ボランティア一覧!$A:$B,2,0))</f>
        <v/>
      </c>
      <c r="F244" s="121"/>
      <c r="G244" s="123" t="str">
        <f>IF(F244="","",VLOOKUP(F244,ボランティア図書マスタ!$B:$L,11,0))</f>
        <v/>
      </c>
      <c r="H244" s="124"/>
      <c r="I244" s="121"/>
      <c r="J244" s="124"/>
      <c r="K244" s="122" t="str">
        <f t="shared" si="237"/>
        <v/>
      </c>
      <c r="L244" s="125" t="str">
        <f>IF(Y244="","",VLOOKUP(Y244,ボランティア図書マスタ!$A$3:$M$567,13,0))</f>
        <v/>
      </c>
      <c r="M244" s="126"/>
      <c r="N244" s="127"/>
      <c r="O244" s="128"/>
      <c r="P244" s="129"/>
      <c r="Q244" s="130" t="str">
        <f>IF(D244="","",VLOOKUP(D244,ボランティア一覧!$A$3:$F$68,3,0))</f>
        <v/>
      </c>
      <c r="R244" s="130" t="str">
        <f>IF(D244="","",VLOOKUP(D244,ボランティア一覧!$A$3:$F$68,4,0))</f>
        <v/>
      </c>
      <c r="S244" s="130" t="str">
        <f>IF(D244="","",VLOOKUP(D244,ボランティア一覧!$A$3:$F$68,5,0))</f>
        <v/>
      </c>
      <c r="T244" s="130" t="str">
        <f>IF(D244="","",VLOOKUP(D244,ボランティア一覧!$A$3:$F$68,6,0))</f>
        <v/>
      </c>
      <c r="U244" s="131" t="str">
        <f t="shared" si="293"/>
        <v xml:space="preserve"> </v>
      </c>
      <c r="V244" s="131" t="str">
        <f t="shared" si="294"/>
        <v>　</v>
      </c>
      <c r="W244" s="131" t="str">
        <f>IF($A244=0," ",VLOOKUP(U244,入力規則用シート!B:C,2,0))</f>
        <v xml:space="preserve"> </v>
      </c>
      <c r="X244" s="131">
        <f t="shared" si="268"/>
        <v>0</v>
      </c>
      <c r="Y244" s="131" t="str">
        <f t="shared" si="295"/>
        <v/>
      </c>
      <c r="Z244" s="131" t="str">
        <f>IF(Y244="","",VLOOKUP(Y244,ボランティア図書マスタ!$A$3:$K$567,11,0))</f>
        <v/>
      </c>
      <c r="AA244" s="132" t="str">
        <f t="shared" si="296"/>
        <v/>
      </c>
      <c r="AB244" s="133"/>
      <c r="AC244" s="133">
        <f t="shared" si="297"/>
        <v>0</v>
      </c>
      <c r="AD244" s="133">
        <f t="shared" si="298"/>
        <v>0</v>
      </c>
      <c r="AE244" s="133">
        <f t="shared" si="299"/>
        <v>0</v>
      </c>
      <c r="AF244" s="133">
        <f t="shared" si="300"/>
        <v>0</v>
      </c>
      <c r="AG244" s="134">
        <f t="shared" si="301"/>
        <v>0</v>
      </c>
      <c r="AH244" s="133">
        <f t="shared" si="302"/>
        <v>0</v>
      </c>
      <c r="AI244" s="133">
        <f t="shared" si="250"/>
        <v>0</v>
      </c>
      <c r="AJ244" s="133">
        <f t="shared" si="251"/>
        <v>0</v>
      </c>
      <c r="AK244" s="135">
        <f t="shared" si="303"/>
        <v>0</v>
      </c>
      <c r="AL244" s="135">
        <f t="shared" si="304"/>
        <v>0</v>
      </c>
      <c r="AM244" s="135">
        <f t="shared" si="254"/>
        <v>0</v>
      </c>
      <c r="AN244" s="135">
        <f t="shared" si="255"/>
        <v>0</v>
      </c>
      <c r="AP244" s="111" t="e">
        <f>VLOOKUP($Y244,ボランティア図書マスタ!$A:$T,15,0)</f>
        <v>#N/A</v>
      </c>
      <c r="AQ244" s="111" t="e">
        <f>VLOOKUP($Y244,ボランティア図書マスタ!$A:$T,16,0)</f>
        <v>#N/A</v>
      </c>
      <c r="AR244" s="111" t="e">
        <f>VLOOKUP($Y244,ボランティア図書マスタ!$A:$T,17,0)</f>
        <v>#N/A</v>
      </c>
      <c r="AS244" s="111" t="e">
        <f>VLOOKUP($Y244,ボランティア図書マスタ!$A:$T,18,0)</f>
        <v>#N/A</v>
      </c>
      <c r="AT244" s="111" t="e">
        <f>VLOOKUP($Y244,ボランティア図書マスタ!$A:$T,19,0)</f>
        <v>#N/A</v>
      </c>
      <c r="AU244" s="111" t="e">
        <f>VLOOKUP($Y244,ボランティア図書マスタ!$A:$T,20,0)</f>
        <v>#N/A</v>
      </c>
    </row>
    <row r="245" spans="1:47" ht="80.099999999999994" customHeight="1" x14ac:dyDescent="0.15">
      <c r="A245" s="119"/>
      <c r="B245" s="120"/>
      <c r="C245" s="119"/>
      <c r="D245" s="121"/>
      <c r="E245" s="122" t="str">
        <f>IF(D245="","",VLOOKUP(D245,ボランティア一覧!$A:$B,2,0))</f>
        <v/>
      </c>
      <c r="F245" s="121"/>
      <c r="G245" s="123" t="str">
        <f>IF(F245="","",VLOOKUP(F245,ボランティア図書マスタ!$B:$L,11,0))</f>
        <v/>
      </c>
      <c r="H245" s="124"/>
      <c r="I245" s="121"/>
      <c r="J245" s="124"/>
      <c r="K245" s="122" t="str">
        <f t="shared" si="237"/>
        <v/>
      </c>
      <c r="L245" s="125" t="str">
        <f>IF(Y245="","",VLOOKUP(Y245,ボランティア図書マスタ!$A$3:$M$567,13,0))</f>
        <v/>
      </c>
      <c r="M245" s="126"/>
      <c r="N245" s="127"/>
      <c r="O245" s="128"/>
      <c r="P245" s="129"/>
      <c r="Q245" s="130" t="str">
        <f>IF(D245="","",VLOOKUP(D245,ボランティア一覧!$A$3:$F$68,3,0))</f>
        <v/>
      </c>
      <c r="R245" s="130" t="str">
        <f>IF(D245="","",VLOOKUP(D245,ボランティア一覧!$A$3:$F$68,4,0))</f>
        <v/>
      </c>
      <c r="S245" s="130" t="str">
        <f>IF(D245="","",VLOOKUP(D245,ボランティア一覧!$A$3:$F$68,5,0))</f>
        <v/>
      </c>
      <c r="T245" s="130" t="str">
        <f>IF(D245="","",VLOOKUP(D245,ボランティア一覧!$A$3:$F$68,6,0))</f>
        <v/>
      </c>
      <c r="U245" s="131" t="str">
        <f>IF(F245=0," ",$G$2)</f>
        <v xml:space="preserve"> </v>
      </c>
      <c r="V245" s="131" t="str">
        <f>IF(F245=0,"　",$L$2)</f>
        <v>　</v>
      </c>
      <c r="W245" s="131" t="str">
        <f>IF($A245=0," ",VLOOKUP(U245,入力規則用シート!B:C,2,0))</f>
        <v xml:space="preserve"> </v>
      </c>
      <c r="X245" s="131">
        <f t="shared" si="268"/>
        <v>0</v>
      </c>
      <c r="Y245" s="131" t="str">
        <f>IF(F245&amp;I245="","",CONCATENATE(F245,I245))</f>
        <v/>
      </c>
      <c r="Z245" s="131" t="str">
        <f>IF(Y245="","",VLOOKUP(Y245,ボランティア図書マスタ!$A$3:$K$567,11,0))</f>
        <v/>
      </c>
      <c r="AA245" s="132" t="str">
        <f>DBCS(J245)</f>
        <v/>
      </c>
      <c r="AB245" s="133"/>
      <c r="AC245" s="133">
        <f>A245</f>
        <v>0</v>
      </c>
      <c r="AD245" s="133">
        <f>B245</f>
        <v>0</v>
      </c>
      <c r="AE245" s="133">
        <f>C245</f>
        <v>0</v>
      </c>
      <c r="AF245" s="133">
        <f>D245</f>
        <v>0</v>
      </c>
      <c r="AG245" s="134">
        <f>F245</f>
        <v>0</v>
      </c>
      <c r="AH245" s="133">
        <f>H245</f>
        <v>0</v>
      </c>
      <c r="AI245" s="133">
        <f t="shared" si="250"/>
        <v>0</v>
      </c>
      <c r="AJ245" s="133">
        <f t="shared" si="251"/>
        <v>0</v>
      </c>
      <c r="AK245" s="135">
        <f>M245</f>
        <v>0</v>
      </c>
      <c r="AL245" s="135">
        <f>N245</f>
        <v>0</v>
      </c>
      <c r="AM245" s="135">
        <f t="shared" si="254"/>
        <v>0</v>
      </c>
      <c r="AN245" s="135">
        <f t="shared" si="255"/>
        <v>0</v>
      </c>
      <c r="AP245" s="111" t="e">
        <f>VLOOKUP($Y245,ボランティア図書マスタ!$A:$T,15,0)</f>
        <v>#N/A</v>
      </c>
      <c r="AQ245" s="111" t="e">
        <f>VLOOKUP($Y245,ボランティア図書マスタ!$A:$T,16,0)</f>
        <v>#N/A</v>
      </c>
      <c r="AR245" s="111" t="e">
        <f>VLOOKUP($Y245,ボランティア図書マスタ!$A:$T,17,0)</f>
        <v>#N/A</v>
      </c>
      <c r="AS245" s="111" t="e">
        <f>VLOOKUP($Y245,ボランティア図書マスタ!$A:$T,18,0)</f>
        <v>#N/A</v>
      </c>
      <c r="AT245" s="111" t="e">
        <f>VLOOKUP($Y245,ボランティア図書マスタ!$A:$T,19,0)</f>
        <v>#N/A</v>
      </c>
      <c r="AU245" s="111" t="e">
        <f>VLOOKUP($Y245,ボランティア図書マスタ!$A:$T,20,0)</f>
        <v>#N/A</v>
      </c>
    </row>
    <row r="246" spans="1:47" ht="80.099999999999994" customHeight="1" x14ac:dyDescent="0.15">
      <c r="A246" s="119"/>
      <c r="B246" s="120"/>
      <c r="C246" s="119"/>
      <c r="D246" s="121"/>
      <c r="E246" s="122" t="str">
        <f>IF(D246="","",VLOOKUP(D246,ボランティア一覧!$A:$B,2,0))</f>
        <v/>
      </c>
      <c r="F246" s="121"/>
      <c r="G246" s="123" t="str">
        <f>IF(F246="","",VLOOKUP(F246,ボランティア図書マスタ!$B:$L,11,0))</f>
        <v/>
      </c>
      <c r="H246" s="124"/>
      <c r="I246" s="121"/>
      <c r="J246" s="124"/>
      <c r="K246" s="122" t="str">
        <f t="shared" si="237"/>
        <v/>
      </c>
      <c r="L246" s="125" t="str">
        <f>IF(Y246="","",VLOOKUP(Y246,ボランティア図書マスタ!$A$3:$M$567,13,0))</f>
        <v/>
      </c>
      <c r="M246" s="126"/>
      <c r="N246" s="127"/>
      <c r="O246" s="128"/>
      <c r="P246" s="129"/>
      <c r="Q246" s="130" t="str">
        <f>IF(D246="","",VLOOKUP(D246,ボランティア一覧!$A$3:$F$68,3,0))</f>
        <v/>
      </c>
      <c r="R246" s="130" t="str">
        <f>IF(D246="","",VLOOKUP(D246,ボランティア一覧!$A$3:$F$68,4,0))</f>
        <v/>
      </c>
      <c r="S246" s="130" t="str">
        <f>IF(D246="","",VLOOKUP(D246,ボランティア一覧!$A$3:$F$68,5,0))</f>
        <v/>
      </c>
      <c r="T246" s="130" t="str">
        <f>IF(D246="","",VLOOKUP(D246,ボランティア一覧!$A$3:$F$68,6,0))</f>
        <v/>
      </c>
      <c r="U246" s="131" t="str">
        <f t="shared" ref="U246:U254" si="305">IF(F246=0," ",$G$2)</f>
        <v xml:space="preserve"> </v>
      </c>
      <c r="V246" s="131" t="str">
        <f t="shared" ref="V246:V254" si="306">IF(F246=0,"　",$L$2)</f>
        <v>　</v>
      </c>
      <c r="W246" s="131" t="str">
        <f>IF($A246=0," ",VLOOKUP(U246,入力規則用シート!B:C,2,0))</f>
        <v xml:space="preserve"> </v>
      </c>
      <c r="X246" s="131">
        <f t="shared" si="268"/>
        <v>0</v>
      </c>
      <c r="Y246" s="131" t="str">
        <f t="shared" ref="Y246:Y254" si="307">IF(F246&amp;I246="","",CONCATENATE(F246,I246))</f>
        <v/>
      </c>
      <c r="Z246" s="131" t="str">
        <f>IF(Y246="","",VLOOKUP(Y246,ボランティア図書マスタ!$A$3:$K$567,11,0))</f>
        <v/>
      </c>
      <c r="AA246" s="132" t="str">
        <f t="shared" ref="AA246:AA254" si="308">DBCS(J246)</f>
        <v/>
      </c>
      <c r="AB246" s="133"/>
      <c r="AC246" s="133">
        <f t="shared" ref="AC246:AC254" si="309">A246</f>
        <v>0</v>
      </c>
      <c r="AD246" s="133">
        <f t="shared" ref="AD246:AD254" si="310">B246</f>
        <v>0</v>
      </c>
      <c r="AE246" s="133">
        <f t="shared" ref="AE246:AE254" si="311">C246</f>
        <v>0</v>
      </c>
      <c r="AF246" s="133">
        <f t="shared" ref="AF246:AF254" si="312">D246</f>
        <v>0</v>
      </c>
      <c r="AG246" s="134">
        <f t="shared" ref="AG246:AG254" si="313">F246</f>
        <v>0</v>
      </c>
      <c r="AH246" s="133">
        <f t="shared" ref="AH246:AH254" si="314">H246</f>
        <v>0</v>
      </c>
      <c r="AI246" s="133">
        <f t="shared" si="250"/>
        <v>0</v>
      </c>
      <c r="AJ246" s="133">
        <f t="shared" si="251"/>
        <v>0</v>
      </c>
      <c r="AK246" s="135">
        <f t="shared" ref="AK246:AK254" si="315">M246</f>
        <v>0</v>
      </c>
      <c r="AL246" s="135">
        <f t="shared" ref="AL246:AL254" si="316">N246</f>
        <v>0</v>
      </c>
      <c r="AM246" s="135">
        <f t="shared" si="254"/>
        <v>0</v>
      </c>
      <c r="AN246" s="135">
        <f t="shared" si="255"/>
        <v>0</v>
      </c>
      <c r="AP246" s="111" t="e">
        <f>VLOOKUP($Y246,ボランティア図書マスタ!$A:$T,15,0)</f>
        <v>#N/A</v>
      </c>
      <c r="AQ246" s="111" t="e">
        <f>VLOOKUP($Y246,ボランティア図書マスタ!$A:$T,16,0)</f>
        <v>#N/A</v>
      </c>
      <c r="AR246" s="111" t="e">
        <f>VLOOKUP($Y246,ボランティア図書マスタ!$A:$T,17,0)</f>
        <v>#N/A</v>
      </c>
      <c r="AS246" s="111" t="e">
        <f>VLOOKUP($Y246,ボランティア図書マスタ!$A:$T,18,0)</f>
        <v>#N/A</v>
      </c>
      <c r="AT246" s="111" t="e">
        <f>VLOOKUP($Y246,ボランティア図書マスタ!$A:$T,19,0)</f>
        <v>#N/A</v>
      </c>
      <c r="AU246" s="111" t="e">
        <f>VLOOKUP($Y246,ボランティア図書マスタ!$A:$T,20,0)</f>
        <v>#N/A</v>
      </c>
    </row>
    <row r="247" spans="1:47" ht="80.099999999999994" customHeight="1" x14ac:dyDescent="0.15">
      <c r="A247" s="119"/>
      <c r="B247" s="120"/>
      <c r="C247" s="119"/>
      <c r="D247" s="121"/>
      <c r="E247" s="122" t="str">
        <f>IF(D247="","",VLOOKUP(D247,ボランティア一覧!$A:$B,2,0))</f>
        <v/>
      </c>
      <c r="F247" s="121"/>
      <c r="G247" s="123" t="str">
        <f>IF(F247="","",VLOOKUP(F247,ボランティア図書マスタ!$B:$L,11,0))</f>
        <v/>
      </c>
      <c r="H247" s="124"/>
      <c r="I247" s="121"/>
      <c r="J247" s="124"/>
      <c r="K247" s="122" t="str">
        <f t="shared" si="237"/>
        <v/>
      </c>
      <c r="L247" s="125" t="str">
        <f>IF(Y247="","",VLOOKUP(Y247,ボランティア図書マスタ!$A$3:$M$567,13,0))</f>
        <v/>
      </c>
      <c r="M247" s="126"/>
      <c r="N247" s="127"/>
      <c r="O247" s="128"/>
      <c r="P247" s="129"/>
      <c r="Q247" s="130" t="str">
        <f>IF(D247="","",VLOOKUP(D247,ボランティア一覧!$A$3:$F$68,3,0))</f>
        <v/>
      </c>
      <c r="R247" s="130" t="str">
        <f>IF(D247="","",VLOOKUP(D247,ボランティア一覧!$A$3:$F$68,4,0))</f>
        <v/>
      </c>
      <c r="S247" s="130" t="str">
        <f>IF(D247="","",VLOOKUP(D247,ボランティア一覧!$A$3:$F$68,5,0))</f>
        <v/>
      </c>
      <c r="T247" s="130" t="str">
        <f>IF(D247="","",VLOOKUP(D247,ボランティア一覧!$A$3:$F$68,6,0))</f>
        <v/>
      </c>
      <c r="U247" s="131" t="str">
        <f t="shared" si="305"/>
        <v xml:space="preserve"> </v>
      </c>
      <c r="V247" s="131" t="str">
        <f t="shared" si="306"/>
        <v>　</v>
      </c>
      <c r="W247" s="131" t="str">
        <f>IF($A247=0," ",VLOOKUP(U247,入力規則用シート!B:C,2,0))</f>
        <v xml:space="preserve"> </v>
      </c>
      <c r="X247" s="131">
        <f t="shared" si="268"/>
        <v>0</v>
      </c>
      <c r="Y247" s="131" t="str">
        <f t="shared" si="307"/>
        <v/>
      </c>
      <c r="Z247" s="131" t="str">
        <f>IF(Y247="","",VLOOKUP(Y247,ボランティア図書マスタ!$A$3:$K$567,11,0))</f>
        <v/>
      </c>
      <c r="AA247" s="132" t="str">
        <f t="shared" si="308"/>
        <v/>
      </c>
      <c r="AB247" s="133"/>
      <c r="AC247" s="133">
        <f t="shared" si="309"/>
        <v>0</v>
      </c>
      <c r="AD247" s="133">
        <f t="shared" si="310"/>
        <v>0</v>
      </c>
      <c r="AE247" s="133">
        <f t="shared" si="311"/>
        <v>0</v>
      </c>
      <c r="AF247" s="133">
        <f t="shared" si="312"/>
        <v>0</v>
      </c>
      <c r="AG247" s="134">
        <f t="shared" si="313"/>
        <v>0</v>
      </c>
      <c r="AH247" s="133">
        <f t="shared" si="314"/>
        <v>0</v>
      </c>
      <c r="AI247" s="133">
        <f t="shared" si="250"/>
        <v>0</v>
      </c>
      <c r="AJ247" s="133">
        <f t="shared" si="251"/>
        <v>0</v>
      </c>
      <c r="AK247" s="135">
        <f t="shared" si="315"/>
        <v>0</v>
      </c>
      <c r="AL247" s="135">
        <f t="shared" si="316"/>
        <v>0</v>
      </c>
      <c r="AM247" s="135">
        <f t="shared" si="254"/>
        <v>0</v>
      </c>
      <c r="AN247" s="135">
        <f t="shared" si="255"/>
        <v>0</v>
      </c>
      <c r="AP247" s="111" t="e">
        <f>VLOOKUP($Y247,ボランティア図書マスタ!$A:$T,15,0)</f>
        <v>#N/A</v>
      </c>
      <c r="AQ247" s="111" t="e">
        <f>VLOOKUP($Y247,ボランティア図書マスタ!$A:$T,16,0)</f>
        <v>#N/A</v>
      </c>
      <c r="AR247" s="111" t="e">
        <f>VLOOKUP($Y247,ボランティア図書マスタ!$A:$T,17,0)</f>
        <v>#N/A</v>
      </c>
      <c r="AS247" s="111" t="e">
        <f>VLOOKUP($Y247,ボランティア図書マスタ!$A:$T,18,0)</f>
        <v>#N/A</v>
      </c>
      <c r="AT247" s="111" t="e">
        <f>VLOOKUP($Y247,ボランティア図書マスタ!$A:$T,19,0)</f>
        <v>#N/A</v>
      </c>
      <c r="AU247" s="111" t="e">
        <f>VLOOKUP($Y247,ボランティア図書マスタ!$A:$T,20,0)</f>
        <v>#N/A</v>
      </c>
    </row>
    <row r="248" spans="1:47" ht="80.099999999999994" customHeight="1" x14ac:dyDescent="0.15">
      <c r="A248" s="119"/>
      <c r="B248" s="120"/>
      <c r="C248" s="119"/>
      <c r="D248" s="121"/>
      <c r="E248" s="122" t="str">
        <f>IF(D248="","",VLOOKUP(D248,ボランティア一覧!$A:$B,2,0))</f>
        <v/>
      </c>
      <c r="F248" s="121"/>
      <c r="G248" s="123" t="str">
        <f>IF(F248="","",VLOOKUP(F248,ボランティア図書マスタ!$B:$L,11,0))</f>
        <v/>
      </c>
      <c r="H248" s="124"/>
      <c r="I248" s="121"/>
      <c r="J248" s="124"/>
      <c r="K248" s="122" t="str">
        <f t="shared" si="237"/>
        <v/>
      </c>
      <c r="L248" s="125" t="str">
        <f>IF(Y248="","",VLOOKUP(Y248,ボランティア図書マスタ!$A$3:$M$567,13,0))</f>
        <v/>
      </c>
      <c r="M248" s="126"/>
      <c r="N248" s="127"/>
      <c r="O248" s="128"/>
      <c r="P248" s="129"/>
      <c r="Q248" s="130" t="str">
        <f>IF(D248="","",VLOOKUP(D248,ボランティア一覧!$A$3:$F$68,3,0))</f>
        <v/>
      </c>
      <c r="R248" s="130" t="str">
        <f>IF(D248="","",VLOOKUP(D248,ボランティア一覧!$A$3:$F$68,4,0))</f>
        <v/>
      </c>
      <c r="S248" s="130" t="str">
        <f>IF(D248="","",VLOOKUP(D248,ボランティア一覧!$A$3:$F$68,5,0))</f>
        <v/>
      </c>
      <c r="T248" s="130" t="str">
        <f>IF(D248="","",VLOOKUP(D248,ボランティア一覧!$A$3:$F$68,6,0))</f>
        <v/>
      </c>
      <c r="U248" s="131" t="str">
        <f t="shared" si="305"/>
        <v xml:space="preserve"> </v>
      </c>
      <c r="V248" s="131" t="str">
        <f t="shared" si="306"/>
        <v>　</v>
      </c>
      <c r="W248" s="131" t="str">
        <f>IF($A248=0," ",VLOOKUP(U248,入力規則用シート!B:C,2,0))</f>
        <v xml:space="preserve"> </v>
      </c>
      <c r="X248" s="131">
        <f t="shared" si="268"/>
        <v>0</v>
      </c>
      <c r="Y248" s="131" t="str">
        <f t="shared" si="307"/>
        <v/>
      </c>
      <c r="Z248" s="131" t="str">
        <f>IF(Y248="","",VLOOKUP(Y248,ボランティア図書マスタ!$A$3:$K$567,11,0))</f>
        <v/>
      </c>
      <c r="AA248" s="132" t="str">
        <f t="shared" si="308"/>
        <v/>
      </c>
      <c r="AB248" s="133"/>
      <c r="AC248" s="133">
        <f t="shared" si="309"/>
        <v>0</v>
      </c>
      <c r="AD248" s="133">
        <f t="shared" si="310"/>
        <v>0</v>
      </c>
      <c r="AE248" s="133">
        <f t="shared" si="311"/>
        <v>0</v>
      </c>
      <c r="AF248" s="133">
        <f t="shared" si="312"/>
        <v>0</v>
      </c>
      <c r="AG248" s="134">
        <f t="shared" si="313"/>
        <v>0</v>
      </c>
      <c r="AH248" s="133">
        <f t="shared" si="314"/>
        <v>0</v>
      </c>
      <c r="AI248" s="133">
        <f t="shared" si="250"/>
        <v>0</v>
      </c>
      <c r="AJ248" s="133">
        <f t="shared" si="251"/>
        <v>0</v>
      </c>
      <c r="AK248" s="135">
        <f t="shared" si="315"/>
        <v>0</v>
      </c>
      <c r="AL248" s="135">
        <f t="shared" si="316"/>
        <v>0</v>
      </c>
      <c r="AM248" s="135">
        <f t="shared" si="254"/>
        <v>0</v>
      </c>
      <c r="AN248" s="135">
        <f t="shared" si="255"/>
        <v>0</v>
      </c>
      <c r="AP248" s="111" t="e">
        <f>VLOOKUP($Y248,ボランティア図書マスタ!$A:$T,15,0)</f>
        <v>#N/A</v>
      </c>
      <c r="AQ248" s="111" t="e">
        <f>VLOOKUP($Y248,ボランティア図書マスタ!$A:$T,16,0)</f>
        <v>#N/A</v>
      </c>
      <c r="AR248" s="111" t="e">
        <f>VLOOKUP($Y248,ボランティア図書マスタ!$A:$T,17,0)</f>
        <v>#N/A</v>
      </c>
      <c r="AS248" s="111" t="e">
        <f>VLOOKUP($Y248,ボランティア図書マスタ!$A:$T,18,0)</f>
        <v>#N/A</v>
      </c>
      <c r="AT248" s="111" t="e">
        <f>VLOOKUP($Y248,ボランティア図書マスタ!$A:$T,19,0)</f>
        <v>#N/A</v>
      </c>
      <c r="AU248" s="111" t="e">
        <f>VLOOKUP($Y248,ボランティア図書マスタ!$A:$T,20,0)</f>
        <v>#N/A</v>
      </c>
    </row>
    <row r="249" spans="1:47" ht="80.099999999999994" customHeight="1" x14ac:dyDescent="0.15">
      <c r="A249" s="119"/>
      <c r="B249" s="120"/>
      <c r="C249" s="119"/>
      <c r="D249" s="121"/>
      <c r="E249" s="122" t="str">
        <f>IF(D249="","",VLOOKUP(D249,ボランティア一覧!$A:$B,2,0))</f>
        <v/>
      </c>
      <c r="F249" s="121"/>
      <c r="G249" s="123" t="str">
        <f>IF(F249="","",VLOOKUP(F249,ボランティア図書マスタ!$B:$L,11,0))</f>
        <v/>
      </c>
      <c r="H249" s="124"/>
      <c r="I249" s="121"/>
      <c r="J249" s="124"/>
      <c r="K249" s="122" t="str">
        <f t="shared" si="237"/>
        <v/>
      </c>
      <c r="L249" s="125" t="str">
        <f>IF(Y249="","",VLOOKUP(Y249,ボランティア図書マスタ!$A$3:$M$567,13,0))</f>
        <v/>
      </c>
      <c r="M249" s="126"/>
      <c r="N249" s="127"/>
      <c r="O249" s="128"/>
      <c r="P249" s="129"/>
      <c r="Q249" s="130" t="str">
        <f>IF(D249="","",VLOOKUP(D249,ボランティア一覧!$A$3:$F$68,3,0))</f>
        <v/>
      </c>
      <c r="R249" s="130" t="str">
        <f>IF(D249="","",VLOOKUP(D249,ボランティア一覧!$A$3:$F$68,4,0))</f>
        <v/>
      </c>
      <c r="S249" s="130" t="str">
        <f>IF(D249="","",VLOOKUP(D249,ボランティア一覧!$A$3:$F$68,5,0))</f>
        <v/>
      </c>
      <c r="T249" s="130" t="str">
        <f>IF(D249="","",VLOOKUP(D249,ボランティア一覧!$A$3:$F$68,6,0))</f>
        <v/>
      </c>
      <c r="U249" s="131" t="str">
        <f t="shared" si="305"/>
        <v xml:space="preserve"> </v>
      </c>
      <c r="V249" s="131" t="str">
        <f t="shared" si="306"/>
        <v>　</v>
      </c>
      <c r="W249" s="131" t="str">
        <f>IF($A249=0," ",VLOOKUP(U249,入力規則用シート!B:C,2,0))</f>
        <v xml:space="preserve"> </v>
      </c>
      <c r="X249" s="131">
        <f t="shared" si="268"/>
        <v>0</v>
      </c>
      <c r="Y249" s="131" t="str">
        <f t="shared" si="307"/>
        <v/>
      </c>
      <c r="Z249" s="131" t="str">
        <f>IF(Y249="","",VLOOKUP(Y249,ボランティア図書マスタ!$A$3:$K$567,11,0))</f>
        <v/>
      </c>
      <c r="AA249" s="132" t="str">
        <f t="shared" si="308"/>
        <v/>
      </c>
      <c r="AB249" s="133"/>
      <c r="AC249" s="133">
        <f t="shared" si="309"/>
        <v>0</v>
      </c>
      <c r="AD249" s="133">
        <f t="shared" si="310"/>
        <v>0</v>
      </c>
      <c r="AE249" s="133">
        <f t="shared" si="311"/>
        <v>0</v>
      </c>
      <c r="AF249" s="133">
        <f t="shared" si="312"/>
        <v>0</v>
      </c>
      <c r="AG249" s="134">
        <f t="shared" si="313"/>
        <v>0</v>
      </c>
      <c r="AH249" s="133">
        <f t="shared" si="314"/>
        <v>0</v>
      </c>
      <c r="AI249" s="133">
        <f t="shared" si="250"/>
        <v>0</v>
      </c>
      <c r="AJ249" s="133">
        <f t="shared" si="251"/>
        <v>0</v>
      </c>
      <c r="AK249" s="135">
        <f t="shared" si="315"/>
        <v>0</v>
      </c>
      <c r="AL249" s="135">
        <f t="shared" si="316"/>
        <v>0</v>
      </c>
      <c r="AM249" s="135">
        <f t="shared" si="254"/>
        <v>0</v>
      </c>
      <c r="AN249" s="135">
        <f t="shared" si="255"/>
        <v>0</v>
      </c>
      <c r="AP249" s="111" t="e">
        <f>VLOOKUP($Y249,ボランティア図書マスタ!$A:$T,15,0)</f>
        <v>#N/A</v>
      </c>
      <c r="AQ249" s="111" t="e">
        <f>VLOOKUP($Y249,ボランティア図書マスタ!$A:$T,16,0)</f>
        <v>#N/A</v>
      </c>
      <c r="AR249" s="111" t="e">
        <f>VLOOKUP($Y249,ボランティア図書マスタ!$A:$T,17,0)</f>
        <v>#N/A</v>
      </c>
      <c r="AS249" s="111" t="e">
        <f>VLOOKUP($Y249,ボランティア図書マスタ!$A:$T,18,0)</f>
        <v>#N/A</v>
      </c>
      <c r="AT249" s="111" t="e">
        <f>VLOOKUP($Y249,ボランティア図書マスタ!$A:$T,19,0)</f>
        <v>#N/A</v>
      </c>
      <c r="AU249" s="111" t="e">
        <f>VLOOKUP($Y249,ボランティア図書マスタ!$A:$T,20,0)</f>
        <v>#N/A</v>
      </c>
    </row>
    <row r="250" spans="1:47" ht="80.099999999999994" customHeight="1" x14ac:dyDescent="0.15">
      <c r="A250" s="119"/>
      <c r="B250" s="120"/>
      <c r="C250" s="119"/>
      <c r="D250" s="121"/>
      <c r="E250" s="122" t="str">
        <f>IF(D250="","",VLOOKUP(D250,ボランティア一覧!$A:$B,2,0))</f>
        <v/>
      </c>
      <c r="F250" s="121"/>
      <c r="G250" s="123" t="str">
        <f>IF(F250="","",VLOOKUP(F250,ボランティア図書マスタ!$B:$L,11,0))</f>
        <v/>
      </c>
      <c r="H250" s="124"/>
      <c r="I250" s="121"/>
      <c r="J250" s="124"/>
      <c r="K250" s="122" t="str">
        <f t="shared" si="237"/>
        <v/>
      </c>
      <c r="L250" s="125" t="str">
        <f>IF(Y250="","",VLOOKUP(Y250,ボランティア図書マスタ!$A$3:$M$567,13,0))</f>
        <v/>
      </c>
      <c r="M250" s="126"/>
      <c r="N250" s="127"/>
      <c r="O250" s="128"/>
      <c r="P250" s="129"/>
      <c r="Q250" s="130" t="str">
        <f>IF(D250="","",VLOOKUP(D250,ボランティア一覧!$A$3:$F$68,3,0))</f>
        <v/>
      </c>
      <c r="R250" s="130" t="str">
        <f>IF(D250="","",VLOOKUP(D250,ボランティア一覧!$A$3:$F$68,4,0))</f>
        <v/>
      </c>
      <c r="S250" s="130" t="str">
        <f>IF(D250="","",VLOOKUP(D250,ボランティア一覧!$A$3:$F$68,5,0))</f>
        <v/>
      </c>
      <c r="T250" s="130" t="str">
        <f>IF(D250="","",VLOOKUP(D250,ボランティア一覧!$A$3:$F$68,6,0))</f>
        <v/>
      </c>
      <c r="U250" s="131" t="str">
        <f t="shared" si="305"/>
        <v xml:space="preserve"> </v>
      </c>
      <c r="V250" s="131" t="str">
        <f t="shared" si="306"/>
        <v>　</v>
      </c>
      <c r="W250" s="131" t="str">
        <f>IF($A250=0," ",VLOOKUP(U250,入力規則用シート!B:C,2,0))</f>
        <v xml:space="preserve"> </v>
      </c>
      <c r="X250" s="131">
        <f t="shared" si="268"/>
        <v>0</v>
      </c>
      <c r="Y250" s="131" t="str">
        <f t="shared" si="307"/>
        <v/>
      </c>
      <c r="Z250" s="131" t="str">
        <f>IF(Y250="","",VLOOKUP(Y250,ボランティア図書マスタ!$A$3:$K$567,11,0))</f>
        <v/>
      </c>
      <c r="AA250" s="132" t="str">
        <f t="shared" si="308"/>
        <v/>
      </c>
      <c r="AB250" s="133"/>
      <c r="AC250" s="133">
        <f t="shared" si="309"/>
        <v>0</v>
      </c>
      <c r="AD250" s="133">
        <f t="shared" si="310"/>
        <v>0</v>
      </c>
      <c r="AE250" s="133">
        <f t="shared" si="311"/>
        <v>0</v>
      </c>
      <c r="AF250" s="133">
        <f t="shared" si="312"/>
        <v>0</v>
      </c>
      <c r="AG250" s="134">
        <f t="shared" si="313"/>
        <v>0</v>
      </c>
      <c r="AH250" s="133">
        <f t="shared" si="314"/>
        <v>0</v>
      </c>
      <c r="AI250" s="133">
        <f t="shared" si="250"/>
        <v>0</v>
      </c>
      <c r="AJ250" s="133">
        <f t="shared" si="251"/>
        <v>0</v>
      </c>
      <c r="AK250" s="135">
        <f t="shared" si="315"/>
        <v>0</v>
      </c>
      <c r="AL250" s="135">
        <f t="shared" si="316"/>
        <v>0</v>
      </c>
      <c r="AM250" s="135">
        <f t="shared" si="254"/>
        <v>0</v>
      </c>
      <c r="AN250" s="135">
        <f t="shared" si="255"/>
        <v>0</v>
      </c>
      <c r="AP250" s="111" t="e">
        <f>VLOOKUP($Y250,ボランティア図書マスタ!$A:$T,15,0)</f>
        <v>#N/A</v>
      </c>
      <c r="AQ250" s="111" t="e">
        <f>VLOOKUP($Y250,ボランティア図書マスタ!$A:$T,16,0)</f>
        <v>#N/A</v>
      </c>
      <c r="AR250" s="111" t="e">
        <f>VLOOKUP($Y250,ボランティア図書マスタ!$A:$T,17,0)</f>
        <v>#N/A</v>
      </c>
      <c r="AS250" s="111" t="e">
        <f>VLOOKUP($Y250,ボランティア図書マスタ!$A:$T,18,0)</f>
        <v>#N/A</v>
      </c>
      <c r="AT250" s="111" t="e">
        <f>VLOOKUP($Y250,ボランティア図書マスタ!$A:$T,19,0)</f>
        <v>#N/A</v>
      </c>
      <c r="AU250" s="111" t="e">
        <f>VLOOKUP($Y250,ボランティア図書マスタ!$A:$T,20,0)</f>
        <v>#N/A</v>
      </c>
    </row>
    <row r="251" spans="1:47" ht="80.099999999999994" customHeight="1" x14ac:dyDescent="0.15">
      <c r="A251" s="119"/>
      <c r="B251" s="120"/>
      <c r="C251" s="119"/>
      <c r="D251" s="121"/>
      <c r="E251" s="122" t="str">
        <f>IF(D251="","",VLOOKUP(D251,ボランティア一覧!$A:$B,2,0))</f>
        <v/>
      </c>
      <c r="F251" s="121"/>
      <c r="G251" s="123" t="str">
        <f>IF(F251="","",VLOOKUP(F251,ボランティア図書マスタ!$B:$L,11,0))</f>
        <v/>
      </c>
      <c r="H251" s="124"/>
      <c r="I251" s="121"/>
      <c r="J251" s="124"/>
      <c r="K251" s="122" t="str">
        <f t="shared" si="237"/>
        <v/>
      </c>
      <c r="L251" s="125" t="str">
        <f>IF(Y251="","",VLOOKUP(Y251,ボランティア図書マスタ!$A$3:$M$567,13,0))</f>
        <v/>
      </c>
      <c r="M251" s="126"/>
      <c r="N251" s="127"/>
      <c r="O251" s="128"/>
      <c r="P251" s="129"/>
      <c r="Q251" s="130" t="str">
        <f>IF(D251="","",VLOOKUP(D251,ボランティア一覧!$A$3:$F$68,3,0))</f>
        <v/>
      </c>
      <c r="R251" s="130" t="str">
        <f>IF(D251="","",VLOOKUP(D251,ボランティア一覧!$A$3:$F$68,4,0))</f>
        <v/>
      </c>
      <c r="S251" s="130" t="str">
        <f>IF(D251="","",VLOOKUP(D251,ボランティア一覧!$A$3:$F$68,5,0))</f>
        <v/>
      </c>
      <c r="T251" s="130" t="str">
        <f>IF(D251="","",VLOOKUP(D251,ボランティア一覧!$A$3:$F$68,6,0))</f>
        <v/>
      </c>
      <c r="U251" s="131" t="str">
        <f t="shared" si="305"/>
        <v xml:space="preserve"> </v>
      </c>
      <c r="V251" s="131" t="str">
        <f t="shared" si="306"/>
        <v>　</v>
      </c>
      <c r="W251" s="131" t="str">
        <f>IF($A251=0," ",VLOOKUP(U251,入力規則用シート!B:C,2,0))</f>
        <v xml:space="preserve"> </v>
      </c>
      <c r="X251" s="131">
        <f t="shared" si="268"/>
        <v>0</v>
      </c>
      <c r="Y251" s="131" t="str">
        <f t="shared" si="307"/>
        <v/>
      </c>
      <c r="Z251" s="131" t="str">
        <f>IF(Y251="","",VLOOKUP(Y251,ボランティア図書マスタ!$A$3:$K$567,11,0))</f>
        <v/>
      </c>
      <c r="AA251" s="132" t="str">
        <f t="shared" si="308"/>
        <v/>
      </c>
      <c r="AB251" s="133"/>
      <c r="AC251" s="133">
        <f t="shared" si="309"/>
        <v>0</v>
      </c>
      <c r="AD251" s="133">
        <f t="shared" si="310"/>
        <v>0</v>
      </c>
      <c r="AE251" s="133">
        <f t="shared" si="311"/>
        <v>0</v>
      </c>
      <c r="AF251" s="133">
        <f t="shared" si="312"/>
        <v>0</v>
      </c>
      <c r="AG251" s="134">
        <f t="shared" si="313"/>
        <v>0</v>
      </c>
      <c r="AH251" s="133">
        <f t="shared" si="314"/>
        <v>0</v>
      </c>
      <c r="AI251" s="133">
        <f t="shared" si="250"/>
        <v>0</v>
      </c>
      <c r="AJ251" s="133">
        <f t="shared" si="251"/>
        <v>0</v>
      </c>
      <c r="AK251" s="135">
        <f t="shared" si="315"/>
        <v>0</v>
      </c>
      <c r="AL251" s="135">
        <f t="shared" si="316"/>
        <v>0</v>
      </c>
      <c r="AM251" s="135">
        <f t="shared" si="254"/>
        <v>0</v>
      </c>
      <c r="AN251" s="135">
        <f t="shared" si="255"/>
        <v>0</v>
      </c>
      <c r="AP251" s="111" t="e">
        <f>VLOOKUP($Y251,ボランティア図書マスタ!$A:$T,15,0)</f>
        <v>#N/A</v>
      </c>
      <c r="AQ251" s="111" t="e">
        <f>VLOOKUP($Y251,ボランティア図書マスタ!$A:$T,16,0)</f>
        <v>#N/A</v>
      </c>
      <c r="AR251" s="111" t="e">
        <f>VLOOKUP($Y251,ボランティア図書マスタ!$A:$T,17,0)</f>
        <v>#N/A</v>
      </c>
      <c r="AS251" s="111" t="e">
        <f>VLOOKUP($Y251,ボランティア図書マスタ!$A:$T,18,0)</f>
        <v>#N/A</v>
      </c>
      <c r="AT251" s="111" t="e">
        <f>VLOOKUP($Y251,ボランティア図書マスタ!$A:$T,19,0)</f>
        <v>#N/A</v>
      </c>
      <c r="AU251" s="111" t="e">
        <f>VLOOKUP($Y251,ボランティア図書マスタ!$A:$T,20,0)</f>
        <v>#N/A</v>
      </c>
    </row>
    <row r="252" spans="1:47" ht="80.099999999999994" customHeight="1" x14ac:dyDescent="0.15">
      <c r="A252" s="119"/>
      <c r="B252" s="120"/>
      <c r="C252" s="119"/>
      <c r="D252" s="121"/>
      <c r="E252" s="122" t="str">
        <f>IF(D252="","",VLOOKUP(D252,ボランティア一覧!$A:$B,2,0))</f>
        <v/>
      </c>
      <c r="F252" s="121"/>
      <c r="G252" s="123" t="str">
        <f>IF(F252="","",VLOOKUP(F252,ボランティア図書マスタ!$B:$L,11,0))</f>
        <v/>
      </c>
      <c r="H252" s="124"/>
      <c r="I252" s="121"/>
      <c r="J252" s="124"/>
      <c r="K252" s="122" t="str">
        <f t="shared" si="237"/>
        <v/>
      </c>
      <c r="L252" s="125" t="str">
        <f>IF(Y252="","",VLOOKUP(Y252,ボランティア図書マスタ!$A$3:$M$567,13,0))</f>
        <v/>
      </c>
      <c r="M252" s="126"/>
      <c r="N252" s="127"/>
      <c r="O252" s="128"/>
      <c r="P252" s="129"/>
      <c r="Q252" s="130" t="str">
        <f>IF(D252="","",VLOOKUP(D252,ボランティア一覧!$A$3:$F$68,3,0))</f>
        <v/>
      </c>
      <c r="R252" s="130" t="str">
        <f>IF(D252="","",VLOOKUP(D252,ボランティア一覧!$A$3:$F$68,4,0))</f>
        <v/>
      </c>
      <c r="S252" s="130" t="str">
        <f>IF(D252="","",VLOOKUP(D252,ボランティア一覧!$A$3:$F$68,5,0))</f>
        <v/>
      </c>
      <c r="T252" s="130" t="str">
        <f>IF(D252="","",VLOOKUP(D252,ボランティア一覧!$A$3:$F$68,6,0))</f>
        <v/>
      </c>
      <c r="U252" s="131" t="str">
        <f t="shared" si="305"/>
        <v xml:space="preserve"> </v>
      </c>
      <c r="V252" s="131" t="str">
        <f t="shared" si="306"/>
        <v>　</v>
      </c>
      <c r="W252" s="131" t="str">
        <f>IF($A252=0," ",VLOOKUP(U252,入力規則用シート!B:C,2,0))</f>
        <v xml:space="preserve"> </v>
      </c>
      <c r="X252" s="131">
        <f t="shared" si="268"/>
        <v>0</v>
      </c>
      <c r="Y252" s="131" t="str">
        <f t="shared" si="307"/>
        <v/>
      </c>
      <c r="Z252" s="131" t="str">
        <f>IF(Y252="","",VLOOKUP(Y252,ボランティア図書マスタ!$A$3:$K$567,11,0))</f>
        <v/>
      </c>
      <c r="AA252" s="132" t="str">
        <f t="shared" si="308"/>
        <v/>
      </c>
      <c r="AB252" s="133"/>
      <c r="AC252" s="133">
        <f t="shared" si="309"/>
        <v>0</v>
      </c>
      <c r="AD252" s="133">
        <f t="shared" si="310"/>
        <v>0</v>
      </c>
      <c r="AE252" s="133">
        <f t="shared" si="311"/>
        <v>0</v>
      </c>
      <c r="AF252" s="133">
        <f t="shared" si="312"/>
        <v>0</v>
      </c>
      <c r="AG252" s="134">
        <f t="shared" si="313"/>
        <v>0</v>
      </c>
      <c r="AH252" s="133">
        <f t="shared" si="314"/>
        <v>0</v>
      </c>
      <c r="AI252" s="133">
        <f t="shared" si="250"/>
        <v>0</v>
      </c>
      <c r="AJ252" s="133">
        <f t="shared" si="251"/>
        <v>0</v>
      </c>
      <c r="AK252" s="135">
        <f t="shared" si="315"/>
        <v>0</v>
      </c>
      <c r="AL252" s="135">
        <f t="shared" si="316"/>
        <v>0</v>
      </c>
      <c r="AM252" s="135">
        <f t="shared" si="254"/>
        <v>0</v>
      </c>
      <c r="AN252" s="135">
        <f t="shared" si="255"/>
        <v>0</v>
      </c>
      <c r="AP252" s="111" t="e">
        <f>VLOOKUP($Y252,ボランティア図書マスタ!$A:$T,15,0)</f>
        <v>#N/A</v>
      </c>
      <c r="AQ252" s="111" t="e">
        <f>VLOOKUP($Y252,ボランティア図書マスタ!$A:$T,16,0)</f>
        <v>#N/A</v>
      </c>
      <c r="AR252" s="111" t="e">
        <f>VLOOKUP($Y252,ボランティア図書マスタ!$A:$T,17,0)</f>
        <v>#N/A</v>
      </c>
      <c r="AS252" s="111" t="e">
        <f>VLOOKUP($Y252,ボランティア図書マスタ!$A:$T,18,0)</f>
        <v>#N/A</v>
      </c>
      <c r="AT252" s="111" t="e">
        <f>VLOOKUP($Y252,ボランティア図書マスタ!$A:$T,19,0)</f>
        <v>#N/A</v>
      </c>
      <c r="AU252" s="111" t="e">
        <f>VLOOKUP($Y252,ボランティア図書マスタ!$A:$T,20,0)</f>
        <v>#N/A</v>
      </c>
    </row>
    <row r="253" spans="1:47" ht="80.099999999999994" customHeight="1" x14ac:dyDescent="0.15">
      <c r="A253" s="119"/>
      <c r="B253" s="120"/>
      <c r="C253" s="119"/>
      <c r="D253" s="121"/>
      <c r="E253" s="122" t="str">
        <f>IF(D253="","",VLOOKUP(D253,ボランティア一覧!$A:$B,2,0))</f>
        <v/>
      </c>
      <c r="F253" s="121"/>
      <c r="G253" s="123" t="str">
        <f>IF(F253="","",VLOOKUP(F253,ボランティア図書マスタ!$B:$L,11,0))</f>
        <v/>
      </c>
      <c r="H253" s="124"/>
      <c r="I253" s="121"/>
      <c r="J253" s="124"/>
      <c r="K253" s="122" t="str">
        <f t="shared" si="237"/>
        <v/>
      </c>
      <c r="L253" s="125" t="str">
        <f>IF(Y253="","",VLOOKUP(Y253,ボランティア図書マスタ!$A$3:$M$567,13,0))</f>
        <v/>
      </c>
      <c r="M253" s="126"/>
      <c r="N253" s="127"/>
      <c r="O253" s="128"/>
      <c r="P253" s="129"/>
      <c r="Q253" s="130" t="str">
        <f>IF(D253="","",VLOOKUP(D253,ボランティア一覧!$A$3:$F$68,3,0))</f>
        <v/>
      </c>
      <c r="R253" s="130" t="str">
        <f>IF(D253="","",VLOOKUP(D253,ボランティア一覧!$A$3:$F$68,4,0))</f>
        <v/>
      </c>
      <c r="S253" s="130" t="str">
        <f>IF(D253="","",VLOOKUP(D253,ボランティア一覧!$A$3:$F$68,5,0))</f>
        <v/>
      </c>
      <c r="T253" s="130" t="str">
        <f>IF(D253="","",VLOOKUP(D253,ボランティア一覧!$A$3:$F$68,6,0))</f>
        <v/>
      </c>
      <c r="U253" s="131" t="str">
        <f t="shared" si="305"/>
        <v xml:space="preserve"> </v>
      </c>
      <c r="V253" s="131" t="str">
        <f t="shared" si="306"/>
        <v>　</v>
      </c>
      <c r="W253" s="131" t="str">
        <f>IF($A253=0," ",VLOOKUP(U253,入力規則用シート!B:C,2,0))</f>
        <v xml:space="preserve"> </v>
      </c>
      <c r="X253" s="131">
        <f t="shared" si="268"/>
        <v>0</v>
      </c>
      <c r="Y253" s="131" t="str">
        <f t="shared" si="307"/>
        <v/>
      </c>
      <c r="Z253" s="131" t="str">
        <f>IF(Y253="","",VLOOKUP(Y253,ボランティア図書マスタ!$A$3:$K$567,11,0))</f>
        <v/>
      </c>
      <c r="AA253" s="132" t="str">
        <f t="shared" si="308"/>
        <v/>
      </c>
      <c r="AB253" s="133"/>
      <c r="AC253" s="133">
        <f t="shared" si="309"/>
        <v>0</v>
      </c>
      <c r="AD253" s="133">
        <f t="shared" si="310"/>
        <v>0</v>
      </c>
      <c r="AE253" s="133">
        <f t="shared" si="311"/>
        <v>0</v>
      </c>
      <c r="AF253" s="133">
        <f t="shared" si="312"/>
        <v>0</v>
      </c>
      <c r="AG253" s="134">
        <f t="shared" si="313"/>
        <v>0</v>
      </c>
      <c r="AH253" s="133">
        <f t="shared" si="314"/>
        <v>0</v>
      </c>
      <c r="AI253" s="133">
        <f t="shared" si="250"/>
        <v>0</v>
      </c>
      <c r="AJ253" s="133">
        <f t="shared" si="251"/>
        <v>0</v>
      </c>
      <c r="AK253" s="135">
        <f t="shared" si="315"/>
        <v>0</v>
      </c>
      <c r="AL253" s="135">
        <f t="shared" si="316"/>
        <v>0</v>
      </c>
      <c r="AM253" s="135">
        <f t="shared" si="254"/>
        <v>0</v>
      </c>
      <c r="AN253" s="135">
        <f t="shared" si="255"/>
        <v>0</v>
      </c>
      <c r="AP253" s="111" t="e">
        <f>VLOOKUP($Y253,ボランティア図書マスタ!$A:$T,15,0)</f>
        <v>#N/A</v>
      </c>
      <c r="AQ253" s="111" t="e">
        <f>VLOOKUP($Y253,ボランティア図書マスタ!$A:$T,16,0)</f>
        <v>#N/A</v>
      </c>
      <c r="AR253" s="111" t="e">
        <f>VLOOKUP($Y253,ボランティア図書マスタ!$A:$T,17,0)</f>
        <v>#N/A</v>
      </c>
      <c r="AS253" s="111" t="e">
        <f>VLOOKUP($Y253,ボランティア図書マスタ!$A:$T,18,0)</f>
        <v>#N/A</v>
      </c>
      <c r="AT253" s="111" t="e">
        <f>VLOOKUP($Y253,ボランティア図書マスタ!$A:$T,19,0)</f>
        <v>#N/A</v>
      </c>
      <c r="AU253" s="111" t="e">
        <f>VLOOKUP($Y253,ボランティア図書マスタ!$A:$T,20,0)</f>
        <v>#N/A</v>
      </c>
    </row>
    <row r="254" spans="1:47" ht="80.099999999999994" customHeight="1" x14ac:dyDescent="0.15">
      <c r="A254" s="119"/>
      <c r="B254" s="120"/>
      <c r="C254" s="119"/>
      <c r="D254" s="121"/>
      <c r="E254" s="122" t="str">
        <f>IF(D254="","",VLOOKUP(D254,ボランティア一覧!$A:$B,2,0))</f>
        <v/>
      </c>
      <c r="F254" s="121"/>
      <c r="G254" s="123" t="str">
        <f>IF(F254="","",VLOOKUP(F254,ボランティア図書マスタ!$B:$L,11,0))</f>
        <v/>
      </c>
      <c r="H254" s="124"/>
      <c r="I254" s="121"/>
      <c r="J254" s="124"/>
      <c r="K254" s="122" t="str">
        <f t="shared" si="237"/>
        <v/>
      </c>
      <c r="L254" s="125" t="str">
        <f>IF(Y254="","",VLOOKUP(Y254,ボランティア図書マスタ!$A$3:$M$567,13,0))</f>
        <v/>
      </c>
      <c r="M254" s="126"/>
      <c r="N254" s="127"/>
      <c r="O254" s="128"/>
      <c r="P254" s="129"/>
      <c r="Q254" s="130" t="str">
        <f>IF(D254="","",VLOOKUP(D254,ボランティア一覧!$A$3:$F$68,3,0))</f>
        <v/>
      </c>
      <c r="R254" s="130" t="str">
        <f>IF(D254="","",VLOOKUP(D254,ボランティア一覧!$A$3:$F$68,4,0))</f>
        <v/>
      </c>
      <c r="S254" s="130" t="str">
        <f>IF(D254="","",VLOOKUP(D254,ボランティア一覧!$A$3:$F$68,5,0))</f>
        <v/>
      </c>
      <c r="T254" s="130" t="str">
        <f>IF(D254="","",VLOOKUP(D254,ボランティア一覧!$A$3:$F$68,6,0))</f>
        <v/>
      </c>
      <c r="U254" s="131" t="str">
        <f t="shared" si="305"/>
        <v xml:space="preserve"> </v>
      </c>
      <c r="V254" s="131" t="str">
        <f t="shared" si="306"/>
        <v>　</v>
      </c>
      <c r="W254" s="131" t="str">
        <f>IF($A254=0," ",VLOOKUP(U254,入力規則用シート!B:C,2,0))</f>
        <v xml:space="preserve"> </v>
      </c>
      <c r="X254" s="131">
        <f t="shared" si="268"/>
        <v>0</v>
      </c>
      <c r="Y254" s="131" t="str">
        <f t="shared" si="307"/>
        <v/>
      </c>
      <c r="Z254" s="131" t="str">
        <f>IF(Y254="","",VLOOKUP(Y254,ボランティア図書マスタ!$A$3:$K$567,11,0))</f>
        <v/>
      </c>
      <c r="AA254" s="132" t="str">
        <f t="shared" si="308"/>
        <v/>
      </c>
      <c r="AB254" s="133"/>
      <c r="AC254" s="133">
        <f t="shared" si="309"/>
        <v>0</v>
      </c>
      <c r="AD254" s="133">
        <f t="shared" si="310"/>
        <v>0</v>
      </c>
      <c r="AE254" s="133">
        <f t="shared" si="311"/>
        <v>0</v>
      </c>
      <c r="AF254" s="133">
        <f t="shared" si="312"/>
        <v>0</v>
      </c>
      <c r="AG254" s="134">
        <f t="shared" si="313"/>
        <v>0</v>
      </c>
      <c r="AH254" s="133">
        <f t="shared" si="314"/>
        <v>0</v>
      </c>
      <c r="AI254" s="133">
        <f t="shared" si="250"/>
        <v>0</v>
      </c>
      <c r="AJ254" s="133">
        <f t="shared" si="251"/>
        <v>0</v>
      </c>
      <c r="AK254" s="135">
        <f t="shared" si="315"/>
        <v>0</v>
      </c>
      <c r="AL254" s="135">
        <f t="shared" si="316"/>
        <v>0</v>
      </c>
      <c r="AM254" s="135">
        <f t="shared" si="254"/>
        <v>0</v>
      </c>
      <c r="AN254" s="135">
        <f t="shared" si="255"/>
        <v>0</v>
      </c>
      <c r="AP254" s="111" t="e">
        <f>VLOOKUP($Y254,ボランティア図書マスタ!$A:$T,15,0)</f>
        <v>#N/A</v>
      </c>
      <c r="AQ254" s="111" t="e">
        <f>VLOOKUP($Y254,ボランティア図書マスタ!$A:$T,16,0)</f>
        <v>#N/A</v>
      </c>
      <c r="AR254" s="111" t="e">
        <f>VLOOKUP($Y254,ボランティア図書マスタ!$A:$T,17,0)</f>
        <v>#N/A</v>
      </c>
      <c r="AS254" s="111" t="e">
        <f>VLOOKUP($Y254,ボランティア図書マスタ!$A:$T,18,0)</f>
        <v>#N/A</v>
      </c>
      <c r="AT254" s="111" t="e">
        <f>VLOOKUP($Y254,ボランティア図書マスタ!$A:$T,19,0)</f>
        <v>#N/A</v>
      </c>
      <c r="AU254" s="111" t="e">
        <f>VLOOKUP($Y254,ボランティア図書マスタ!$A:$T,20,0)</f>
        <v>#N/A</v>
      </c>
    </row>
    <row r="255" spans="1:47" ht="80.099999999999994" customHeight="1" x14ac:dyDescent="0.15">
      <c r="A255" s="119"/>
      <c r="B255" s="120"/>
      <c r="C255" s="119"/>
      <c r="D255" s="121"/>
      <c r="E255" s="122" t="str">
        <f>IF(D255="","",VLOOKUP(D255,ボランティア一覧!$A:$B,2,0))</f>
        <v/>
      </c>
      <c r="F255" s="121"/>
      <c r="G255" s="123" t="str">
        <f>IF(F255="","",VLOOKUP(F255,ボランティア図書マスタ!$B:$L,11,0))</f>
        <v/>
      </c>
      <c r="H255" s="124"/>
      <c r="I255" s="121"/>
      <c r="J255" s="124"/>
      <c r="K255" s="122" t="str">
        <f t="shared" si="237"/>
        <v/>
      </c>
      <c r="L255" s="125" t="str">
        <f>IF(Y255="","",VLOOKUP(Y255,ボランティア図書マスタ!$A$3:$M$567,13,0))</f>
        <v/>
      </c>
      <c r="M255" s="126"/>
      <c r="N255" s="127"/>
      <c r="O255" s="128"/>
      <c r="P255" s="129"/>
      <c r="Q255" s="130" t="str">
        <f>IF(D255="","",VLOOKUP(D255,ボランティア一覧!$A$3:$F$68,3,0))</f>
        <v/>
      </c>
      <c r="R255" s="130" t="str">
        <f>IF(D255="","",VLOOKUP(D255,ボランティア一覧!$A$3:$F$68,4,0))</f>
        <v/>
      </c>
      <c r="S255" s="130" t="str">
        <f>IF(D255="","",VLOOKUP(D255,ボランティア一覧!$A$3:$F$68,5,0))</f>
        <v/>
      </c>
      <c r="T255" s="130" t="str">
        <f>IF(D255="","",VLOOKUP(D255,ボランティア一覧!$A$3:$F$68,6,0))</f>
        <v/>
      </c>
      <c r="U255" s="131" t="str">
        <f>IF(F255=0," ",$G$2)</f>
        <v xml:space="preserve"> </v>
      </c>
      <c r="V255" s="131" t="str">
        <f>IF(F255=0,"　",$L$2)</f>
        <v>　</v>
      </c>
      <c r="W255" s="131" t="str">
        <f>IF($A255=0," ",VLOOKUP(U255,入力規則用シート!B:C,2,0))</f>
        <v xml:space="preserve"> </v>
      </c>
      <c r="X255" s="131">
        <f t="shared" si="268"/>
        <v>0</v>
      </c>
      <c r="Y255" s="131" t="str">
        <f>IF(F255&amp;I255="","",CONCATENATE(F255,I255))</f>
        <v/>
      </c>
      <c r="Z255" s="131" t="str">
        <f>IF(Y255="","",VLOOKUP(Y255,ボランティア図書マスタ!$A$3:$K$567,11,0))</f>
        <v/>
      </c>
      <c r="AA255" s="132" t="str">
        <f>DBCS(J255)</f>
        <v/>
      </c>
      <c r="AB255" s="133"/>
      <c r="AC255" s="133">
        <f>A255</f>
        <v>0</v>
      </c>
      <c r="AD255" s="133">
        <f>B255</f>
        <v>0</v>
      </c>
      <c r="AE255" s="133">
        <f>C255</f>
        <v>0</v>
      </c>
      <c r="AF255" s="133">
        <f>D255</f>
        <v>0</v>
      </c>
      <c r="AG255" s="134">
        <f>F255</f>
        <v>0</v>
      </c>
      <c r="AH255" s="133">
        <f>H255</f>
        <v>0</v>
      </c>
      <c r="AI255" s="133">
        <f t="shared" si="250"/>
        <v>0</v>
      </c>
      <c r="AJ255" s="133">
        <f t="shared" si="251"/>
        <v>0</v>
      </c>
      <c r="AK255" s="135">
        <f>M255</f>
        <v>0</v>
      </c>
      <c r="AL255" s="135">
        <f>N255</f>
        <v>0</v>
      </c>
      <c r="AM255" s="135">
        <f t="shared" si="254"/>
        <v>0</v>
      </c>
      <c r="AN255" s="135">
        <f t="shared" si="255"/>
        <v>0</v>
      </c>
      <c r="AP255" s="111" t="e">
        <f>VLOOKUP($Y255,ボランティア図書マスタ!$A:$T,15,0)</f>
        <v>#N/A</v>
      </c>
      <c r="AQ255" s="111" t="e">
        <f>VLOOKUP($Y255,ボランティア図書マスタ!$A:$T,16,0)</f>
        <v>#N/A</v>
      </c>
      <c r="AR255" s="111" t="e">
        <f>VLOOKUP($Y255,ボランティア図書マスタ!$A:$T,17,0)</f>
        <v>#N/A</v>
      </c>
      <c r="AS255" s="111" t="e">
        <f>VLOOKUP($Y255,ボランティア図書マスタ!$A:$T,18,0)</f>
        <v>#N/A</v>
      </c>
      <c r="AT255" s="111" t="e">
        <f>VLOOKUP($Y255,ボランティア図書マスタ!$A:$T,19,0)</f>
        <v>#N/A</v>
      </c>
      <c r="AU255" s="111" t="e">
        <f>VLOOKUP($Y255,ボランティア図書マスタ!$A:$T,20,0)</f>
        <v>#N/A</v>
      </c>
    </row>
    <row r="256" spans="1:47" ht="80.099999999999994" customHeight="1" x14ac:dyDescent="0.15">
      <c r="A256" s="119"/>
      <c r="B256" s="120"/>
      <c r="C256" s="119"/>
      <c r="D256" s="121"/>
      <c r="E256" s="122" t="str">
        <f>IF(D256="","",VLOOKUP(D256,ボランティア一覧!$A:$B,2,0))</f>
        <v/>
      </c>
      <c r="F256" s="121"/>
      <c r="G256" s="123" t="str">
        <f>IF(F256="","",VLOOKUP(F256,ボランティア図書マスタ!$B:$L,11,0))</f>
        <v/>
      </c>
      <c r="H256" s="124"/>
      <c r="I256" s="121"/>
      <c r="J256" s="124"/>
      <c r="K256" s="122" t="str">
        <f t="shared" si="237"/>
        <v/>
      </c>
      <c r="L256" s="125" t="str">
        <f>IF(Y256="","",VLOOKUP(Y256,ボランティア図書マスタ!$A$3:$M$567,13,0))</f>
        <v/>
      </c>
      <c r="M256" s="126"/>
      <c r="N256" s="127"/>
      <c r="O256" s="128"/>
      <c r="P256" s="129"/>
      <c r="Q256" s="130" t="str">
        <f>IF(D256="","",VLOOKUP(D256,ボランティア一覧!$A$3:$F$68,3,0))</f>
        <v/>
      </c>
      <c r="R256" s="130" t="str">
        <f>IF(D256="","",VLOOKUP(D256,ボランティア一覧!$A$3:$F$68,4,0))</f>
        <v/>
      </c>
      <c r="S256" s="130" t="str">
        <f>IF(D256="","",VLOOKUP(D256,ボランティア一覧!$A$3:$F$68,5,0))</f>
        <v/>
      </c>
      <c r="T256" s="130" t="str">
        <f>IF(D256="","",VLOOKUP(D256,ボランティア一覧!$A$3:$F$68,6,0))</f>
        <v/>
      </c>
      <c r="U256" s="131" t="str">
        <f t="shared" ref="U256:U264" si="317">IF(F256=0," ",$G$2)</f>
        <v xml:space="preserve"> </v>
      </c>
      <c r="V256" s="131" t="str">
        <f t="shared" ref="V256:V264" si="318">IF(F256=0,"　",$L$2)</f>
        <v>　</v>
      </c>
      <c r="W256" s="131" t="str">
        <f>IF($A256=0," ",VLOOKUP(U256,入力規則用シート!B:C,2,0))</f>
        <v xml:space="preserve"> </v>
      </c>
      <c r="X256" s="131">
        <f t="shared" si="268"/>
        <v>0</v>
      </c>
      <c r="Y256" s="131" t="str">
        <f t="shared" ref="Y256:Y264" si="319">IF(F256&amp;I256="","",CONCATENATE(F256,I256))</f>
        <v/>
      </c>
      <c r="Z256" s="131" t="str">
        <f>IF(Y256="","",VLOOKUP(Y256,ボランティア図書マスタ!$A$3:$K$567,11,0))</f>
        <v/>
      </c>
      <c r="AA256" s="132" t="str">
        <f t="shared" ref="AA256:AA264" si="320">DBCS(J256)</f>
        <v/>
      </c>
      <c r="AB256" s="133"/>
      <c r="AC256" s="133">
        <f t="shared" ref="AC256:AC264" si="321">A256</f>
        <v>0</v>
      </c>
      <c r="AD256" s="133">
        <f t="shared" ref="AD256:AD264" si="322">B256</f>
        <v>0</v>
      </c>
      <c r="AE256" s="133">
        <f t="shared" ref="AE256:AE264" si="323">C256</f>
        <v>0</v>
      </c>
      <c r="AF256" s="133">
        <f t="shared" ref="AF256:AF264" si="324">D256</f>
        <v>0</v>
      </c>
      <c r="AG256" s="134">
        <f t="shared" ref="AG256:AG264" si="325">F256</f>
        <v>0</v>
      </c>
      <c r="AH256" s="133">
        <f t="shared" ref="AH256:AH264" si="326">H256</f>
        <v>0</v>
      </c>
      <c r="AI256" s="133">
        <f t="shared" si="250"/>
        <v>0</v>
      </c>
      <c r="AJ256" s="133">
        <f t="shared" si="251"/>
        <v>0</v>
      </c>
      <c r="AK256" s="135">
        <f t="shared" ref="AK256:AK264" si="327">M256</f>
        <v>0</v>
      </c>
      <c r="AL256" s="135">
        <f t="shared" ref="AL256:AL264" si="328">N256</f>
        <v>0</v>
      </c>
      <c r="AM256" s="135">
        <f t="shared" si="254"/>
        <v>0</v>
      </c>
      <c r="AN256" s="135">
        <f t="shared" si="255"/>
        <v>0</v>
      </c>
      <c r="AP256" s="111" t="e">
        <f>VLOOKUP($Y256,ボランティア図書マスタ!$A:$T,15,0)</f>
        <v>#N/A</v>
      </c>
      <c r="AQ256" s="111" t="e">
        <f>VLOOKUP($Y256,ボランティア図書マスタ!$A:$T,16,0)</f>
        <v>#N/A</v>
      </c>
      <c r="AR256" s="111" t="e">
        <f>VLOOKUP($Y256,ボランティア図書マスタ!$A:$T,17,0)</f>
        <v>#N/A</v>
      </c>
      <c r="AS256" s="111" t="e">
        <f>VLOOKUP($Y256,ボランティア図書マスタ!$A:$T,18,0)</f>
        <v>#N/A</v>
      </c>
      <c r="AT256" s="111" t="e">
        <f>VLOOKUP($Y256,ボランティア図書マスタ!$A:$T,19,0)</f>
        <v>#N/A</v>
      </c>
      <c r="AU256" s="111" t="e">
        <f>VLOOKUP($Y256,ボランティア図書マスタ!$A:$T,20,0)</f>
        <v>#N/A</v>
      </c>
    </row>
    <row r="257" spans="1:47" ht="80.099999999999994" customHeight="1" x14ac:dyDescent="0.15">
      <c r="A257" s="119"/>
      <c r="B257" s="120"/>
      <c r="C257" s="119"/>
      <c r="D257" s="121"/>
      <c r="E257" s="122" t="str">
        <f>IF(D257="","",VLOOKUP(D257,ボランティア一覧!$A:$B,2,0))</f>
        <v/>
      </c>
      <c r="F257" s="121"/>
      <c r="G257" s="123" t="str">
        <f>IF(F257="","",VLOOKUP(F257,ボランティア図書マスタ!$B:$L,11,0))</f>
        <v/>
      </c>
      <c r="H257" s="124"/>
      <c r="I257" s="121"/>
      <c r="J257" s="124"/>
      <c r="K257" s="122" t="str">
        <f t="shared" si="237"/>
        <v/>
      </c>
      <c r="L257" s="125" t="str">
        <f>IF(Y257="","",VLOOKUP(Y257,ボランティア図書マスタ!$A$3:$M$567,13,0))</f>
        <v/>
      </c>
      <c r="M257" s="126"/>
      <c r="N257" s="127"/>
      <c r="O257" s="128"/>
      <c r="P257" s="129"/>
      <c r="Q257" s="130" t="str">
        <f>IF(D257="","",VLOOKUP(D257,ボランティア一覧!$A$3:$F$68,3,0))</f>
        <v/>
      </c>
      <c r="R257" s="130" t="str">
        <f>IF(D257="","",VLOOKUP(D257,ボランティア一覧!$A$3:$F$68,4,0))</f>
        <v/>
      </c>
      <c r="S257" s="130" t="str">
        <f>IF(D257="","",VLOOKUP(D257,ボランティア一覧!$A$3:$F$68,5,0))</f>
        <v/>
      </c>
      <c r="T257" s="130" t="str">
        <f>IF(D257="","",VLOOKUP(D257,ボランティア一覧!$A$3:$F$68,6,0))</f>
        <v/>
      </c>
      <c r="U257" s="131" t="str">
        <f t="shared" si="317"/>
        <v xml:space="preserve"> </v>
      </c>
      <c r="V257" s="131" t="str">
        <f t="shared" si="318"/>
        <v>　</v>
      </c>
      <c r="W257" s="131" t="str">
        <f>IF($A257=0," ",VLOOKUP(U257,入力規則用シート!B:C,2,0))</f>
        <v xml:space="preserve"> </v>
      </c>
      <c r="X257" s="131">
        <f t="shared" si="268"/>
        <v>0</v>
      </c>
      <c r="Y257" s="131" t="str">
        <f t="shared" si="319"/>
        <v/>
      </c>
      <c r="Z257" s="131" t="str">
        <f>IF(Y257="","",VLOOKUP(Y257,ボランティア図書マスタ!$A$3:$K$567,11,0))</f>
        <v/>
      </c>
      <c r="AA257" s="132" t="str">
        <f t="shared" si="320"/>
        <v/>
      </c>
      <c r="AB257" s="133"/>
      <c r="AC257" s="133">
        <f t="shared" si="321"/>
        <v>0</v>
      </c>
      <c r="AD257" s="133">
        <f t="shared" si="322"/>
        <v>0</v>
      </c>
      <c r="AE257" s="133">
        <f t="shared" si="323"/>
        <v>0</v>
      </c>
      <c r="AF257" s="133">
        <f t="shared" si="324"/>
        <v>0</v>
      </c>
      <c r="AG257" s="134">
        <f t="shared" si="325"/>
        <v>0</v>
      </c>
      <c r="AH257" s="133">
        <f t="shared" si="326"/>
        <v>0</v>
      </c>
      <c r="AI257" s="133">
        <f t="shared" si="250"/>
        <v>0</v>
      </c>
      <c r="AJ257" s="133">
        <f t="shared" si="251"/>
        <v>0</v>
      </c>
      <c r="AK257" s="135">
        <f t="shared" si="327"/>
        <v>0</v>
      </c>
      <c r="AL257" s="135">
        <f t="shared" si="328"/>
        <v>0</v>
      </c>
      <c r="AM257" s="135">
        <f t="shared" si="254"/>
        <v>0</v>
      </c>
      <c r="AN257" s="135">
        <f t="shared" si="255"/>
        <v>0</v>
      </c>
      <c r="AP257" s="111" t="e">
        <f>VLOOKUP($Y257,ボランティア図書マスタ!$A:$T,15,0)</f>
        <v>#N/A</v>
      </c>
      <c r="AQ257" s="111" t="e">
        <f>VLOOKUP($Y257,ボランティア図書マスタ!$A:$T,16,0)</f>
        <v>#N/A</v>
      </c>
      <c r="AR257" s="111" t="e">
        <f>VLOOKUP($Y257,ボランティア図書マスタ!$A:$T,17,0)</f>
        <v>#N/A</v>
      </c>
      <c r="AS257" s="111" t="e">
        <f>VLOOKUP($Y257,ボランティア図書マスタ!$A:$T,18,0)</f>
        <v>#N/A</v>
      </c>
      <c r="AT257" s="111" t="e">
        <f>VLOOKUP($Y257,ボランティア図書マスタ!$A:$T,19,0)</f>
        <v>#N/A</v>
      </c>
      <c r="AU257" s="111" t="e">
        <f>VLOOKUP($Y257,ボランティア図書マスタ!$A:$T,20,0)</f>
        <v>#N/A</v>
      </c>
    </row>
    <row r="258" spans="1:47" ht="80.099999999999994" customHeight="1" x14ac:dyDescent="0.15">
      <c r="A258" s="119"/>
      <c r="B258" s="120"/>
      <c r="C258" s="119"/>
      <c r="D258" s="121"/>
      <c r="E258" s="122" t="str">
        <f>IF(D258="","",VLOOKUP(D258,ボランティア一覧!$A:$B,2,0))</f>
        <v/>
      </c>
      <c r="F258" s="121"/>
      <c r="G258" s="123" t="str">
        <f>IF(F258="","",VLOOKUP(F258,ボランティア図書マスタ!$B:$L,11,0))</f>
        <v/>
      </c>
      <c r="H258" s="124"/>
      <c r="I258" s="121"/>
      <c r="J258" s="124"/>
      <c r="K258" s="122" t="str">
        <f t="shared" si="237"/>
        <v/>
      </c>
      <c r="L258" s="125" t="str">
        <f>IF(Y258="","",VLOOKUP(Y258,ボランティア図書マスタ!$A$3:$M$567,13,0))</f>
        <v/>
      </c>
      <c r="M258" s="126"/>
      <c r="N258" s="127"/>
      <c r="O258" s="128"/>
      <c r="P258" s="129"/>
      <c r="Q258" s="130" t="str">
        <f>IF(D258="","",VLOOKUP(D258,ボランティア一覧!$A$3:$F$68,3,0))</f>
        <v/>
      </c>
      <c r="R258" s="130" t="str">
        <f>IF(D258="","",VLOOKUP(D258,ボランティア一覧!$A$3:$F$68,4,0))</f>
        <v/>
      </c>
      <c r="S258" s="130" t="str">
        <f>IF(D258="","",VLOOKUP(D258,ボランティア一覧!$A$3:$F$68,5,0))</f>
        <v/>
      </c>
      <c r="T258" s="130" t="str">
        <f>IF(D258="","",VLOOKUP(D258,ボランティア一覧!$A$3:$F$68,6,0))</f>
        <v/>
      </c>
      <c r="U258" s="131" t="str">
        <f t="shared" si="317"/>
        <v xml:space="preserve"> </v>
      </c>
      <c r="V258" s="131" t="str">
        <f t="shared" si="318"/>
        <v>　</v>
      </c>
      <c r="W258" s="131" t="str">
        <f>IF($A258=0," ",VLOOKUP(U258,入力規則用シート!B:C,2,0))</f>
        <v xml:space="preserve"> </v>
      </c>
      <c r="X258" s="131">
        <f t="shared" si="268"/>
        <v>0</v>
      </c>
      <c r="Y258" s="131" t="str">
        <f t="shared" si="319"/>
        <v/>
      </c>
      <c r="Z258" s="131" t="str">
        <f>IF(Y258="","",VLOOKUP(Y258,ボランティア図書マスタ!$A$3:$K$567,11,0))</f>
        <v/>
      </c>
      <c r="AA258" s="132" t="str">
        <f t="shared" si="320"/>
        <v/>
      </c>
      <c r="AB258" s="133"/>
      <c r="AC258" s="133">
        <f t="shared" si="321"/>
        <v>0</v>
      </c>
      <c r="AD258" s="133">
        <f t="shared" si="322"/>
        <v>0</v>
      </c>
      <c r="AE258" s="133">
        <f t="shared" si="323"/>
        <v>0</v>
      </c>
      <c r="AF258" s="133">
        <f t="shared" si="324"/>
        <v>0</v>
      </c>
      <c r="AG258" s="134">
        <f t="shared" si="325"/>
        <v>0</v>
      </c>
      <c r="AH258" s="133">
        <f t="shared" si="326"/>
        <v>0</v>
      </c>
      <c r="AI258" s="133">
        <f t="shared" si="250"/>
        <v>0</v>
      </c>
      <c r="AJ258" s="133">
        <f t="shared" si="251"/>
        <v>0</v>
      </c>
      <c r="AK258" s="135">
        <f t="shared" si="327"/>
        <v>0</v>
      </c>
      <c r="AL258" s="135">
        <f t="shared" si="328"/>
        <v>0</v>
      </c>
      <c r="AM258" s="135">
        <f t="shared" si="254"/>
        <v>0</v>
      </c>
      <c r="AN258" s="135">
        <f t="shared" si="255"/>
        <v>0</v>
      </c>
      <c r="AP258" s="111" t="e">
        <f>VLOOKUP($Y258,ボランティア図書マスタ!$A:$T,15,0)</f>
        <v>#N/A</v>
      </c>
      <c r="AQ258" s="111" t="e">
        <f>VLOOKUP($Y258,ボランティア図書マスタ!$A:$T,16,0)</f>
        <v>#N/A</v>
      </c>
      <c r="AR258" s="111" t="e">
        <f>VLOOKUP($Y258,ボランティア図書マスタ!$A:$T,17,0)</f>
        <v>#N/A</v>
      </c>
      <c r="AS258" s="111" t="e">
        <f>VLOOKUP($Y258,ボランティア図書マスタ!$A:$T,18,0)</f>
        <v>#N/A</v>
      </c>
      <c r="AT258" s="111" t="e">
        <f>VLOOKUP($Y258,ボランティア図書マスタ!$A:$T,19,0)</f>
        <v>#N/A</v>
      </c>
      <c r="AU258" s="111" t="e">
        <f>VLOOKUP($Y258,ボランティア図書マスタ!$A:$T,20,0)</f>
        <v>#N/A</v>
      </c>
    </row>
    <row r="259" spans="1:47" ht="80.099999999999994" customHeight="1" x14ac:dyDescent="0.15">
      <c r="A259" s="119"/>
      <c r="B259" s="120"/>
      <c r="C259" s="119"/>
      <c r="D259" s="121"/>
      <c r="E259" s="122" t="str">
        <f>IF(D259="","",VLOOKUP(D259,ボランティア一覧!$A:$B,2,0))</f>
        <v/>
      </c>
      <c r="F259" s="121"/>
      <c r="G259" s="123" t="str">
        <f>IF(F259="","",VLOOKUP(F259,ボランティア図書マスタ!$B:$L,11,0))</f>
        <v/>
      </c>
      <c r="H259" s="124"/>
      <c r="I259" s="121"/>
      <c r="J259" s="124"/>
      <c r="K259" s="122" t="str">
        <f t="shared" si="237"/>
        <v/>
      </c>
      <c r="L259" s="125" t="str">
        <f>IF(Y259="","",VLOOKUP(Y259,ボランティア図書マスタ!$A$3:$M$567,13,0))</f>
        <v/>
      </c>
      <c r="M259" s="126"/>
      <c r="N259" s="127"/>
      <c r="O259" s="128"/>
      <c r="P259" s="129"/>
      <c r="Q259" s="130" t="str">
        <f>IF(D259="","",VLOOKUP(D259,ボランティア一覧!$A$3:$F$68,3,0))</f>
        <v/>
      </c>
      <c r="R259" s="130" t="str">
        <f>IF(D259="","",VLOOKUP(D259,ボランティア一覧!$A$3:$F$68,4,0))</f>
        <v/>
      </c>
      <c r="S259" s="130" t="str">
        <f>IF(D259="","",VLOOKUP(D259,ボランティア一覧!$A$3:$F$68,5,0))</f>
        <v/>
      </c>
      <c r="T259" s="130" t="str">
        <f>IF(D259="","",VLOOKUP(D259,ボランティア一覧!$A$3:$F$68,6,0))</f>
        <v/>
      </c>
      <c r="U259" s="131" t="str">
        <f t="shared" si="317"/>
        <v xml:space="preserve"> </v>
      </c>
      <c r="V259" s="131" t="str">
        <f t="shared" si="318"/>
        <v>　</v>
      </c>
      <c r="W259" s="131" t="str">
        <f>IF($A259=0," ",VLOOKUP(U259,入力規則用シート!B:C,2,0))</f>
        <v xml:space="preserve"> </v>
      </c>
      <c r="X259" s="131">
        <f t="shared" si="268"/>
        <v>0</v>
      </c>
      <c r="Y259" s="131" t="str">
        <f t="shared" si="319"/>
        <v/>
      </c>
      <c r="Z259" s="131" t="str">
        <f>IF(Y259="","",VLOOKUP(Y259,ボランティア図書マスタ!$A$3:$K$567,11,0))</f>
        <v/>
      </c>
      <c r="AA259" s="132" t="str">
        <f t="shared" si="320"/>
        <v/>
      </c>
      <c r="AB259" s="133"/>
      <c r="AC259" s="133">
        <f t="shared" si="321"/>
        <v>0</v>
      </c>
      <c r="AD259" s="133">
        <f t="shared" si="322"/>
        <v>0</v>
      </c>
      <c r="AE259" s="133">
        <f t="shared" si="323"/>
        <v>0</v>
      </c>
      <c r="AF259" s="133">
        <f t="shared" si="324"/>
        <v>0</v>
      </c>
      <c r="AG259" s="134">
        <f t="shared" si="325"/>
        <v>0</v>
      </c>
      <c r="AH259" s="133">
        <f t="shared" si="326"/>
        <v>0</v>
      </c>
      <c r="AI259" s="133">
        <f t="shared" si="250"/>
        <v>0</v>
      </c>
      <c r="AJ259" s="133">
        <f t="shared" si="251"/>
        <v>0</v>
      </c>
      <c r="AK259" s="135">
        <f t="shared" si="327"/>
        <v>0</v>
      </c>
      <c r="AL259" s="135">
        <f t="shared" si="328"/>
        <v>0</v>
      </c>
      <c r="AM259" s="135">
        <f t="shared" si="254"/>
        <v>0</v>
      </c>
      <c r="AN259" s="135">
        <f t="shared" si="255"/>
        <v>0</v>
      </c>
      <c r="AP259" s="111" t="e">
        <f>VLOOKUP($Y259,ボランティア図書マスタ!$A:$T,15,0)</f>
        <v>#N/A</v>
      </c>
      <c r="AQ259" s="111" t="e">
        <f>VLOOKUP($Y259,ボランティア図書マスタ!$A:$T,16,0)</f>
        <v>#N/A</v>
      </c>
      <c r="AR259" s="111" t="e">
        <f>VLOOKUP($Y259,ボランティア図書マスタ!$A:$T,17,0)</f>
        <v>#N/A</v>
      </c>
      <c r="AS259" s="111" t="e">
        <f>VLOOKUP($Y259,ボランティア図書マスタ!$A:$T,18,0)</f>
        <v>#N/A</v>
      </c>
      <c r="AT259" s="111" t="e">
        <f>VLOOKUP($Y259,ボランティア図書マスタ!$A:$T,19,0)</f>
        <v>#N/A</v>
      </c>
      <c r="AU259" s="111" t="e">
        <f>VLOOKUP($Y259,ボランティア図書マスタ!$A:$T,20,0)</f>
        <v>#N/A</v>
      </c>
    </row>
    <row r="260" spans="1:47" ht="80.099999999999994" customHeight="1" x14ac:dyDescent="0.15">
      <c r="A260" s="119"/>
      <c r="B260" s="120"/>
      <c r="C260" s="119"/>
      <c r="D260" s="121"/>
      <c r="E260" s="122" t="str">
        <f>IF(D260="","",VLOOKUP(D260,ボランティア一覧!$A:$B,2,0))</f>
        <v/>
      </c>
      <c r="F260" s="121"/>
      <c r="G260" s="123" t="str">
        <f>IF(F260="","",VLOOKUP(F260,ボランティア図書マスタ!$B:$L,11,0))</f>
        <v/>
      </c>
      <c r="H260" s="124"/>
      <c r="I260" s="121"/>
      <c r="J260" s="124"/>
      <c r="K260" s="122" t="str">
        <f t="shared" si="237"/>
        <v/>
      </c>
      <c r="L260" s="125" t="str">
        <f>IF(Y260="","",VLOOKUP(Y260,ボランティア図書マスタ!$A$3:$M$567,13,0))</f>
        <v/>
      </c>
      <c r="M260" s="126"/>
      <c r="N260" s="127"/>
      <c r="O260" s="128"/>
      <c r="P260" s="129"/>
      <c r="Q260" s="130" t="str">
        <f>IF(D260="","",VLOOKUP(D260,ボランティア一覧!$A$3:$F$68,3,0))</f>
        <v/>
      </c>
      <c r="R260" s="130" t="str">
        <f>IF(D260="","",VLOOKUP(D260,ボランティア一覧!$A$3:$F$68,4,0))</f>
        <v/>
      </c>
      <c r="S260" s="130" t="str">
        <f>IF(D260="","",VLOOKUP(D260,ボランティア一覧!$A$3:$F$68,5,0))</f>
        <v/>
      </c>
      <c r="T260" s="130" t="str">
        <f>IF(D260="","",VLOOKUP(D260,ボランティア一覧!$A$3:$F$68,6,0))</f>
        <v/>
      </c>
      <c r="U260" s="131" t="str">
        <f t="shared" si="317"/>
        <v xml:space="preserve"> </v>
      </c>
      <c r="V260" s="131" t="str">
        <f t="shared" si="318"/>
        <v>　</v>
      </c>
      <c r="W260" s="131" t="str">
        <f>IF($A260=0," ",VLOOKUP(U260,入力規則用シート!B:C,2,0))</f>
        <v xml:space="preserve"> </v>
      </c>
      <c r="X260" s="131">
        <f t="shared" si="268"/>
        <v>0</v>
      </c>
      <c r="Y260" s="131" t="str">
        <f t="shared" si="319"/>
        <v/>
      </c>
      <c r="Z260" s="131" t="str">
        <f>IF(Y260="","",VLOOKUP(Y260,ボランティア図書マスタ!$A$3:$K$567,11,0))</f>
        <v/>
      </c>
      <c r="AA260" s="132" t="str">
        <f t="shared" si="320"/>
        <v/>
      </c>
      <c r="AB260" s="133"/>
      <c r="AC260" s="133">
        <f t="shared" si="321"/>
        <v>0</v>
      </c>
      <c r="AD260" s="133">
        <f t="shared" si="322"/>
        <v>0</v>
      </c>
      <c r="AE260" s="133">
        <f t="shared" si="323"/>
        <v>0</v>
      </c>
      <c r="AF260" s="133">
        <f t="shared" si="324"/>
        <v>0</v>
      </c>
      <c r="AG260" s="134">
        <f t="shared" si="325"/>
        <v>0</v>
      </c>
      <c r="AH260" s="133">
        <f t="shared" si="326"/>
        <v>0</v>
      </c>
      <c r="AI260" s="133">
        <f t="shared" si="250"/>
        <v>0</v>
      </c>
      <c r="AJ260" s="133">
        <f t="shared" si="251"/>
        <v>0</v>
      </c>
      <c r="AK260" s="135">
        <f t="shared" si="327"/>
        <v>0</v>
      </c>
      <c r="AL260" s="135">
        <f t="shared" si="328"/>
        <v>0</v>
      </c>
      <c r="AM260" s="135">
        <f t="shared" si="254"/>
        <v>0</v>
      </c>
      <c r="AN260" s="135">
        <f t="shared" si="255"/>
        <v>0</v>
      </c>
      <c r="AP260" s="111" t="e">
        <f>VLOOKUP($Y260,ボランティア図書マスタ!$A:$T,15,0)</f>
        <v>#N/A</v>
      </c>
      <c r="AQ260" s="111" t="e">
        <f>VLOOKUP($Y260,ボランティア図書マスタ!$A:$T,16,0)</f>
        <v>#N/A</v>
      </c>
      <c r="AR260" s="111" t="e">
        <f>VLOOKUP($Y260,ボランティア図書マスタ!$A:$T,17,0)</f>
        <v>#N/A</v>
      </c>
      <c r="AS260" s="111" t="e">
        <f>VLOOKUP($Y260,ボランティア図書マスタ!$A:$T,18,0)</f>
        <v>#N/A</v>
      </c>
      <c r="AT260" s="111" t="e">
        <f>VLOOKUP($Y260,ボランティア図書マスタ!$A:$T,19,0)</f>
        <v>#N/A</v>
      </c>
      <c r="AU260" s="111" t="e">
        <f>VLOOKUP($Y260,ボランティア図書マスタ!$A:$T,20,0)</f>
        <v>#N/A</v>
      </c>
    </row>
    <row r="261" spans="1:47" ht="80.099999999999994" customHeight="1" x14ac:dyDescent="0.15">
      <c r="A261" s="119"/>
      <c r="B261" s="120"/>
      <c r="C261" s="119"/>
      <c r="D261" s="121"/>
      <c r="E261" s="122" t="str">
        <f>IF(D261="","",VLOOKUP(D261,ボランティア一覧!$A:$B,2,0))</f>
        <v/>
      </c>
      <c r="F261" s="121"/>
      <c r="G261" s="123" t="str">
        <f>IF(F261="","",VLOOKUP(F261,ボランティア図書マスタ!$B:$L,11,0))</f>
        <v/>
      </c>
      <c r="H261" s="124"/>
      <c r="I261" s="121"/>
      <c r="J261" s="124"/>
      <c r="K261" s="122" t="str">
        <f t="shared" si="237"/>
        <v/>
      </c>
      <c r="L261" s="125" t="str">
        <f>IF(Y261="","",VLOOKUP(Y261,ボランティア図書マスタ!$A$3:$M$567,13,0))</f>
        <v/>
      </c>
      <c r="M261" s="126"/>
      <c r="N261" s="127"/>
      <c r="O261" s="128"/>
      <c r="P261" s="129"/>
      <c r="Q261" s="130" t="str">
        <f>IF(D261="","",VLOOKUP(D261,ボランティア一覧!$A$3:$F$68,3,0))</f>
        <v/>
      </c>
      <c r="R261" s="130" t="str">
        <f>IF(D261="","",VLOOKUP(D261,ボランティア一覧!$A$3:$F$68,4,0))</f>
        <v/>
      </c>
      <c r="S261" s="130" t="str">
        <f>IF(D261="","",VLOOKUP(D261,ボランティア一覧!$A$3:$F$68,5,0))</f>
        <v/>
      </c>
      <c r="T261" s="130" t="str">
        <f>IF(D261="","",VLOOKUP(D261,ボランティア一覧!$A$3:$F$68,6,0))</f>
        <v/>
      </c>
      <c r="U261" s="131" t="str">
        <f t="shared" si="317"/>
        <v xml:space="preserve"> </v>
      </c>
      <c r="V261" s="131" t="str">
        <f t="shared" si="318"/>
        <v>　</v>
      </c>
      <c r="W261" s="131" t="str">
        <f>IF($A261=0," ",VLOOKUP(U261,入力規則用シート!B:C,2,0))</f>
        <v xml:space="preserve"> </v>
      </c>
      <c r="X261" s="131">
        <f t="shared" si="268"/>
        <v>0</v>
      </c>
      <c r="Y261" s="131" t="str">
        <f t="shared" si="319"/>
        <v/>
      </c>
      <c r="Z261" s="131" t="str">
        <f>IF(Y261="","",VLOOKUP(Y261,ボランティア図書マスタ!$A$3:$K$567,11,0))</f>
        <v/>
      </c>
      <c r="AA261" s="132" t="str">
        <f t="shared" si="320"/>
        <v/>
      </c>
      <c r="AB261" s="133"/>
      <c r="AC261" s="133">
        <f t="shared" si="321"/>
        <v>0</v>
      </c>
      <c r="AD261" s="133">
        <f t="shared" si="322"/>
        <v>0</v>
      </c>
      <c r="AE261" s="133">
        <f t="shared" si="323"/>
        <v>0</v>
      </c>
      <c r="AF261" s="133">
        <f t="shared" si="324"/>
        <v>0</v>
      </c>
      <c r="AG261" s="134">
        <f t="shared" si="325"/>
        <v>0</v>
      </c>
      <c r="AH261" s="133">
        <f t="shared" si="326"/>
        <v>0</v>
      </c>
      <c r="AI261" s="133">
        <f t="shared" si="250"/>
        <v>0</v>
      </c>
      <c r="AJ261" s="133">
        <f t="shared" si="251"/>
        <v>0</v>
      </c>
      <c r="AK261" s="135">
        <f t="shared" si="327"/>
        <v>0</v>
      </c>
      <c r="AL261" s="135">
        <f t="shared" si="328"/>
        <v>0</v>
      </c>
      <c r="AM261" s="135">
        <f t="shared" si="254"/>
        <v>0</v>
      </c>
      <c r="AN261" s="135">
        <f t="shared" si="255"/>
        <v>0</v>
      </c>
      <c r="AP261" s="111" t="e">
        <f>VLOOKUP($Y261,ボランティア図書マスタ!$A:$T,15,0)</f>
        <v>#N/A</v>
      </c>
      <c r="AQ261" s="111" t="e">
        <f>VLOOKUP($Y261,ボランティア図書マスタ!$A:$T,16,0)</f>
        <v>#N/A</v>
      </c>
      <c r="AR261" s="111" t="e">
        <f>VLOOKUP($Y261,ボランティア図書マスタ!$A:$T,17,0)</f>
        <v>#N/A</v>
      </c>
      <c r="AS261" s="111" t="e">
        <f>VLOOKUP($Y261,ボランティア図書マスタ!$A:$T,18,0)</f>
        <v>#N/A</v>
      </c>
      <c r="AT261" s="111" t="e">
        <f>VLOOKUP($Y261,ボランティア図書マスタ!$A:$T,19,0)</f>
        <v>#N/A</v>
      </c>
      <c r="AU261" s="111" t="e">
        <f>VLOOKUP($Y261,ボランティア図書マスタ!$A:$T,20,0)</f>
        <v>#N/A</v>
      </c>
    </row>
    <row r="262" spans="1:47" ht="80.099999999999994" customHeight="1" x14ac:dyDescent="0.15">
      <c r="A262" s="119"/>
      <c r="B262" s="120"/>
      <c r="C262" s="119"/>
      <c r="D262" s="121"/>
      <c r="E262" s="122" t="str">
        <f>IF(D262="","",VLOOKUP(D262,ボランティア一覧!$A:$B,2,0))</f>
        <v/>
      </c>
      <c r="F262" s="121"/>
      <c r="G262" s="123" t="str">
        <f>IF(F262="","",VLOOKUP(F262,ボランティア図書マスタ!$B:$L,11,0))</f>
        <v/>
      </c>
      <c r="H262" s="124"/>
      <c r="I262" s="121"/>
      <c r="J262" s="124"/>
      <c r="K262" s="122" t="str">
        <f t="shared" si="237"/>
        <v/>
      </c>
      <c r="L262" s="125" t="str">
        <f>IF(Y262="","",VLOOKUP(Y262,ボランティア図書マスタ!$A$3:$M$567,13,0))</f>
        <v/>
      </c>
      <c r="M262" s="126"/>
      <c r="N262" s="127"/>
      <c r="O262" s="128"/>
      <c r="P262" s="129"/>
      <c r="Q262" s="130" t="str">
        <f>IF(D262="","",VLOOKUP(D262,ボランティア一覧!$A$3:$F$68,3,0))</f>
        <v/>
      </c>
      <c r="R262" s="130" t="str">
        <f>IF(D262="","",VLOOKUP(D262,ボランティア一覧!$A$3:$F$68,4,0))</f>
        <v/>
      </c>
      <c r="S262" s="130" t="str">
        <f>IF(D262="","",VLOOKUP(D262,ボランティア一覧!$A$3:$F$68,5,0))</f>
        <v/>
      </c>
      <c r="T262" s="130" t="str">
        <f>IF(D262="","",VLOOKUP(D262,ボランティア一覧!$A$3:$F$68,6,0))</f>
        <v/>
      </c>
      <c r="U262" s="131" t="str">
        <f t="shared" si="317"/>
        <v xml:space="preserve"> </v>
      </c>
      <c r="V262" s="131" t="str">
        <f t="shared" si="318"/>
        <v>　</v>
      </c>
      <c r="W262" s="131" t="str">
        <f>IF($A262=0," ",VLOOKUP(U262,入力規則用シート!B:C,2,0))</f>
        <v xml:space="preserve"> </v>
      </c>
      <c r="X262" s="131">
        <f t="shared" si="268"/>
        <v>0</v>
      </c>
      <c r="Y262" s="131" t="str">
        <f t="shared" si="319"/>
        <v/>
      </c>
      <c r="Z262" s="131" t="str">
        <f>IF(Y262="","",VLOOKUP(Y262,ボランティア図書マスタ!$A$3:$K$567,11,0))</f>
        <v/>
      </c>
      <c r="AA262" s="132" t="str">
        <f t="shared" si="320"/>
        <v/>
      </c>
      <c r="AB262" s="133"/>
      <c r="AC262" s="133">
        <f t="shared" si="321"/>
        <v>0</v>
      </c>
      <c r="AD262" s="133">
        <f t="shared" si="322"/>
        <v>0</v>
      </c>
      <c r="AE262" s="133">
        <f t="shared" si="323"/>
        <v>0</v>
      </c>
      <c r="AF262" s="133">
        <f t="shared" si="324"/>
        <v>0</v>
      </c>
      <c r="AG262" s="134">
        <f t="shared" si="325"/>
        <v>0</v>
      </c>
      <c r="AH262" s="133">
        <f t="shared" si="326"/>
        <v>0</v>
      </c>
      <c r="AI262" s="133">
        <f t="shared" si="250"/>
        <v>0</v>
      </c>
      <c r="AJ262" s="133">
        <f t="shared" si="251"/>
        <v>0</v>
      </c>
      <c r="AK262" s="135">
        <f t="shared" si="327"/>
        <v>0</v>
      </c>
      <c r="AL262" s="135">
        <f t="shared" si="328"/>
        <v>0</v>
      </c>
      <c r="AM262" s="135">
        <f t="shared" si="254"/>
        <v>0</v>
      </c>
      <c r="AN262" s="135">
        <f t="shared" si="255"/>
        <v>0</v>
      </c>
      <c r="AP262" s="111" t="e">
        <f>VLOOKUP($Y262,ボランティア図書マスタ!$A:$T,15,0)</f>
        <v>#N/A</v>
      </c>
      <c r="AQ262" s="111" t="e">
        <f>VLOOKUP($Y262,ボランティア図書マスタ!$A:$T,16,0)</f>
        <v>#N/A</v>
      </c>
      <c r="AR262" s="111" t="e">
        <f>VLOOKUP($Y262,ボランティア図書マスタ!$A:$T,17,0)</f>
        <v>#N/A</v>
      </c>
      <c r="AS262" s="111" t="e">
        <f>VLOOKUP($Y262,ボランティア図書マスタ!$A:$T,18,0)</f>
        <v>#N/A</v>
      </c>
      <c r="AT262" s="111" t="e">
        <f>VLOOKUP($Y262,ボランティア図書マスタ!$A:$T,19,0)</f>
        <v>#N/A</v>
      </c>
      <c r="AU262" s="111" t="e">
        <f>VLOOKUP($Y262,ボランティア図書マスタ!$A:$T,20,0)</f>
        <v>#N/A</v>
      </c>
    </row>
    <row r="263" spans="1:47" ht="80.099999999999994" customHeight="1" x14ac:dyDescent="0.15">
      <c r="A263" s="119"/>
      <c r="B263" s="120"/>
      <c r="C263" s="119"/>
      <c r="D263" s="121"/>
      <c r="E263" s="122" t="str">
        <f>IF(D263="","",VLOOKUP(D263,ボランティア一覧!$A:$B,2,0))</f>
        <v/>
      </c>
      <c r="F263" s="121"/>
      <c r="G263" s="123" t="str">
        <f>IF(F263="","",VLOOKUP(F263,ボランティア図書マスタ!$B:$L,11,0))</f>
        <v/>
      </c>
      <c r="H263" s="124"/>
      <c r="I263" s="121"/>
      <c r="J263" s="124"/>
      <c r="K263" s="122" t="str">
        <f t="shared" si="237"/>
        <v/>
      </c>
      <c r="L263" s="125" t="str">
        <f>IF(Y263="","",VLOOKUP(Y263,ボランティア図書マスタ!$A$3:$M$567,13,0))</f>
        <v/>
      </c>
      <c r="M263" s="126"/>
      <c r="N263" s="127"/>
      <c r="O263" s="128"/>
      <c r="P263" s="129"/>
      <c r="Q263" s="130" t="str">
        <f>IF(D263="","",VLOOKUP(D263,ボランティア一覧!$A$3:$F$68,3,0))</f>
        <v/>
      </c>
      <c r="R263" s="130" t="str">
        <f>IF(D263="","",VLOOKUP(D263,ボランティア一覧!$A$3:$F$68,4,0))</f>
        <v/>
      </c>
      <c r="S263" s="130" t="str">
        <f>IF(D263="","",VLOOKUP(D263,ボランティア一覧!$A$3:$F$68,5,0))</f>
        <v/>
      </c>
      <c r="T263" s="130" t="str">
        <f>IF(D263="","",VLOOKUP(D263,ボランティア一覧!$A$3:$F$68,6,0))</f>
        <v/>
      </c>
      <c r="U263" s="131" t="str">
        <f t="shared" si="317"/>
        <v xml:space="preserve"> </v>
      </c>
      <c r="V263" s="131" t="str">
        <f t="shared" si="318"/>
        <v>　</v>
      </c>
      <c r="W263" s="131" t="str">
        <f>IF($A263=0," ",VLOOKUP(U263,入力規則用シート!B:C,2,0))</f>
        <v xml:space="preserve"> </v>
      </c>
      <c r="X263" s="131">
        <f t="shared" si="268"/>
        <v>0</v>
      </c>
      <c r="Y263" s="131" t="str">
        <f t="shared" si="319"/>
        <v/>
      </c>
      <c r="Z263" s="131" t="str">
        <f>IF(Y263="","",VLOOKUP(Y263,ボランティア図書マスタ!$A$3:$K$567,11,0))</f>
        <v/>
      </c>
      <c r="AA263" s="132" t="str">
        <f t="shared" si="320"/>
        <v/>
      </c>
      <c r="AB263" s="133"/>
      <c r="AC263" s="133">
        <f t="shared" si="321"/>
        <v>0</v>
      </c>
      <c r="AD263" s="133">
        <f t="shared" si="322"/>
        <v>0</v>
      </c>
      <c r="AE263" s="133">
        <f t="shared" si="323"/>
        <v>0</v>
      </c>
      <c r="AF263" s="133">
        <f t="shared" si="324"/>
        <v>0</v>
      </c>
      <c r="AG263" s="134">
        <f t="shared" si="325"/>
        <v>0</v>
      </c>
      <c r="AH263" s="133">
        <f t="shared" si="326"/>
        <v>0</v>
      </c>
      <c r="AI263" s="133">
        <f t="shared" si="250"/>
        <v>0</v>
      </c>
      <c r="AJ263" s="133">
        <f t="shared" si="251"/>
        <v>0</v>
      </c>
      <c r="AK263" s="135">
        <f t="shared" si="327"/>
        <v>0</v>
      </c>
      <c r="AL263" s="135">
        <f t="shared" si="328"/>
        <v>0</v>
      </c>
      <c r="AM263" s="135">
        <f t="shared" si="254"/>
        <v>0</v>
      </c>
      <c r="AN263" s="135">
        <f t="shared" si="255"/>
        <v>0</v>
      </c>
      <c r="AP263" s="111" t="e">
        <f>VLOOKUP($Y263,ボランティア図書マスタ!$A:$T,15,0)</f>
        <v>#N/A</v>
      </c>
      <c r="AQ263" s="111" t="e">
        <f>VLOOKUP($Y263,ボランティア図書マスタ!$A:$T,16,0)</f>
        <v>#N/A</v>
      </c>
      <c r="AR263" s="111" t="e">
        <f>VLOOKUP($Y263,ボランティア図書マスタ!$A:$T,17,0)</f>
        <v>#N/A</v>
      </c>
      <c r="AS263" s="111" t="e">
        <f>VLOOKUP($Y263,ボランティア図書マスタ!$A:$T,18,0)</f>
        <v>#N/A</v>
      </c>
      <c r="AT263" s="111" t="e">
        <f>VLOOKUP($Y263,ボランティア図書マスタ!$A:$T,19,0)</f>
        <v>#N/A</v>
      </c>
      <c r="AU263" s="111" t="e">
        <f>VLOOKUP($Y263,ボランティア図書マスタ!$A:$T,20,0)</f>
        <v>#N/A</v>
      </c>
    </row>
    <row r="264" spans="1:47" ht="80.099999999999994" customHeight="1" x14ac:dyDescent="0.15">
      <c r="A264" s="119"/>
      <c r="B264" s="120"/>
      <c r="C264" s="119"/>
      <c r="D264" s="121"/>
      <c r="E264" s="122" t="str">
        <f>IF(D264="","",VLOOKUP(D264,ボランティア一覧!$A:$B,2,0))</f>
        <v/>
      </c>
      <c r="F264" s="121"/>
      <c r="G264" s="123" t="str">
        <f>IF(F264="","",VLOOKUP(F264,ボランティア図書マスタ!$B:$L,11,0))</f>
        <v/>
      </c>
      <c r="H264" s="124"/>
      <c r="I264" s="121"/>
      <c r="J264" s="124"/>
      <c r="K264" s="122" t="str">
        <f t="shared" si="237"/>
        <v/>
      </c>
      <c r="L264" s="125" t="str">
        <f>IF(Y264="","",VLOOKUP(Y264,ボランティア図書マスタ!$A$3:$M$567,13,0))</f>
        <v/>
      </c>
      <c r="M264" s="126"/>
      <c r="N264" s="127"/>
      <c r="O264" s="128"/>
      <c r="P264" s="129"/>
      <c r="Q264" s="130" t="str">
        <f>IF(D264="","",VLOOKUP(D264,ボランティア一覧!$A$3:$F$68,3,0))</f>
        <v/>
      </c>
      <c r="R264" s="130" t="str">
        <f>IF(D264="","",VLOOKUP(D264,ボランティア一覧!$A$3:$F$68,4,0))</f>
        <v/>
      </c>
      <c r="S264" s="130" t="str">
        <f>IF(D264="","",VLOOKUP(D264,ボランティア一覧!$A$3:$F$68,5,0))</f>
        <v/>
      </c>
      <c r="T264" s="130" t="str">
        <f>IF(D264="","",VLOOKUP(D264,ボランティア一覧!$A$3:$F$68,6,0))</f>
        <v/>
      </c>
      <c r="U264" s="131" t="str">
        <f t="shared" si="317"/>
        <v xml:space="preserve"> </v>
      </c>
      <c r="V264" s="131" t="str">
        <f t="shared" si="318"/>
        <v>　</v>
      </c>
      <c r="W264" s="131" t="str">
        <f>IF($A264=0," ",VLOOKUP(U264,入力規則用シート!B:C,2,0))</f>
        <v xml:space="preserve"> </v>
      </c>
      <c r="X264" s="131">
        <f t="shared" si="268"/>
        <v>0</v>
      </c>
      <c r="Y264" s="131" t="str">
        <f t="shared" si="319"/>
        <v/>
      </c>
      <c r="Z264" s="131" t="str">
        <f>IF(Y264="","",VLOOKUP(Y264,ボランティア図書マスタ!$A$3:$K$567,11,0))</f>
        <v/>
      </c>
      <c r="AA264" s="132" t="str">
        <f t="shared" si="320"/>
        <v/>
      </c>
      <c r="AB264" s="133"/>
      <c r="AC264" s="133">
        <f t="shared" si="321"/>
        <v>0</v>
      </c>
      <c r="AD264" s="133">
        <f t="shared" si="322"/>
        <v>0</v>
      </c>
      <c r="AE264" s="133">
        <f t="shared" si="323"/>
        <v>0</v>
      </c>
      <c r="AF264" s="133">
        <f t="shared" si="324"/>
        <v>0</v>
      </c>
      <c r="AG264" s="134">
        <f t="shared" si="325"/>
        <v>0</v>
      </c>
      <c r="AH264" s="133">
        <f t="shared" si="326"/>
        <v>0</v>
      </c>
      <c r="AI264" s="133">
        <f t="shared" si="250"/>
        <v>0</v>
      </c>
      <c r="AJ264" s="133">
        <f t="shared" si="251"/>
        <v>0</v>
      </c>
      <c r="AK264" s="135">
        <f t="shared" si="327"/>
        <v>0</v>
      </c>
      <c r="AL264" s="135">
        <f t="shared" si="328"/>
        <v>0</v>
      </c>
      <c r="AM264" s="135">
        <f t="shared" si="254"/>
        <v>0</v>
      </c>
      <c r="AN264" s="135">
        <f t="shared" si="255"/>
        <v>0</v>
      </c>
      <c r="AP264" s="111" t="e">
        <f>VLOOKUP($Y264,ボランティア図書マスタ!$A:$T,15,0)</f>
        <v>#N/A</v>
      </c>
      <c r="AQ264" s="111" t="e">
        <f>VLOOKUP($Y264,ボランティア図書マスタ!$A:$T,16,0)</f>
        <v>#N/A</v>
      </c>
      <c r="AR264" s="111" t="e">
        <f>VLOOKUP($Y264,ボランティア図書マスタ!$A:$T,17,0)</f>
        <v>#N/A</v>
      </c>
      <c r="AS264" s="111" t="e">
        <f>VLOOKUP($Y264,ボランティア図書マスタ!$A:$T,18,0)</f>
        <v>#N/A</v>
      </c>
      <c r="AT264" s="111" t="e">
        <f>VLOOKUP($Y264,ボランティア図書マスタ!$A:$T,19,0)</f>
        <v>#N/A</v>
      </c>
      <c r="AU264" s="111" t="e">
        <f>VLOOKUP($Y264,ボランティア図書マスタ!$A:$T,20,0)</f>
        <v>#N/A</v>
      </c>
    </row>
    <row r="265" spans="1:47" ht="80.099999999999994" customHeight="1" x14ac:dyDescent="0.15">
      <c r="A265" s="119"/>
      <c r="B265" s="120"/>
      <c r="C265" s="119"/>
      <c r="D265" s="121"/>
      <c r="E265" s="122" t="str">
        <f>IF(D265="","",VLOOKUP(D265,ボランティア一覧!$A:$B,2,0))</f>
        <v/>
      </c>
      <c r="F265" s="121"/>
      <c r="G265" s="123" t="str">
        <f>IF(F265="","",VLOOKUP(F265,ボランティア図書マスタ!$B:$L,11,0))</f>
        <v/>
      </c>
      <c r="H265" s="124"/>
      <c r="I265" s="121"/>
      <c r="J265" s="124"/>
      <c r="K265" s="122" t="str">
        <f t="shared" si="237"/>
        <v/>
      </c>
      <c r="L265" s="125" t="str">
        <f>IF(Y265="","",VLOOKUP(Y265,ボランティア図書マスタ!$A$3:$M$567,13,0))</f>
        <v/>
      </c>
      <c r="M265" s="126"/>
      <c r="N265" s="127"/>
      <c r="O265" s="128"/>
      <c r="P265" s="129"/>
      <c r="Q265" s="130" t="str">
        <f>IF(D265="","",VLOOKUP(D265,ボランティア一覧!$A$3:$F$68,3,0))</f>
        <v/>
      </c>
      <c r="R265" s="130" t="str">
        <f>IF(D265="","",VLOOKUP(D265,ボランティア一覧!$A$3:$F$68,4,0))</f>
        <v/>
      </c>
      <c r="S265" s="130" t="str">
        <f>IF(D265="","",VLOOKUP(D265,ボランティア一覧!$A$3:$F$68,5,0))</f>
        <v/>
      </c>
      <c r="T265" s="130" t="str">
        <f>IF(D265="","",VLOOKUP(D265,ボランティア一覧!$A$3:$F$68,6,0))</f>
        <v/>
      </c>
      <c r="U265" s="131" t="str">
        <f>IF(F265=0," ",$G$2)</f>
        <v xml:space="preserve"> </v>
      </c>
      <c r="V265" s="131" t="str">
        <f>IF(F265=0,"　",$L$2)</f>
        <v>　</v>
      </c>
      <c r="W265" s="131" t="str">
        <f>IF($A265=0," ",VLOOKUP(U265,入力規則用シート!B:C,2,0))</f>
        <v xml:space="preserve"> </v>
      </c>
      <c r="X265" s="131">
        <f t="shared" si="268"/>
        <v>0</v>
      </c>
      <c r="Y265" s="131" t="str">
        <f>IF(F265&amp;I265="","",CONCATENATE(F265,I265))</f>
        <v/>
      </c>
      <c r="Z265" s="131" t="str">
        <f>IF(Y265="","",VLOOKUP(Y265,ボランティア図書マスタ!$A$3:$K$567,11,0))</f>
        <v/>
      </c>
      <c r="AA265" s="132" t="str">
        <f>DBCS(J265)</f>
        <v/>
      </c>
      <c r="AB265" s="133"/>
      <c r="AC265" s="133">
        <f>A265</f>
        <v>0</v>
      </c>
      <c r="AD265" s="133">
        <f>B265</f>
        <v>0</v>
      </c>
      <c r="AE265" s="133">
        <f>C265</f>
        <v>0</v>
      </c>
      <c r="AF265" s="133">
        <f>D265</f>
        <v>0</v>
      </c>
      <c r="AG265" s="134">
        <f>F265</f>
        <v>0</v>
      </c>
      <c r="AH265" s="133">
        <f>H265</f>
        <v>0</v>
      </c>
      <c r="AI265" s="133">
        <f t="shared" si="250"/>
        <v>0</v>
      </c>
      <c r="AJ265" s="133">
        <f t="shared" si="251"/>
        <v>0</v>
      </c>
      <c r="AK265" s="135">
        <f>M265</f>
        <v>0</v>
      </c>
      <c r="AL265" s="135">
        <f>N265</f>
        <v>0</v>
      </c>
      <c r="AM265" s="135">
        <f t="shared" si="254"/>
        <v>0</v>
      </c>
      <c r="AN265" s="135">
        <f t="shared" si="255"/>
        <v>0</v>
      </c>
      <c r="AP265" s="111" t="e">
        <f>VLOOKUP($Y265,ボランティア図書マスタ!$A:$T,15,0)</f>
        <v>#N/A</v>
      </c>
      <c r="AQ265" s="111" t="e">
        <f>VLOOKUP($Y265,ボランティア図書マスタ!$A:$T,16,0)</f>
        <v>#N/A</v>
      </c>
      <c r="AR265" s="111" t="e">
        <f>VLOOKUP($Y265,ボランティア図書マスタ!$A:$T,17,0)</f>
        <v>#N/A</v>
      </c>
      <c r="AS265" s="111" t="e">
        <f>VLOOKUP($Y265,ボランティア図書マスタ!$A:$T,18,0)</f>
        <v>#N/A</v>
      </c>
      <c r="AT265" s="111" t="e">
        <f>VLOOKUP($Y265,ボランティア図書マスタ!$A:$T,19,0)</f>
        <v>#N/A</v>
      </c>
      <c r="AU265" s="111" t="e">
        <f>VLOOKUP($Y265,ボランティア図書マスタ!$A:$T,20,0)</f>
        <v>#N/A</v>
      </c>
    </row>
    <row r="266" spans="1:47" ht="80.099999999999994" customHeight="1" x14ac:dyDescent="0.15">
      <c r="A266" s="119"/>
      <c r="B266" s="120"/>
      <c r="C266" s="119"/>
      <c r="D266" s="121"/>
      <c r="E266" s="122" t="str">
        <f>IF(D266="","",VLOOKUP(D266,ボランティア一覧!$A:$B,2,0))</f>
        <v/>
      </c>
      <c r="F266" s="121"/>
      <c r="G266" s="123" t="str">
        <f>IF(F266="","",VLOOKUP(F266,ボランティア図書マスタ!$B:$L,11,0))</f>
        <v/>
      </c>
      <c r="H266" s="124"/>
      <c r="I266" s="121"/>
      <c r="J266" s="124"/>
      <c r="K266" s="122" t="str">
        <f t="shared" si="237"/>
        <v/>
      </c>
      <c r="L266" s="125" t="str">
        <f>IF(Y266="","",VLOOKUP(Y266,ボランティア図書マスタ!$A$3:$M$567,13,0))</f>
        <v/>
      </c>
      <c r="M266" s="126"/>
      <c r="N266" s="127"/>
      <c r="O266" s="128"/>
      <c r="P266" s="129"/>
      <c r="Q266" s="130" t="str">
        <f>IF(D266="","",VLOOKUP(D266,ボランティア一覧!$A$3:$F$68,3,0))</f>
        <v/>
      </c>
      <c r="R266" s="130" t="str">
        <f>IF(D266="","",VLOOKUP(D266,ボランティア一覧!$A$3:$F$68,4,0))</f>
        <v/>
      </c>
      <c r="S266" s="130" t="str">
        <f>IF(D266="","",VLOOKUP(D266,ボランティア一覧!$A$3:$F$68,5,0))</f>
        <v/>
      </c>
      <c r="T266" s="130" t="str">
        <f>IF(D266="","",VLOOKUP(D266,ボランティア一覧!$A$3:$F$68,6,0))</f>
        <v/>
      </c>
      <c r="U266" s="131" t="str">
        <f t="shared" ref="U266:U274" si="329">IF(F266=0," ",$G$2)</f>
        <v xml:space="preserve"> </v>
      </c>
      <c r="V266" s="131" t="str">
        <f t="shared" ref="V266:V274" si="330">IF(F266=0,"　",$L$2)</f>
        <v>　</v>
      </c>
      <c r="W266" s="131" t="str">
        <f>IF($A266=0," ",VLOOKUP(U266,入力規則用シート!B:C,2,0))</f>
        <v xml:space="preserve"> </v>
      </c>
      <c r="X266" s="131">
        <f t="shared" si="268"/>
        <v>0</v>
      </c>
      <c r="Y266" s="131" t="str">
        <f t="shared" ref="Y266:Y274" si="331">IF(F266&amp;I266="","",CONCATENATE(F266,I266))</f>
        <v/>
      </c>
      <c r="Z266" s="131" t="str">
        <f>IF(Y266="","",VLOOKUP(Y266,ボランティア図書マスタ!$A$3:$K$567,11,0))</f>
        <v/>
      </c>
      <c r="AA266" s="132" t="str">
        <f t="shared" ref="AA266:AA274" si="332">DBCS(J266)</f>
        <v/>
      </c>
      <c r="AB266" s="133"/>
      <c r="AC266" s="133">
        <f t="shared" ref="AC266:AC274" si="333">A266</f>
        <v>0</v>
      </c>
      <c r="AD266" s="133">
        <f t="shared" ref="AD266:AD274" si="334">B266</f>
        <v>0</v>
      </c>
      <c r="AE266" s="133">
        <f t="shared" ref="AE266:AE274" si="335">C266</f>
        <v>0</v>
      </c>
      <c r="AF266" s="133">
        <f t="shared" ref="AF266:AF274" si="336">D266</f>
        <v>0</v>
      </c>
      <c r="AG266" s="134">
        <f t="shared" ref="AG266:AG274" si="337">F266</f>
        <v>0</v>
      </c>
      <c r="AH266" s="133">
        <f t="shared" ref="AH266:AH274" si="338">H266</f>
        <v>0</v>
      </c>
      <c r="AI266" s="133">
        <f t="shared" si="250"/>
        <v>0</v>
      </c>
      <c r="AJ266" s="133">
        <f t="shared" si="251"/>
        <v>0</v>
      </c>
      <c r="AK266" s="135">
        <f t="shared" ref="AK266:AK274" si="339">M266</f>
        <v>0</v>
      </c>
      <c r="AL266" s="135">
        <f t="shared" ref="AL266:AL274" si="340">N266</f>
        <v>0</v>
      </c>
      <c r="AM266" s="135">
        <f t="shared" si="254"/>
        <v>0</v>
      </c>
      <c r="AN266" s="135">
        <f t="shared" si="255"/>
        <v>0</v>
      </c>
      <c r="AP266" s="111" t="e">
        <f>VLOOKUP($Y266,ボランティア図書マスタ!$A:$T,15,0)</f>
        <v>#N/A</v>
      </c>
      <c r="AQ266" s="111" t="e">
        <f>VLOOKUP($Y266,ボランティア図書マスタ!$A:$T,16,0)</f>
        <v>#N/A</v>
      </c>
      <c r="AR266" s="111" t="e">
        <f>VLOOKUP($Y266,ボランティア図書マスタ!$A:$T,17,0)</f>
        <v>#N/A</v>
      </c>
      <c r="AS266" s="111" t="e">
        <f>VLOOKUP($Y266,ボランティア図書マスタ!$A:$T,18,0)</f>
        <v>#N/A</v>
      </c>
      <c r="AT266" s="111" t="e">
        <f>VLOOKUP($Y266,ボランティア図書マスタ!$A:$T,19,0)</f>
        <v>#N/A</v>
      </c>
      <c r="AU266" s="111" t="e">
        <f>VLOOKUP($Y266,ボランティア図書マスタ!$A:$T,20,0)</f>
        <v>#N/A</v>
      </c>
    </row>
    <row r="267" spans="1:47" ht="80.099999999999994" customHeight="1" x14ac:dyDescent="0.15">
      <c r="A267" s="119"/>
      <c r="B267" s="120"/>
      <c r="C267" s="119"/>
      <c r="D267" s="121"/>
      <c r="E267" s="122" t="str">
        <f>IF(D267="","",VLOOKUP(D267,ボランティア一覧!$A:$B,2,0))</f>
        <v/>
      </c>
      <c r="F267" s="121"/>
      <c r="G267" s="123" t="str">
        <f>IF(F267="","",VLOOKUP(F267,ボランティア図書マスタ!$B:$L,11,0))</f>
        <v/>
      </c>
      <c r="H267" s="124"/>
      <c r="I267" s="121"/>
      <c r="J267" s="124"/>
      <c r="K267" s="122" t="str">
        <f t="shared" si="237"/>
        <v/>
      </c>
      <c r="L267" s="125" t="str">
        <f>IF(Y267="","",VLOOKUP(Y267,ボランティア図書マスタ!$A$3:$M$567,13,0))</f>
        <v/>
      </c>
      <c r="M267" s="126"/>
      <c r="N267" s="127"/>
      <c r="O267" s="128"/>
      <c r="P267" s="129"/>
      <c r="Q267" s="130" t="str">
        <f>IF(D267="","",VLOOKUP(D267,ボランティア一覧!$A$3:$F$68,3,0))</f>
        <v/>
      </c>
      <c r="R267" s="130" t="str">
        <f>IF(D267="","",VLOOKUP(D267,ボランティア一覧!$A$3:$F$68,4,0))</f>
        <v/>
      </c>
      <c r="S267" s="130" t="str">
        <f>IF(D267="","",VLOOKUP(D267,ボランティア一覧!$A$3:$F$68,5,0))</f>
        <v/>
      </c>
      <c r="T267" s="130" t="str">
        <f>IF(D267="","",VLOOKUP(D267,ボランティア一覧!$A$3:$F$68,6,0))</f>
        <v/>
      </c>
      <c r="U267" s="131" t="str">
        <f t="shared" si="329"/>
        <v xml:space="preserve"> </v>
      </c>
      <c r="V267" s="131" t="str">
        <f t="shared" si="330"/>
        <v>　</v>
      </c>
      <c r="W267" s="131" t="str">
        <f>IF($A267=0," ",VLOOKUP(U267,入力規則用シート!B:C,2,0))</f>
        <v xml:space="preserve"> </v>
      </c>
      <c r="X267" s="131">
        <f t="shared" si="268"/>
        <v>0</v>
      </c>
      <c r="Y267" s="131" t="str">
        <f t="shared" si="331"/>
        <v/>
      </c>
      <c r="Z267" s="131" t="str">
        <f>IF(Y267="","",VLOOKUP(Y267,ボランティア図書マスタ!$A$3:$K$567,11,0))</f>
        <v/>
      </c>
      <c r="AA267" s="132" t="str">
        <f t="shared" si="332"/>
        <v/>
      </c>
      <c r="AB267" s="133"/>
      <c r="AC267" s="133">
        <f t="shared" si="333"/>
        <v>0</v>
      </c>
      <c r="AD267" s="133">
        <f t="shared" si="334"/>
        <v>0</v>
      </c>
      <c r="AE267" s="133">
        <f t="shared" si="335"/>
        <v>0</v>
      </c>
      <c r="AF267" s="133">
        <f t="shared" si="336"/>
        <v>0</v>
      </c>
      <c r="AG267" s="134">
        <f t="shared" si="337"/>
        <v>0</v>
      </c>
      <c r="AH267" s="133">
        <f t="shared" si="338"/>
        <v>0</v>
      </c>
      <c r="AI267" s="133">
        <f t="shared" si="250"/>
        <v>0</v>
      </c>
      <c r="AJ267" s="133">
        <f t="shared" si="251"/>
        <v>0</v>
      </c>
      <c r="AK267" s="135">
        <f t="shared" si="339"/>
        <v>0</v>
      </c>
      <c r="AL267" s="135">
        <f t="shared" si="340"/>
        <v>0</v>
      </c>
      <c r="AM267" s="135">
        <f t="shared" si="254"/>
        <v>0</v>
      </c>
      <c r="AN267" s="135">
        <f t="shared" si="255"/>
        <v>0</v>
      </c>
      <c r="AP267" s="111" t="e">
        <f>VLOOKUP($Y267,ボランティア図書マスタ!$A:$T,15,0)</f>
        <v>#N/A</v>
      </c>
      <c r="AQ267" s="111" t="e">
        <f>VLOOKUP($Y267,ボランティア図書マスタ!$A:$T,16,0)</f>
        <v>#N/A</v>
      </c>
      <c r="AR267" s="111" t="e">
        <f>VLOOKUP($Y267,ボランティア図書マスタ!$A:$T,17,0)</f>
        <v>#N/A</v>
      </c>
      <c r="AS267" s="111" t="e">
        <f>VLOOKUP($Y267,ボランティア図書マスタ!$A:$T,18,0)</f>
        <v>#N/A</v>
      </c>
      <c r="AT267" s="111" t="e">
        <f>VLOOKUP($Y267,ボランティア図書マスタ!$A:$T,19,0)</f>
        <v>#N/A</v>
      </c>
      <c r="AU267" s="111" t="e">
        <f>VLOOKUP($Y267,ボランティア図書マスタ!$A:$T,20,0)</f>
        <v>#N/A</v>
      </c>
    </row>
    <row r="268" spans="1:47" ht="80.099999999999994" customHeight="1" x14ac:dyDescent="0.15">
      <c r="A268" s="119"/>
      <c r="B268" s="120"/>
      <c r="C268" s="119"/>
      <c r="D268" s="121"/>
      <c r="E268" s="122" t="str">
        <f>IF(D268="","",VLOOKUP(D268,ボランティア一覧!$A:$B,2,0))</f>
        <v/>
      </c>
      <c r="F268" s="121"/>
      <c r="G268" s="123" t="str">
        <f>IF(F268="","",VLOOKUP(F268,ボランティア図書マスタ!$B:$L,11,0))</f>
        <v/>
      </c>
      <c r="H268" s="124"/>
      <c r="I268" s="121"/>
      <c r="J268" s="124"/>
      <c r="K268" s="122" t="str">
        <f t="shared" si="237"/>
        <v/>
      </c>
      <c r="L268" s="125" t="str">
        <f>IF(Y268="","",VLOOKUP(Y268,ボランティア図書マスタ!$A$3:$M$567,13,0))</f>
        <v/>
      </c>
      <c r="M268" s="126"/>
      <c r="N268" s="127"/>
      <c r="O268" s="128"/>
      <c r="P268" s="129"/>
      <c r="Q268" s="130" t="str">
        <f>IF(D268="","",VLOOKUP(D268,ボランティア一覧!$A$3:$F$68,3,0))</f>
        <v/>
      </c>
      <c r="R268" s="130" t="str">
        <f>IF(D268="","",VLOOKUP(D268,ボランティア一覧!$A$3:$F$68,4,0))</f>
        <v/>
      </c>
      <c r="S268" s="130" t="str">
        <f>IF(D268="","",VLOOKUP(D268,ボランティア一覧!$A$3:$F$68,5,0))</f>
        <v/>
      </c>
      <c r="T268" s="130" t="str">
        <f>IF(D268="","",VLOOKUP(D268,ボランティア一覧!$A$3:$F$68,6,0))</f>
        <v/>
      </c>
      <c r="U268" s="131" t="str">
        <f t="shared" si="329"/>
        <v xml:space="preserve"> </v>
      </c>
      <c r="V268" s="131" t="str">
        <f t="shared" si="330"/>
        <v>　</v>
      </c>
      <c r="W268" s="131" t="str">
        <f>IF($A268=0," ",VLOOKUP(U268,入力規則用シート!B:C,2,0))</f>
        <v xml:space="preserve"> </v>
      </c>
      <c r="X268" s="131">
        <f t="shared" si="268"/>
        <v>0</v>
      </c>
      <c r="Y268" s="131" t="str">
        <f t="shared" si="331"/>
        <v/>
      </c>
      <c r="Z268" s="131" t="str">
        <f>IF(Y268="","",VLOOKUP(Y268,ボランティア図書マスタ!$A$3:$K$567,11,0))</f>
        <v/>
      </c>
      <c r="AA268" s="132" t="str">
        <f t="shared" si="332"/>
        <v/>
      </c>
      <c r="AB268" s="133"/>
      <c r="AC268" s="133">
        <f t="shared" si="333"/>
        <v>0</v>
      </c>
      <c r="AD268" s="133">
        <f t="shared" si="334"/>
        <v>0</v>
      </c>
      <c r="AE268" s="133">
        <f t="shared" si="335"/>
        <v>0</v>
      </c>
      <c r="AF268" s="133">
        <f t="shared" si="336"/>
        <v>0</v>
      </c>
      <c r="AG268" s="134">
        <f t="shared" si="337"/>
        <v>0</v>
      </c>
      <c r="AH268" s="133">
        <f t="shared" si="338"/>
        <v>0</v>
      </c>
      <c r="AI268" s="133">
        <f t="shared" si="250"/>
        <v>0</v>
      </c>
      <c r="AJ268" s="133">
        <f t="shared" si="251"/>
        <v>0</v>
      </c>
      <c r="AK268" s="135">
        <f t="shared" si="339"/>
        <v>0</v>
      </c>
      <c r="AL268" s="135">
        <f t="shared" si="340"/>
        <v>0</v>
      </c>
      <c r="AM268" s="135">
        <f t="shared" si="254"/>
        <v>0</v>
      </c>
      <c r="AN268" s="135">
        <f t="shared" si="255"/>
        <v>0</v>
      </c>
      <c r="AP268" s="111" t="e">
        <f>VLOOKUP($Y268,ボランティア図書マスタ!$A:$T,15,0)</f>
        <v>#N/A</v>
      </c>
      <c r="AQ268" s="111" t="e">
        <f>VLOOKUP($Y268,ボランティア図書マスタ!$A:$T,16,0)</f>
        <v>#N/A</v>
      </c>
      <c r="AR268" s="111" t="e">
        <f>VLOOKUP($Y268,ボランティア図書マスタ!$A:$T,17,0)</f>
        <v>#N/A</v>
      </c>
      <c r="AS268" s="111" t="e">
        <f>VLOOKUP($Y268,ボランティア図書マスタ!$A:$T,18,0)</f>
        <v>#N/A</v>
      </c>
      <c r="AT268" s="111" t="e">
        <f>VLOOKUP($Y268,ボランティア図書マスタ!$A:$T,19,0)</f>
        <v>#N/A</v>
      </c>
      <c r="AU268" s="111" t="e">
        <f>VLOOKUP($Y268,ボランティア図書マスタ!$A:$T,20,0)</f>
        <v>#N/A</v>
      </c>
    </row>
    <row r="269" spans="1:47" ht="80.099999999999994" customHeight="1" x14ac:dyDescent="0.15">
      <c r="A269" s="119"/>
      <c r="B269" s="120"/>
      <c r="C269" s="119"/>
      <c r="D269" s="121"/>
      <c r="E269" s="122" t="str">
        <f>IF(D269="","",VLOOKUP(D269,ボランティア一覧!$A:$B,2,0))</f>
        <v/>
      </c>
      <c r="F269" s="121"/>
      <c r="G269" s="123" t="str">
        <f>IF(F269="","",VLOOKUP(F269,ボランティア図書マスタ!$B:$L,11,0))</f>
        <v/>
      </c>
      <c r="H269" s="124"/>
      <c r="I269" s="121"/>
      <c r="J269" s="124"/>
      <c r="K269" s="122" t="str">
        <f t="shared" si="237"/>
        <v/>
      </c>
      <c r="L269" s="125" t="str">
        <f>IF(Y269="","",VLOOKUP(Y269,ボランティア図書マスタ!$A$3:$M$567,13,0))</f>
        <v/>
      </c>
      <c r="M269" s="126"/>
      <c r="N269" s="127"/>
      <c r="O269" s="128"/>
      <c r="P269" s="129"/>
      <c r="Q269" s="130" t="str">
        <f>IF(D269="","",VLOOKUP(D269,ボランティア一覧!$A$3:$F$68,3,0))</f>
        <v/>
      </c>
      <c r="R269" s="130" t="str">
        <f>IF(D269="","",VLOOKUP(D269,ボランティア一覧!$A$3:$F$68,4,0))</f>
        <v/>
      </c>
      <c r="S269" s="130" t="str">
        <f>IF(D269="","",VLOOKUP(D269,ボランティア一覧!$A$3:$F$68,5,0))</f>
        <v/>
      </c>
      <c r="T269" s="130" t="str">
        <f>IF(D269="","",VLOOKUP(D269,ボランティア一覧!$A$3:$F$68,6,0))</f>
        <v/>
      </c>
      <c r="U269" s="131" t="str">
        <f t="shared" si="329"/>
        <v xml:space="preserve"> </v>
      </c>
      <c r="V269" s="131" t="str">
        <f t="shared" si="330"/>
        <v>　</v>
      </c>
      <c r="W269" s="131" t="str">
        <f>IF($A269=0," ",VLOOKUP(U269,入力規則用シート!B:C,2,0))</f>
        <v xml:space="preserve"> </v>
      </c>
      <c r="X269" s="131">
        <f t="shared" si="268"/>
        <v>0</v>
      </c>
      <c r="Y269" s="131" t="str">
        <f t="shared" si="331"/>
        <v/>
      </c>
      <c r="Z269" s="131" t="str">
        <f>IF(Y269="","",VLOOKUP(Y269,ボランティア図書マスタ!$A$3:$K$567,11,0))</f>
        <v/>
      </c>
      <c r="AA269" s="132" t="str">
        <f t="shared" si="332"/>
        <v/>
      </c>
      <c r="AB269" s="133"/>
      <c r="AC269" s="133">
        <f t="shared" si="333"/>
        <v>0</v>
      </c>
      <c r="AD269" s="133">
        <f t="shared" si="334"/>
        <v>0</v>
      </c>
      <c r="AE269" s="133">
        <f t="shared" si="335"/>
        <v>0</v>
      </c>
      <c r="AF269" s="133">
        <f t="shared" si="336"/>
        <v>0</v>
      </c>
      <c r="AG269" s="134">
        <f t="shared" si="337"/>
        <v>0</v>
      </c>
      <c r="AH269" s="133">
        <f t="shared" si="338"/>
        <v>0</v>
      </c>
      <c r="AI269" s="133">
        <f t="shared" si="250"/>
        <v>0</v>
      </c>
      <c r="AJ269" s="133">
        <f t="shared" si="251"/>
        <v>0</v>
      </c>
      <c r="AK269" s="135">
        <f t="shared" si="339"/>
        <v>0</v>
      </c>
      <c r="AL269" s="135">
        <f t="shared" si="340"/>
        <v>0</v>
      </c>
      <c r="AM269" s="135">
        <f t="shared" si="254"/>
        <v>0</v>
      </c>
      <c r="AN269" s="135">
        <f t="shared" si="255"/>
        <v>0</v>
      </c>
      <c r="AP269" s="111" t="e">
        <f>VLOOKUP($Y269,ボランティア図書マスタ!$A:$T,15,0)</f>
        <v>#N/A</v>
      </c>
      <c r="AQ269" s="111" t="e">
        <f>VLOOKUP($Y269,ボランティア図書マスタ!$A:$T,16,0)</f>
        <v>#N/A</v>
      </c>
      <c r="AR269" s="111" t="e">
        <f>VLOOKUP($Y269,ボランティア図書マスタ!$A:$T,17,0)</f>
        <v>#N/A</v>
      </c>
      <c r="AS269" s="111" t="e">
        <f>VLOOKUP($Y269,ボランティア図書マスタ!$A:$T,18,0)</f>
        <v>#N/A</v>
      </c>
      <c r="AT269" s="111" t="e">
        <f>VLOOKUP($Y269,ボランティア図書マスタ!$A:$T,19,0)</f>
        <v>#N/A</v>
      </c>
      <c r="AU269" s="111" t="e">
        <f>VLOOKUP($Y269,ボランティア図書マスタ!$A:$T,20,0)</f>
        <v>#N/A</v>
      </c>
    </row>
    <row r="270" spans="1:47" ht="80.099999999999994" customHeight="1" x14ac:dyDescent="0.15">
      <c r="A270" s="119"/>
      <c r="B270" s="120"/>
      <c r="C270" s="119"/>
      <c r="D270" s="121"/>
      <c r="E270" s="122" t="str">
        <f>IF(D270="","",VLOOKUP(D270,ボランティア一覧!$A:$B,2,0))</f>
        <v/>
      </c>
      <c r="F270" s="121"/>
      <c r="G270" s="123" t="str">
        <f>IF(F270="","",VLOOKUP(F270,ボランティア図書マスタ!$B:$L,11,0))</f>
        <v/>
      </c>
      <c r="H270" s="124"/>
      <c r="I270" s="121"/>
      <c r="J270" s="124"/>
      <c r="K270" s="122" t="str">
        <f t="shared" si="237"/>
        <v/>
      </c>
      <c r="L270" s="125" t="str">
        <f>IF(Y270="","",VLOOKUP(Y270,ボランティア図書マスタ!$A$3:$M$567,13,0))</f>
        <v/>
      </c>
      <c r="M270" s="126"/>
      <c r="N270" s="127"/>
      <c r="O270" s="128"/>
      <c r="P270" s="129"/>
      <c r="Q270" s="130" t="str">
        <f>IF(D270="","",VLOOKUP(D270,ボランティア一覧!$A$3:$F$68,3,0))</f>
        <v/>
      </c>
      <c r="R270" s="130" t="str">
        <f>IF(D270="","",VLOOKUP(D270,ボランティア一覧!$A$3:$F$68,4,0))</f>
        <v/>
      </c>
      <c r="S270" s="130" t="str">
        <f>IF(D270="","",VLOOKUP(D270,ボランティア一覧!$A$3:$F$68,5,0))</f>
        <v/>
      </c>
      <c r="T270" s="130" t="str">
        <f>IF(D270="","",VLOOKUP(D270,ボランティア一覧!$A$3:$F$68,6,0))</f>
        <v/>
      </c>
      <c r="U270" s="131" t="str">
        <f t="shared" si="329"/>
        <v xml:space="preserve"> </v>
      </c>
      <c r="V270" s="131" t="str">
        <f t="shared" si="330"/>
        <v>　</v>
      </c>
      <c r="W270" s="131" t="str">
        <f>IF($A270=0," ",VLOOKUP(U270,入力規則用シート!B:C,2,0))</f>
        <v xml:space="preserve"> </v>
      </c>
      <c r="X270" s="131">
        <f t="shared" si="268"/>
        <v>0</v>
      </c>
      <c r="Y270" s="131" t="str">
        <f t="shared" si="331"/>
        <v/>
      </c>
      <c r="Z270" s="131" t="str">
        <f>IF(Y270="","",VLOOKUP(Y270,ボランティア図書マスタ!$A$3:$K$567,11,0))</f>
        <v/>
      </c>
      <c r="AA270" s="132" t="str">
        <f t="shared" si="332"/>
        <v/>
      </c>
      <c r="AB270" s="133"/>
      <c r="AC270" s="133">
        <f t="shared" si="333"/>
        <v>0</v>
      </c>
      <c r="AD270" s="133">
        <f t="shared" si="334"/>
        <v>0</v>
      </c>
      <c r="AE270" s="133">
        <f t="shared" si="335"/>
        <v>0</v>
      </c>
      <c r="AF270" s="133">
        <f t="shared" si="336"/>
        <v>0</v>
      </c>
      <c r="AG270" s="134">
        <f t="shared" si="337"/>
        <v>0</v>
      </c>
      <c r="AH270" s="133">
        <f t="shared" si="338"/>
        <v>0</v>
      </c>
      <c r="AI270" s="133">
        <f t="shared" si="250"/>
        <v>0</v>
      </c>
      <c r="AJ270" s="133">
        <f t="shared" si="251"/>
        <v>0</v>
      </c>
      <c r="AK270" s="135">
        <f t="shared" si="339"/>
        <v>0</v>
      </c>
      <c r="AL270" s="135">
        <f t="shared" si="340"/>
        <v>0</v>
      </c>
      <c r="AM270" s="135">
        <f t="shared" si="254"/>
        <v>0</v>
      </c>
      <c r="AN270" s="135">
        <f t="shared" si="255"/>
        <v>0</v>
      </c>
      <c r="AP270" s="111" t="e">
        <f>VLOOKUP($Y270,ボランティア図書マスタ!$A:$T,15,0)</f>
        <v>#N/A</v>
      </c>
      <c r="AQ270" s="111" t="e">
        <f>VLOOKUP($Y270,ボランティア図書マスタ!$A:$T,16,0)</f>
        <v>#N/A</v>
      </c>
      <c r="AR270" s="111" t="e">
        <f>VLOOKUP($Y270,ボランティア図書マスタ!$A:$T,17,0)</f>
        <v>#N/A</v>
      </c>
      <c r="AS270" s="111" t="e">
        <f>VLOOKUP($Y270,ボランティア図書マスタ!$A:$T,18,0)</f>
        <v>#N/A</v>
      </c>
      <c r="AT270" s="111" t="e">
        <f>VLOOKUP($Y270,ボランティア図書マスタ!$A:$T,19,0)</f>
        <v>#N/A</v>
      </c>
      <c r="AU270" s="111" t="e">
        <f>VLOOKUP($Y270,ボランティア図書マスタ!$A:$T,20,0)</f>
        <v>#N/A</v>
      </c>
    </row>
    <row r="271" spans="1:47" ht="80.099999999999994" customHeight="1" x14ac:dyDescent="0.15">
      <c r="A271" s="119"/>
      <c r="B271" s="120"/>
      <c r="C271" s="119"/>
      <c r="D271" s="121"/>
      <c r="E271" s="122" t="str">
        <f>IF(D271="","",VLOOKUP(D271,ボランティア一覧!$A:$B,2,0))</f>
        <v/>
      </c>
      <c r="F271" s="121"/>
      <c r="G271" s="123" t="str">
        <f>IF(F271="","",VLOOKUP(F271,ボランティア図書マスタ!$B:$L,11,0))</f>
        <v/>
      </c>
      <c r="H271" s="124"/>
      <c r="I271" s="121"/>
      <c r="J271" s="124"/>
      <c r="K271" s="122" t="str">
        <f t="shared" si="237"/>
        <v/>
      </c>
      <c r="L271" s="125" t="str">
        <f>IF(Y271="","",VLOOKUP(Y271,ボランティア図書マスタ!$A$3:$M$567,13,0))</f>
        <v/>
      </c>
      <c r="M271" s="126"/>
      <c r="N271" s="127"/>
      <c r="O271" s="128"/>
      <c r="P271" s="129"/>
      <c r="Q271" s="130" t="str">
        <f>IF(D271="","",VLOOKUP(D271,ボランティア一覧!$A$3:$F$68,3,0))</f>
        <v/>
      </c>
      <c r="R271" s="130" t="str">
        <f>IF(D271="","",VLOOKUP(D271,ボランティア一覧!$A$3:$F$68,4,0))</f>
        <v/>
      </c>
      <c r="S271" s="130" t="str">
        <f>IF(D271="","",VLOOKUP(D271,ボランティア一覧!$A$3:$F$68,5,0))</f>
        <v/>
      </c>
      <c r="T271" s="130" t="str">
        <f>IF(D271="","",VLOOKUP(D271,ボランティア一覧!$A$3:$F$68,6,0))</f>
        <v/>
      </c>
      <c r="U271" s="131" t="str">
        <f t="shared" si="329"/>
        <v xml:space="preserve"> </v>
      </c>
      <c r="V271" s="131" t="str">
        <f t="shared" si="330"/>
        <v>　</v>
      </c>
      <c r="W271" s="131" t="str">
        <f>IF($A271=0," ",VLOOKUP(U271,入力規則用シート!B:C,2,0))</f>
        <v xml:space="preserve"> </v>
      </c>
      <c r="X271" s="131">
        <f t="shared" si="268"/>
        <v>0</v>
      </c>
      <c r="Y271" s="131" t="str">
        <f t="shared" si="331"/>
        <v/>
      </c>
      <c r="Z271" s="131" t="str">
        <f>IF(Y271="","",VLOOKUP(Y271,ボランティア図書マスタ!$A$3:$K$567,11,0))</f>
        <v/>
      </c>
      <c r="AA271" s="132" t="str">
        <f t="shared" si="332"/>
        <v/>
      </c>
      <c r="AB271" s="133"/>
      <c r="AC271" s="133">
        <f t="shared" si="333"/>
        <v>0</v>
      </c>
      <c r="AD271" s="133">
        <f t="shared" si="334"/>
        <v>0</v>
      </c>
      <c r="AE271" s="133">
        <f t="shared" si="335"/>
        <v>0</v>
      </c>
      <c r="AF271" s="133">
        <f t="shared" si="336"/>
        <v>0</v>
      </c>
      <c r="AG271" s="134">
        <f t="shared" si="337"/>
        <v>0</v>
      </c>
      <c r="AH271" s="133">
        <f t="shared" si="338"/>
        <v>0</v>
      </c>
      <c r="AI271" s="133">
        <f t="shared" si="250"/>
        <v>0</v>
      </c>
      <c r="AJ271" s="133">
        <f t="shared" si="251"/>
        <v>0</v>
      </c>
      <c r="AK271" s="135">
        <f t="shared" si="339"/>
        <v>0</v>
      </c>
      <c r="AL271" s="135">
        <f t="shared" si="340"/>
        <v>0</v>
      </c>
      <c r="AM271" s="135">
        <f t="shared" si="254"/>
        <v>0</v>
      </c>
      <c r="AN271" s="135">
        <f t="shared" si="255"/>
        <v>0</v>
      </c>
      <c r="AP271" s="111" t="e">
        <f>VLOOKUP($Y271,ボランティア図書マスタ!$A:$T,15,0)</f>
        <v>#N/A</v>
      </c>
      <c r="AQ271" s="111" t="e">
        <f>VLOOKUP($Y271,ボランティア図書マスタ!$A:$T,16,0)</f>
        <v>#N/A</v>
      </c>
      <c r="AR271" s="111" t="e">
        <f>VLOOKUP($Y271,ボランティア図書マスタ!$A:$T,17,0)</f>
        <v>#N/A</v>
      </c>
      <c r="AS271" s="111" t="e">
        <f>VLOOKUP($Y271,ボランティア図書マスタ!$A:$T,18,0)</f>
        <v>#N/A</v>
      </c>
      <c r="AT271" s="111" t="e">
        <f>VLOOKUP($Y271,ボランティア図書マスタ!$A:$T,19,0)</f>
        <v>#N/A</v>
      </c>
      <c r="AU271" s="111" t="e">
        <f>VLOOKUP($Y271,ボランティア図書マスタ!$A:$T,20,0)</f>
        <v>#N/A</v>
      </c>
    </row>
    <row r="272" spans="1:47" ht="80.099999999999994" customHeight="1" x14ac:dyDescent="0.15">
      <c r="A272" s="119"/>
      <c r="B272" s="120"/>
      <c r="C272" s="119"/>
      <c r="D272" s="121"/>
      <c r="E272" s="122" t="str">
        <f>IF(D272="","",VLOOKUP(D272,ボランティア一覧!$A:$B,2,0))</f>
        <v/>
      </c>
      <c r="F272" s="121"/>
      <c r="G272" s="123" t="str">
        <f>IF(F272="","",VLOOKUP(F272,ボランティア図書マスタ!$B:$L,11,0))</f>
        <v/>
      </c>
      <c r="H272" s="124"/>
      <c r="I272" s="121"/>
      <c r="J272" s="124"/>
      <c r="K272" s="122" t="str">
        <f t="shared" si="237"/>
        <v/>
      </c>
      <c r="L272" s="125" t="str">
        <f>IF(Y272="","",VLOOKUP(Y272,ボランティア図書マスタ!$A$3:$M$567,13,0))</f>
        <v/>
      </c>
      <c r="M272" s="126"/>
      <c r="N272" s="127"/>
      <c r="O272" s="128"/>
      <c r="P272" s="129"/>
      <c r="Q272" s="130" t="str">
        <f>IF(D272="","",VLOOKUP(D272,ボランティア一覧!$A$3:$F$68,3,0))</f>
        <v/>
      </c>
      <c r="R272" s="130" t="str">
        <f>IF(D272="","",VLOOKUP(D272,ボランティア一覧!$A$3:$F$68,4,0))</f>
        <v/>
      </c>
      <c r="S272" s="130" t="str">
        <f>IF(D272="","",VLOOKUP(D272,ボランティア一覧!$A$3:$F$68,5,0))</f>
        <v/>
      </c>
      <c r="T272" s="130" t="str">
        <f>IF(D272="","",VLOOKUP(D272,ボランティア一覧!$A$3:$F$68,6,0))</f>
        <v/>
      </c>
      <c r="U272" s="131" t="str">
        <f t="shared" si="329"/>
        <v xml:space="preserve"> </v>
      </c>
      <c r="V272" s="131" t="str">
        <f t="shared" si="330"/>
        <v>　</v>
      </c>
      <c r="W272" s="131" t="str">
        <f>IF($A272=0," ",VLOOKUP(U272,入力規則用シート!B:C,2,0))</f>
        <v xml:space="preserve"> </v>
      </c>
      <c r="X272" s="131">
        <f t="shared" si="268"/>
        <v>0</v>
      </c>
      <c r="Y272" s="131" t="str">
        <f t="shared" si="331"/>
        <v/>
      </c>
      <c r="Z272" s="131" t="str">
        <f>IF(Y272="","",VLOOKUP(Y272,ボランティア図書マスタ!$A$3:$K$567,11,0))</f>
        <v/>
      </c>
      <c r="AA272" s="132" t="str">
        <f t="shared" si="332"/>
        <v/>
      </c>
      <c r="AB272" s="133"/>
      <c r="AC272" s="133">
        <f t="shared" si="333"/>
        <v>0</v>
      </c>
      <c r="AD272" s="133">
        <f t="shared" si="334"/>
        <v>0</v>
      </c>
      <c r="AE272" s="133">
        <f t="shared" si="335"/>
        <v>0</v>
      </c>
      <c r="AF272" s="133">
        <f t="shared" si="336"/>
        <v>0</v>
      </c>
      <c r="AG272" s="134">
        <f t="shared" si="337"/>
        <v>0</v>
      </c>
      <c r="AH272" s="133">
        <f t="shared" si="338"/>
        <v>0</v>
      </c>
      <c r="AI272" s="133">
        <f t="shared" si="250"/>
        <v>0</v>
      </c>
      <c r="AJ272" s="133">
        <f t="shared" si="251"/>
        <v>0</v>
      </c>
      <c r="AK272" s="135">
        <f t="shared" si="339"/>
        <v>0</v>
      </c>
      <c r="AL272" s="135">
        <f t="shared" si="340"/>
        <v>0</v>
      </c>
      <c r="AM272" s="135">
        <f t="shared" si="254"/>
        <v>0</v>
      </c>
      <c r="AN272" s="135">
        <f t="shared" si="255"/>
        <v>0</v>
      </c>
      <c r="AP272" s="111" t="e">
        <f>VLOOKUP($Y272,ボランティア図書マスタ!$A:$T,15,0)</f>
        <v>#N/A</v>
      </c>
      <c r="AQ272" s="111" t="e">
        <f>VLOOKUP($Y272,ボランティア図書マスタ!$A:$T,16,0)</f>
        <v>#N/A</v>
      </c>
      <c r="AR272" s="111" t="e">
        <f>VLOOKUP($Y272,ボランティア図書マスタ!$A:$T,17,0)</f>
        <v>#N/A</v>
      </c>
      <c r="AS272" s="111" t="e">
        <f>VLOOKUP($Y272,ボランティア図書マスタ!$A:$T,18,0)</f>
        <v>#N/A</v>
      </c>
      <c r="AT272" s="111" t="e">
        <f>VLOOKUP($Y272,ボランティア図書マスタ!$A:$T,19,0)</f>
        <v>#N/A</v>
      </c>
      <c r="AU272" s="111" t="e">
        <f>VLOOKUP($Y272,ボランティア図書マスタ!$A:$T,20,0)</f>
        <v>#N/A</v>
      </c>
    </row>
    <row r="273" spans="1:47" ht="80.099999999999994" customHeight="1" x14ac:dyDescent="0.15">
      <c r="A273" s="119"/>
      <c r="B273" s="120"/>
      <c r="C273" s="119"/>
      <c r="D273" s="121"/>
      <c r="E273" s="122" t="str">
        <f>IF(D273="","",VLOOKUP(D273,ボランティア一覧!$A:$B,2,0))</f>
        <v/>
      </c>
      <c r="F273" s="121"/>
      <c r="G273" s="123" t="str">
        <f>IF(F273="","",VLOOKUP(F273,ボランティア図書マスタ!$B:$L,11,0))</f>
        <v/>
      </c>
      <c r="H273" s="124"/>
      <c r="I273" s="121"/>
      <c r="J273" s="124"/>
      <c r="K273" s="122" t="str">
        <f t="shared" si="237"/>
        <v/>
      </c>
      <c r="L273" s="125" t="str">
        <f>IF(Y273="","",VLOOKUP(Y273,ボランティア図書マスタ!$A$3:$M$567,13,0))</f>
        <v/>
      </c>
      <c r="M273" s="126"/>
      <c r="N273" s="127"/>
      <c r="O273" s="128"/>
      <c r="P273" s="129"/>
      <c r="Q273" s="130" t="str">
        <f>IF(D273="","",VLOOKUP(D273,ボランティア一覧!$A$3:$F$68,3,0))</f>
        <v/>
      </c>
      <c r="R273" s="130" t="str">
        <f>IF(D273="","",VLOOKUP(D273,ボランティア一覧!$A$3:$F$68,4,0))</f>
        <v/>
      </c>
      <c r="S273" s="130" t="str">
        <f>IF(D273="","",VLOOKUP(D273,ボランティア一覧!$A$3:$F$68,5,0))</f>
        <v/>
      </c>
      <c r="T273" s="130" t="str">
        <f>IF(D273="","",VLOOKUP(D273,ボランティア一覧!$A$3:$F$68,6,0))</f>
        <v/>
      </c>
      <c r="U273" s="131" t="str">
        <f t="shared" si="329"/>
        <v xml:space="preserve"> </v>
      </c>
      <c r="V273" s="131" t="str">
        <f t="shared" si="330"/>
        <v>　</v>
      </c>
      <c r="W273" s="131" t="str">
        <f>IF($A273=0," ",VLOOKUP(U273,入力規則用シート!B:C,2,0))</f>
        <v xml:space="preserve"> </v>
      </c>
      <c r="X273" s="131">
        <f t="shared" ref="X273:X336" si="341">A273</f>
        <v>0</v>
      </c>
      <c r="Y273" s="131" t="str">
        <f t="shared" si="331"/>
        <v/>
      </c>
      <c r="Z273" s="131" t="str">
        <f>IF(Y273="","",VLOOKUP(Y273,ボランティア図書マスタ!$A$3:$K$567,11,0))</f>
        <v/>
      </c>
      <c r="AA273" s="132" t="str">
        <f t="shared" si="332"/>
        <v/>
      </c>
      <c r="AB273" s="133"/>
      <c r="AC273" s="133">
        <f t="shared" si="333"/>
        <v>0</v>
      </c>
      <c r="AD273" s="133">
        <f t="shared" si="334"/>
        <v>0</v>
      </c>
      <c r="AE273" s="133">
        <f t="shared" si="335"/>
        <v>0</v>
      </c>
      <c r="AF273" s="133">
        <f t="shared" si="336"/>
        <v>0</v>
      </c>
      <c r="AG273" s="134">
        <f t="shared" si="337"/>
        <v>0</v>
      </c>
      <c r="AH273" s="133">
        <f t="shared" si="338"/>
        <v>0</v>
      </c>
      <c r="AI273" s="133">
        <f t="shared" si="250"/>
        <v>0</v>
      </c>
      <c r="AJ273" s="133">
        <f t="shared" si="251"/>
        <v>0</v>
      </c>
      <c r="AK273" s="135">
        <f t="shared" si="339"/>
        <v>0</v>
      </c>
      <c r="AL273" s="135">
        <f t="shared" si="340"/>
        <v>0</v>
      </c>
      <c r="AM273" s="135">
        <f t="shared" si="254"/>
        <v>0</v>
      </c>
      <c r="AN273" s="135">
        <f t="shared" si="255"/>
        <v>0</v>
      </c>
      <c r="AP273" s="111" t="e">
        <f>VLOOKUP($Y273,ボランティア図書マスタ!$A:$T,15,0)</f>
        <v>#N/A</v>
      </c>
      <c r="AQ273" s="111" t="e">
        <f>VLOOKUP($Y273,ボランティア図書マスタ!$A:$T,16,0)</f>
        <v>#N/A</v>
      </c>
      <c r="AR273" s="111" t="e">
        <f>VLOOKUP($Y273,ボランティア図書マスタ!$A:$T,17,0)</f>
        <v>#N/A</v>
      </c>
      <c r="AS273" s="111" t="e">
        <f>VLOOKUP($Y273,ボランティア図書マスタ!$A:$T,18,0)</f>
        <v>#N/A</v>
      </c>
      <c r="AT273" s="111" t="e">
        <f>VLOOKUP($Y273,ボランティア図書マスタ!$A:$T,19,0)</f>
        <v>#N/A</v>
      </c>
      <c r="AU273" s="111" t="e">
        <f>VLOOKUP($Y273,ボランティア図書マスタ!$A:$T,20,0)</f>
        <v>#N/A</v>
      </c>
    </row>
    <row r="274" spans="1:47" ht="80.099999999999994" customHeight="1" x14ac:dyDescent="0.15">
      <c r="A274" s="119"/>
      <c r="B274" s="120"/>
      <c r="C274" s="119"/>
      <c r="D274" s="121"/>
      <c r="E274" s="122" t="str">
        <f>IF(D274="","",VLOOKUP(D274,ボランティア一覧!$A:$B,2,0))</f>
        <v/>
      </c>
      <c r="F274" s="121"/>
      <c r="G274" s="123" t="str">
        <f>IF(F274="","",VLOOKUP(F274,ボランティア図書マスタ!$B:$L,11,0))</f>
        <v/>
      </c>
      <c r="H274" s="124"/>
      <c r="I274" s="121"/>
      <c r="J274" s="124"/>
      <c r="K274" s="122" t="str">
        <f t="shared" si="237"/>
        <v/>
      </c>
      <c r="L274" s="125" t="str">
        <f>IF(Y274="","",VLOOKUP(Y274,ボランティア図書マスタ!$A$3:$M$567,13,0))</f>
        <v/>
      </c>
      <c r="M274" s="126"/>
      <c r="N274" s="127"/>
      <c r="O274" s="128"/>
      <c r="P274" s="129"/>
      <c r="Q274" s="130" t="str">
        <f>IF(D274="","",VLOOKUP(D274,ボランティア一覧!$A$3:$F$68,3,0))</f>
        <v/>
      </c>
      <c r="R274" s="130" t="str">
        <f>IF(D274="","",VLOOKUP(D274,ボランティア一覧!$A$3:$F$68,4,0))</f>
        <v/>
      </c>
      <c r="S274" s="130" t="str">
        <f>IF(D274="","",VLOOKUP(D274,ボランティア一覧!$A$3:$F$68,5,0))</f>
        <v/>
      </c>
      <c r="T274" s="130" t="str">
        <f>IF(D274="","",VLOOKUP(D274,ボランティア一覧!$A$3:$F$68,6,0))</f>
        <v/>
      </c>
      <c r="U274" s="131" t="str">
        <f t="shared" si="329"/>
        <v xml:space="preserve"> </v>
      </c>
      <c r="V274" s="131" t="str">
        <f t="shared" si="330"/>
        <v>　</v>
      </c>
      <c r="W274" s="131" t="str">
        <f>IF($A274=0," ",VLOOKUP(U274,入力規則用シート!B:C,2,0))</f>
        <v xml:space="preserve"> </v>
      </c>
      <c r="X274" s="131">
        <f t="shared" si="341"/>
        <v>0</v>
      </c>
      <c r="Y274" s="131" t="str">
        <f t="shared" si="331"/>
        <v/>
      </c>
      <c r="Z274" s="131" t="str">
        <f>IF(Y274="","",VLOOKUP(Y274,ボランティア図書マスタ!$A$3:$K$567,11,0))</f>
        <v/>
      </c>
      <c r="AA274" s="132" t="str">
        <f t="shared" si="332"/>
        <v/>
      </c>
      <c r="AB274" s="133"/>
      <c r="AC274" s="133">
        <f t="shared" si="333"/>
        <v>0</v>
      </c>
      <c r="AD274" s="133">
        <f t="shared" si="334"/>
        <v>0</v>
      </c>
      <c r="AE274" s="133">
        <f t="shared" si="335"/>
        <v>0</v>
      </c>
      <c r="AF274" s="133">
        <f t="shared" si="336"/>
        <v>0</v>
      </c>
      <c r="AG274" s="134">
        <f t="shared" si="337"/>
        <v>0</v>
      </c>
      <c r="AH274" s="133">
        <f t="shared" si="338"/>
        <v>0</v>
      </c>
      <c r="AI274" s="133">
        <f t="shared" si="250"/>
        <v>0</v>
      </c>
      <c r="AJ274" s="133">
        <f t="shared" si="251"/>
        <v>0</v>
      </c>
      <c r="AK274" s="135">
        <f t="shared" si="339"/>
        <v>0</v>
      </c>
      <c r="AL274" s="135">
        <f t="shared" si="340"/>
        <v>0</v>
      </c>
      <c r="AM274" s="135">
        <f t="shared" si="254"/>
        <v>0</v>
      </c>
      <c r="AN274" s="135">
        <f t="shared" si="255"/>
        <v>0</v>
      </c>
      <c r="AP274" s="111" t="e">
        <f>VLOOKUP($Y274,ボランティア図書マスタ!$A:$T,15,0)</f>
        <v>#N/A</v>
      </c>
      <c r="AQ274" s="111" t="e">
        <f>VLOOKUP($Y274,ボランティア図書マスタ!$A:$T,16,0)</f>
        <v>#N/A</v>
      </c>
      <c r="AR274" s="111" t="e">
        <f>VLOOKUP($Y274,ボランティア図書マスタ!$A:$T,17,0)</f>
        <v>#N/A</v>
      </c>
      <c r="AS274" s="111" t="e">
        <f>VLOOKUP($Y274,ボランティア図書マスタ!$A:$T,18,0)</f>
        <v>#N/A</v>
      </c>
      <c r="AT274" s="111" t="e">
        <f>VLOOKUP($Y274,ボランティア図書マスタ!$A:$T,19,0)</f>
        <v>#N/A</v>
      </c>
      <c r="AU274" s="111" t="e">
        <f>VLOOKUP($Y274,ボランティア図書マスタ!$A:$T,20,0)</f>
        <v>#N/A</v>
      </c>
    </row>
    <row r="275" spans="1:47" ht="80.099999999999994" customHeight="1" x14ac:dyDescent="0.15">
      <c r="A275" s="119"/>
      <c r="B275" s="120"/>
      <c r="C275" s="119"/>
      <c r="D275" s="121"/>
      <c r="E275" s="122" t="str">
        <f>IF(D275="","",VLOOKUP(D275,ボランティア一覧!$A:$B,2,0))</f>
        <v/>
      </c>
      <c r="F275" s="121"/>
      <c r="G275" s="123" t="str">
        <f>IF(F275="","",VLOOKUP(F275,ボランティア図書マスタ!$B:$L,11,0))</f>
        <v/>
      </c>
      <c r="H275" s="124"/>
      <c r="I275" s="121"/>
      <c r="J275" s="124"/>
      <c r="K275" s="122" t="str">
        <f t="shared" si="237"/>
        <v/>
      </c>
      <c r="L275" s="125" t="str">
        <f>IF(Y275="","",VLOOKUP(Y275,ボランティア図書マスタ!$A$3:$M$567,13,0))</f>
        <v/>
      </c>
      <c r="M275" s="126"/>
      <c r="N275" s="127"/>
      <c r="O275" s="128"/>
      <c r="P275" s="129"/>
      <c r="Q275" s="130" t="str">
        <f>IF(D275="","",VLOOKUP(D275,ボランティア一覧!$A$3:$F$68,3,0))</f>
        <v/>
      </c>
      <c r="R275" s="130" t="str">
        <f>IF(D275="","",VLOOKUP(D275,ボランティア一覧!$A$3:$F$68,4,0))</f>
        <v/>
      </c>
      <c r="S275" s="130" t="str">
        <f>IF(D275="","",VLOOKUP(D275,ボランティア一覧!$A$3:$F$68,5,0))</f>
        <v/>
      </c>
      <c r="T275" s="130" t="str">
        <f>IF(D275="","",VLOOKUP(D275,ボランティア一覧!$A$3:$F$68,6,0))</f>
        <v/>
      </c>
      <c r="U275" s="131" t="str">
        <f>IF(F275=0," ",$G$2)</f>
        <v xml:space="preserve"> </v>
      </c>
      <c r="V275" s="131" t="str">
        <f>IF(F275=0,"　",$L$2)</f>
        <v>　</v>
      </c>
      <c r="W275" s="131" t="str">
        <f>IF($A275=0," ",VLOOKUP(U275,入力規則用シート!B:C,2,0))</f>
        <v xml:space="preserve"> </v>
      </c>
      <c r="X275" s="131">
        <f t="shared" si="341"/>
        <v>0</v>
      </c>
      <c r="Y275" s="131" t="str">
        <f>IF(F275&amp;I275="","",CONCATENATE(F275,I275))</f>
        <v/>
      </c>
      <c r="Z275" s="131" t="str">
        <f>IF(Y275="","",VLOOKUP(Y275,ボランティア図書マスタ!$A$3:$K$567,11,0))</f>
        <v/>
      </c>
      <c r="AA275" s="132" t="str">
        <f>DBCS(J275)</f>
        <v/>
      </c>
      <c r="AB275" s="133"/>
      <c r="AC275" s="133">
        <f>A275</f>
        <v>0</v>
      </c>
      <c r="AD275" s="133">
        <f>B275</f>
        <v>0</v>
      </c>
      <c r="AE275" s="133">
        <f>C275</f>
        <v>0</v>
      </c>
      <c r="AF275" s="133">
        <f>D275</f>
        <v>0</v>
      </c>
      <c r="AG275" s="134">
        <f>F275</f>
        <v>0</v>
      </c>
      <c r="AH275" s="133">
        <f>H275</f>
        <v>0</v>
      </c>
      <c r="AI275" s="133">
        <f t="shared" si="250"/>
        <v>0</v>
      </c>
      <c r="AJ275" s="133">
        <f t="shared" si="251"/>
        <v>0</v>
      </c>
      <c r="AK275" s="135">
        <f>M275</f>
        <v>0</v>
      </c>
      <c r="AL275" s="135">
        <f>N275</f>
        <v>0</v>
      </c>
      <c r="AM275" s="135">
        <f t="shared" si="254"/>
        <v>0</v>
      </c>
      <c r="AN275" s="135">
        <f t="shared" si="255"/>
        <v>0</v>
      </c>
      <c r="AP275" s="111" t="e">
        <f>VLOOKUP($Y275,ボランティア図書マスタ!$A:$T,15,0)</f>
        <v>#N/A</v>
      </c>
      <c r="AQ275" s="111" t="e">
        <f>VLOOKUP($Y275,ボランティア図書マスタ!$A:$T,16,0)</f>
        <v>#N/A</v>
      </c>
      <c r="AR275" s="111" t="e">
        <f>VLOOKUP($Y275,ボランティア図書マスタ!$A:$T,17,0)</f>
        <v>#N/A</v>
      </c>
      <c r="AS275" s="111" t="e">
        <f>VLOOKUP($Y275,ボランティア図書マスタ!$A:$T,18,0)</f>
        <v>#N/A</v>
      </c>
      <c r="AT275" s="111" t="e">
        <f>VLOOKUP($Y275,ボランティア図書マスタ!$A:$T,19,0)</f>
        <v>#N/A</v>
      </c>
      <c r="AU275" s="111" t="e">
        <f>VLOOKUP($Y275,ボランティア図書マスタ!$A:$T,20,0)</f>
        <v>#N/A</v>
      </c>
    </row>
    <row r="276" spans="1:47" ht="80.099999999999994" customHeight="1" x14ac:dyDescent="0.15">
      <c r="A276" s="119"/>
      <c r="B276" s="120"/>
      <c r="C276" s="119"/>
      <c r="D276" s="121"/>
      <c r="E276" s="122" t="str">
        <f>IF(D276="","",VLOOKUP(D276,ボランティア一覧!$A:$B,2,0))</f>
        <v/>
      </c>
      <c r="F276" s="121"/>
      <c r="G276" s="123" t="str">
        <f>IF(F276="","",VLOOKUP(F276,ボランティア図書マスタ!$B:$L,11,0))</f>
        <v/>
      </c>
      <c r="H276" s="124"/>
      <c r="I276" s="121"/>
      <c r="J276" s="124"/>
      <c r="K276" s="122" t="str">
        <f t="shared" si="237"/>
        <v/>
      </c>
      <c r="L276" s="125" t="str">
        <f>IF(Y276="","",VLOOKUP(Y276,ボランティア図書マスタ!$A$3:$M$567,13,0))</f>
        <v/>
      </c>
      <c r="M276" s="126"/>
      <c r="N276" s="127"/>
      <c r="O276" s="128"/>
      <c r="P276" s="129"/>
      <c r="Q276" s="130" t="str">
        <f>IF(D276="","",VLOOKUP(D276,ボランティア一覧!$A$3:$F$68,3,0))</f>
        <v/>
      </c>
      <c r="R276" s="130" t="str">
        <f>IF(D276="","",VLOOKUP(D276,ボランティア一覧!$A$3:$F$68,4,0))</f>
        <v/>
      </c>
      <c r="S276" s="130" t="str">
        <f>IF(D276="","",VLOOKUP(D276,ボランティア一覧!$A$3:$F$68,5,0))</f>
        <v/>
      </c>
      <c r="T276" s="130" t="str">
        <f>IF(D276="","",VLOOKUP(D276,ボランティア一覧!$A$3:$F$68,6,0))</f>
        <v/>
      </c>
      <c r="U276" s="131" t="str">
        <f t="shared" ref="U276:U284" si="342">IF(F276=0," ",$G$2)</f>
        <v xml:space="preserve"> </v>
      </c>
      <c r="V276" s="131" t="str">
        <f t="shared" ref="V276:V284" si="343">IF(F276=0,"　",$L$2)</f>
        <v>　</v>
      </c>
      <c r="W276" s="131" t="str">
        <f>IF($A276=0," ",VLOOKUP(U276,入力規則用シート!B:C,2,0))</f>
        <v xml:space="preserve"> </v>
      </c>
      <c r="X276" s="131">
        <f t="shared" si="341"/>
        <v>0</v>
      </c>
      <c r="Y276" s="131" t="str">
        <f t="shared" ref="Y276:Y284" si="344">IF(F276&amp;I276="","",CONCATENATE(F276,I276))</f>
        <v/>
      </c>
      <c r="Z276" s="131" t="str">
        <f>IF(Y276="","",VLOOKUP(Y276,ボランティア図書マスタ!$A$3:$K$567,11,0))</f>
        <v/>
      </c>
      <c r="AA276" s="132" t="str">
        <f t="shared" ref="AA276:AA284" si="345">DBCS(J276)</f>
        <v/>
      </c>
      <c r="AB276" s="133"/>
      <c r="AC276" s="133">
        <f t="shared" ref="AC276:AC284" si="346">A276</f>
        <v>0</v>
      </c>
      <c r="AD276" s="133">
        <f t="shared" ref="AD276:AD284" si="347">B276</f>
        <v>0</v>
      </c>
      <c r="AE276" s="133">
        <f t="shared" ref="AE276:AE284" si="348">C276</f>
        <v>0</v>
      </c>
      <c r="AF276" s="133">
        <f t="shared" ref="AF276:AF284" si="349">D276</f>
        <v>0</v>
      </c>
      <c r="AG276" s="134">
        <f t="shared" ref="AG276:AG284" si="350">F276</f>
        <v>0</v>
      </c>
      <c r="AH276" s="133">
        <f t="shared" ref="AH276:AH284" si="351">H276</f>
        <v>0</v>
      </c>
      <c r="AI276" s="133">
        <f t="shared" si="250"/>
        <v>0</v>
      </c>
      <c r="AJ276" s="133">
        <f t="shared" si="251"/>
        <v>0</v>
      </c>
      <c r="AK276" s="135">
        <f t="shared" ref="AK276:AK284" si="352">M276</f>
        <v>0</v>
      </c>
      <c r="AL276" s="135">
        <f t="shared" ref="AL276:AL284" si="353">N276</f>
        <v>0</v>
      </c>
      <c r="AM276" s="135">
        <f t="shared" si="254"/>
        <v>0</v>
      </c>
      <c r="AN276" s="135">
        <f t="shared" si="255"/>
        <v>0</v>
      </c>
      <c r="AP276" s="111" t="e">
        <f>VLOOKUP($Y276,ボランティア図書マスタ!$A:$T,15,0)</f>
        <v>#N/A</v>
      </c>
      <c r="AQ276" s="111" t="e">
        <f>VLOOKUP($Y276,ボランティア図書マスタ!$A:$T,16,0)</f>
        <v>#N/A</v>
      </c>
      <c r="AR276" s="111" t="e">
        <f>VLOOKUP($Y276,ボランティア図書マスタ!$A:$T,17,0)</f>
        <v>#N/A</v>
      </c>
      <c r="AS276" s="111" t="e">
        <f>VLOOKUP($Y276,ボランティア図書マスタ!$A:$T,18,0)</f>
        <v>#N/A</v>
      </c>
      <c r="AT276" s="111" t="e">
        <f>VLOOKUP($Y276,ボランティア図書マスタ!$A:$T,19,0)</f>
        <v>#N/A</v>
      </c>
      <c r="AU276" s="111" t="e">
        <f>VLOOKUP($Y276,ボランティア図書マスタ!$A:$T,20,0)</f>
        <v>#N/A</v>
      </c>
    </row>
    <row r="277" spans="1:47" ht="80.099999999999994" customHeight="1" x14ac:dyDescent="0.15">
      <c r="A277" s="119"/>
      <c r="B277" s="120"/>
      <c r="C277" s="119"/>
      <c r="D277" s="121"/>
      <c r="E277" s="122" t="str">
        <f>IF(D277="","",VLOOKUP(D277,ボランティア一覧!$A:$B,2,0))</f>
        <v/>
      </c>
      <c r="F277" s="121"/>
      <c r="G277" s="123" t="str">
        <f>IF(F277="","",VLOOKUP(F277,ボランティア図書マスタ!$B:$L,11,0))</f>
        <v/>
      </c>
      <c r="H277" s="124"/>
      <c r="I277" s="121"/>
      <c r="J277" s="124"/>
      <c r="K277" s="122" t="str">
        <f t="shared" si="237"/>
        <v/>
      </c>
      <c r="L277" s="125" t="str">
        <f>IF(Y277="","",VLOOKUP(Y277,ボランティア図書マスタ!$A$3:$M$567,13,0))</f>
        <v/>
      </c>
      <c r="M277" s="126"/>
      <c r="N277" s="127"/>
      <c r="O277" s="128"/>
      <c r="P277" s="129"/>
      <c r="Q277" s="130" t="str">
        <f>IF(D277="","",VLOOKUP(D277,ボランティア一覧!$A$3:$F$68,3,0))</f>
        <v/>
      </c>
      <c r="R277" s="130" t="str">
        <f>IF(D277="","",VLOOKUP(D277,ボランティア一覧!$A$3:$F$68,4,0))</f>
        <v/>
      </c>
      <c r="S277" s="130" t="str">
        <f>IF(D277="","",VLOOKUP(D277,ボランティア一覧!$A$3:$F$68,5,0))</f>
        <v/>
      </c>
      <c r="T277" s="130" t="str">
        <f>IF(D277="","",VLOOKUP(D277,ボランティア一覧!$A$3:$F$68,6,0))</f>
        <v/>
      </c>
      <c r="U277" s="131" t="str">
        <f t="shared" si="342"/>
        <v xml:space="preserve"> </v>
      </c>
      <c r="V277" s="131" t="str">
        <f t="shared" si="343"/>
        <v>　</v>
      </c>
      <c r="W277" s="131" t="str">
        <f>IF($A277=0," ",VLOOKUP(U277,入力規則用シート!B:C,2,0))</f>
        <v xml:space="preserve"> </v>
      </c>
      <c r="X277" s="131">
        <f t="shared" si="341"/>
        <v>0</v>
      </c>
      <c r="Y277" s="131" t="str">
        <f t="shared" si="344"/>
        <v/>
      </c>
      <c r="Z277" s="131" t="str">
        <f>IF(Y277="","",VLOOKUP(Y277,ボランティア図書マスタ!$A$3:$K$567,11,0))</f>
        <v/>
      </c>
      <c r="AA277" s="132" t="str">
        <f t="shared" si="345"/>
        <v/>
      </c>
      <c r="AB277" s="133"/>
      <c r="AC277" s="133">
        <f t="shared" si="346"/>
        <v>0</v>
      </c>
      <c r="AD277" s="133">
        <f t="shared" si="347"/>
        <v>0</v>
      </c>
      <c r="AE277" s="133">
        <f t="shared" si="348"/>
        <v>0</v>
      </c>
      <c r="AF277" s="133">
        <f t="shared" si="349"/>
        <v>0</v>
      </c>
      <c r="AG277" s="134">
        <f t="shared" si="350"/>
        <v>0</v>
      </c>
      <c r="AH277" s="133">
        <f t="shared" si="351"/>
        <v>0</v>
      </c>
      <c r="AI277" s="133">
        <f t="shared" si="250"/>
        <v>0</v>
      </c>
      <c r="AJ277" s="133">
        <f t="shared" si="251"/>
        <v>0</v>
      </c>
      <c r="AK277" s="135">
        <f t="shared" si="352"/>
        <v>0</v>
      </c>
      <c r="AL277" s="135">
        <f t="shared" si="353"/>
        <v>0</v>
      </c>
      <c r="AM277" s="135">
        <f t="shared" si="254"/>
        <v>0</v>
      </c>
      <c r="AN277" s="135">
        <f t="shared" si="255"/>
        <v>0</v>
      </c>
      <c r="AP277" s="111" t="e">
        <f>VLOOKUP($Y277,ボランティア図書マスタ!$A:$T,15,0)</f>
        <v>#N/A</v>
      </c>
      <c r="AQ277" s="111" t="e">
        <f>VLOOKUP($Y277,ボランティア図書マスタ!$A:$T,16,0)</f>
        <v>#N/A</v>
      </c>
      <c r="AR277" s="111" t="e">
        <f>VLOOKUP($Y277,ボランティア図書マスタ!$A:$T,17,0)</f>
        <v>#N/A</v>
      </c>
      <c r="AS277" s="111" t="e">
        <f>VLOOKUP($Y277,ボランティア図書マスタ!$A:$T,18,0)</f>
        <v>#N/A</v>
      </c>
      <c r="AT277" s="111" t="e">
        <f>VLOOKUP($Y277,ボランティア図書マスタ!$A:$T,19,0)</f>
        <v>#N/A</v>
      </c>
      <c r="AU277" s="111" t="e">
        <f>VLOOKUP($Y277,ボランティア図書マスタ!$A:$T,20,0)</f>
        <v>#N/A</v>
      </c>
    </row>
    <row r="278" spans="1:47" ht="80.099999999999994" customHeight="1" x14ac:dyDescent="0.15">
      <c r="A278" s="119"/>
      <c r="B278" s="120"/>
      <c r="C278" s="119"/>
      <c r="D278" s="121"/>
      <c r="E278" s="122" t="str">
        <f>IF(D278="","",VLOOKUP(D278,ボランティア一覧!$A:$B,2,0))</f>
        <v/>
      </c>
      <c r="F278" s="121"/>
      <c r="G278" s="123" t="str">
        <f>IF(F278="","",VLOOKUP(F278,ボランティア図書マスタ!$B:$L,11,0))</f>
        <v/>
      </c>
      <c r="H278" s="124"/>
      <c r="I278" s="121"/>
      <c r="J278" s="124"/>
      <c r="K278" s="122" t="str">
        <f t="shared" si="237"/>
        <v/>
      </c>
      <c r="L278" s="125" t="str">
        <f>IF(Y278="","",VLOOKUP(Y278,ボランティア図書マスタ!$A$3:$M$567,13,0))</f>
        <v/>
      </c>
      <c r="M278" s="126"/>
      <c r="N278" s="127"/>
      <c r="O278" s="128"/>
      <c r="P278" s="129"/>
      <c r="Q278" s="130" t="str">
        <f>IF(D278="","",VLOOKUP(D278,ボランティア一覧!$A$3:$F$68,3,0))</f>
        <v/>
      </c>
      <c r="R278" s="130" t="str">
        <f>IF(D278="","",VLOOKUP(D278,ボランティア一覧!$A$3:$F$68,4,0))</f>
        <v/>
      </c>
      <c r="S278" s="130" t="str">
        <f>IF(D278="","",VLOOKUP(D278,ボランティア一覧!$A$3:$F$68,5,0))</f>
        <v/>
      </c>
      <c r="T278" s="130" t="str">
        <f>IF(D278="","",VLOOKUP(D278,ボランティア一覧!$A$3:$F$68,6,0))</f>
        <v/>
      </c>
      <c r="U278" s="131" t="str">
        <f t="shared" si="342"/>
        <v xml:space="preserve"> </v>
      </c>
      <c r="V278" s="131" t="str">
        <f t="shared" si="343"/>
        <v>　</v>
      </c>
      <c r="W278" s="131" t="str">
        <f>IF($A278=0," ",VLOOKUP(U278,入力規則用シート!B:C,2,0))</f>
        <v xml:space="preserve"> </v>
      </c>
      <c r="X278" s="131">
        <f t="shared" si="341"/>
        <v>0</v>
      </c>
      <c r="Y278" s="131" t="str">
        <f t="shared" si="344"/>
        <v/>
      </c>
      <c r="Z278" s="131" t="str">
        <f>IF(Y278="","",VLOOKUP(Y278,ボランティア図書マスタ!$A$3:$K$567,11,0))</f>
        <v/>
      </c>
      <c r="AA278" s="132" t="str">
        <f t="shared" si="345"/>
        <v/>
      </c>
      <c r="AB278" s="133"/>
      <c r="AC278" s="133">
        <f t="shared" si="346"/>
        <v>0</v>
      </c>
      <c r="AD278" s="133">
        <f t="shared" si="347"/>
        <v>0</v>
      </c>
      <c r="AE278" s="133">
        <f t="shared" si="348"/>
        <v>0</v>
      </c>
      <c r="AF278" s="133">
        <f t="shared" si="349"/>
        <v>0</v>
      </c>
      <c r="AG278" s="134">
        <f t="shared" si="350"/>
        <v>0</v>
      </c>
      <c r="AH278" s="133">
        <f t="shared" si="351"/>
        <v>0</v>
      </c>
      <c r="AI278" s="133">
        <f t="shared" si="250"/>
        <v>0</v>
      </c>
      <c r="AJ278" s="133">
        <f t="shared" si="251"/>
        <v>0</v>
      </c>
      <c r="AK278" s="135">
        <f t="shared" si="352"/>
        <v>0</v>
      </c>
      <c r="AL278" s="135">
        <f t="shared" si="353"/>
        <v>0</v>
      </c>
      <c r="AM278" s="135">
        <f t="shared" si="254"/>
        <v>0</v>
      </c>
      <c r="AN278" s="135">
        <f t="shared" si="255"/>
        <v>0</v>
      </c>
      <c r="AP278" s="111" t="e">
        <f>VLOOKUP($Y278,ボランティア図書マスタ!$A:$T,15,0)</f>
        <v>#N/A</v>
      </c>
      <c r="AQ278" s="111" t="e">
        <f>VLOOKUP($Y278,ボランティア図書マスタ!$A:$T,16,0)</f>
        <v>#N/A</v>
      </c>
      <c r="AR278" s="111" t="e">
        <f>VLOOKUP($Y278,ボランティア図書マスタ!$A:$T,17,0)</f>
        <v>#N/A</v>
      </c>
      <c r="AS278" s="111" t="e">
        <f>VLOOKUP($Y278,ボランティア図書マスタ!$A:$T,18,0)</f>
        <v>#N/A</v>
      </c>
      <c r="AT278" s="111" t="e">
        <f>VLOOKUP($Y278,ボランティア図書マスタ!$A:$T,19,0)</f>
        <v>#N/A</v>
      </c>
      <c r="AU278" s="111" t="e">
        <f>VLOOKUP($Y278,ボランティア図書マスタ!$A:$T,20,0)</f>
        <v>#N/A</v>
      </c>
    </row>
    <row r="279" spans="1:47" ht="80.099999999999994" customHeight="1" x14ac:dyDescent="0.15">
      <c r="A279" s="119"/>
      <c r="B279" s="120"/>
      <c r="C279" s="119"/>
      <c r="D279" s="121"/>
      <c r="E279" s="122" t="str">
        <f>IF(D279="","",VLOOKUP(D279,ボランティア一覧!$A:$B,2,0))</f>
        <v/>
      </c>
      <c r="F279" s="121"/>
      <c r="G279" s="123" t="str">
        <f>IF(F279="","",VLOOKUP(F279,ボランティア図書マスタ!$B:$L,11,0))</f>
        <v/>
      </c>
      <c r="H279" s="124"/>
      <c r="I279" s="121"/>
      <c r="J279" s="124"/>
      <c r="K279" s="122" t="str">
        <f t="shared" si="237"/>
        <v/>
      </c>
      <c r="L279" s="125" t="str">
        <f>IF(Y279="","",VLOOKUP(Y279,ボランティア図書マスタ!$A$3:$M$567,13,0))</f>
        <v/>
      </c>
      <c r="M279" s="126"/>
      <c r="N279" s="127"/>
      <c r="O279" s="128"/>
      <c r="P279" s="129"/>
      <c r="Q279" s="130" t="str">
        <f>IF(D279="","",VLOOKUP(D279,ボランティア一覧!$A$3:$F$68,3,0))</f>
        <v/>
      </c>
      <c r="R279" s="130" t="str">
        <f>IF(D279="","",VLOOKUP(D279,ボランティア一覧!$A$3:$F$68,4,0))</f>
        <v/>
      </c>
      <c r="S279" s="130" t="str">
        <f>IF(D279="","",VLOOKUP(D279,ボランティア一覧!$A$3:$F$68,5,0))</f>
        <v/>
      </c>
      <c r="T279" s="130" t="str">
        <f>IF(D279="","",VLOOKUP(D279,ボランティア一覧!$A$3:$F$68,6,0))</f>
        <v/>
      </c>
      <c r="U279" s="131" t="str">
        <f t="shared" si="342"/>
        <v xml:space="preserve"> </v>
      </c>
      <c r="V279" s="131" t="str">
        <f t="shared" si="343"/>
        <v>　</v>
      </c>
      <c r="W279" s="131" t="str">
        <f>IF($A279=0," ",VLOOKUP(U279,入力規則用シート!B:C,2,0))</f>
        <v xml:space="preserve"> </v>
      </c>
      <c r="X279" s="131">
        <f t="shared" si="341"/>
        <v>0</v>
      </c>
      <c r="Y279" s="131" t="str">
        <f t="shared" si="344"/>
        <v/>
      </c>
      <c r="Z279" s="131" t="str">
        <f>IF(Y279="","",VLOOKUP(Y279,ボランティア図書マスタ!$A$3:$K$567,11,0))</f>
        <v/>
      </c>
      <c r="AA279" s="132" t="str">
        <f t="shared" si="345"/>
        <v/>
      </c>
      <c r="AB279" s="133"/>
      <c r="AC279" s="133">
        <f t="shared" si="346"/>
        <v>0</v>
      </c>
      <c r="AD279" s="133">
        <f t="shared" si="347"/>
        <v>0</v>
      </c>
      <c r="AE279" s="133">
        <f t="shared" si="348"/>
        <v>0</v>
      </c>
      <c r="AF279" s="133">
        <f t="shared" si="349"/>
        <v>0</v>
      </c>
      <c r="AG279" s="134">
        <f t="shared" si="350"/>
        <v>0</v>
      </c>
      <c r="AH279" s="133">
        <f t="shared" si="351"/>
        <v>0</v>
      </c>
      <c r="AI279" s="133">
        <f t="shared" si="250"/>
        <v>0</v>
      </c>
      <c r="AJ279" s="133">
        <f t="shared" si="251"/>
        <v>0</v>
      </c>
      <c r="AK279" s="135">
        <f t="shared" si="352"/>
        <v>0</v>
      </c>
      <c r="AL279" s="135">
        <f t="shared" si="353"/>
        <v>0</v>
      </c>
      <c r="AM279" s="135">
        <f t="shared" si="254"/>
        <v>0</v>
      </c>
      <c r="AN279" s="135">
        <f t="shared" si="255"/>
        <v>0</v>
      </c>
      <c r="AP279" s="111" t="e">
        <f>VLOOKUP($Y279,ボランティア図書マスタ!$A:$T,15,0)</f>
        <v>#N/A</v>
      </c>
      <c r="AQ279" s="111" t="e">
        <f>VLOOKUP($Y279,ボランティア図書マスタ!$A:$T,16,0)</f>
        <v>#N/A</v>
      </c>
      <c r="AR279" s="111" t="e">
        <f>VLOOKUP($Y279,ボランティア図書マスタ!$A:$T,17,0)</f>
        <v>#N/A</v>
      </c>
      <c r="AS279" s="111" t="e">
        <f>VLOOKUP($Y279,ボランティア図書マスタ!$A:$T,18,0)</f>
        <v>#N/A</v>
      </c>
      <c r="AT279" s="111" t="e">
        <f>VLOOKUP($Y279,ボランティア図書マスタ!$A:$T,19,0)</f>
        <v>#N/A</v>
      </c>
      <c r="AU279" s="111" t="e">
        <f>VLOOKUP($Y279,ボランティア図書マスタ!$A:$T,20,0)</f>
        <v>#N/A</v>
      </c>
    </row>
    <row r="280" spans="1:47" ht="80.099999999999994" customHeight="1" x14ac:dyDescent="0.15">
      <c r="A280" s="119"/>
      <c r="B280" s="120"/>
      <c r="C280" s="119"/>
      <c r="D280" s="121"/>
      <c r="E280" s="122" t="str">
        <f>IF(D280="","",VLOOKUP(D280,ボランティア一覧!$A:$B,2,0))</f>
        <v/>
      </c>
      <c r="F280" s="121"/>
      <c r="G280" s="123" t="str">
        <f>IF(F280="","",VLOOKUP(F280,ボランティア図書マスタ!$B:$L,11,0))</f>
        <v/>
      </c>
      <c r="H280" s="124"/>
      <c r="I280" s="121"/>
      <c r="J280" s="124"/>
      <c r="K280" s="122" t="str">
        <f t="shared" si="237"/>
        <v/>
      </c>
      <c r="L280" s="125" t="str">
        <f>IF(Y280="","",VLOOKUP(Y280,ボランティア図書マスタ!$A$3:$M$567,13,0))</f>
        <v/>
      </c>
      <c r="M280" s="126"/>
      <c r="N280" s="127"/>
      <c r="O280" s="128"/>
      <c r="P280" s="129"/>
      <c r="Q280" s="130" t="str">
        <f>IF(D280="","",VLOOKUP(D280,ボランティア一覧!$A$3:$F$68,3,0))</f>
        <v/>
      </c>
      <c r="R280" s="130" t="str">
        <f>IF(D280="","",VLOOKUP(D280,ボランティア一覧!$A$3:$F$68,4,0))</f>
        <v/>
      </c>
      <c r="S280" s="130" t="str">
        <f>IF(D280="","",VLOOKUP(D280,ボランティア一覧!$A$3:$F$68,5,0))</f>
        <v/>
      </c>
      <c r="T280" s="130" t="str">
        <f>IF(D280="","",VLOOKUP(D280,ボランティア一覧!$A$3:$F$68,6,0))</f>
        <v/>
      </c>
      <c r="U280" s="131" t="str">
        <f t="shared" si="342"/>
        <v xml:space="preserve"> </v>
      </c>
      <c r="V280" s="131" t="str">
        <f t="shared" si="343"/>
        <v>　</v>
      </c>
      <c r="W280" s="131" t="str">
        <f>IF($A280=0," ",VLOOKUP(U280,入力規則用シート!B:C,2,0))</f>
        <v xml:space="preserve"> </v>
      </c>
      <c r="X280" s="131">
        <f t="shared" si="341"/>
        <v>0</v>
      </c>
      <c r="Y280" s="131" t="str">
        <f t="shared" si="344"/>
        <v/>
      </c>
      <c r="Z280" s="131" t="str">
        <f>IF(Y280="","",VLOOKUP(Y280,ボランティア図書マスタ!$A$3:$K$567,11,0))</f>
        <v/>
      </c>
      <c r="AA280" s="132" t="str">
        <f t="shared" si="345"/>
        <v/>
      </c>
      <c r="AB280" s="133"/>
      <c r="AC280" s="133">
        <f t="shared" si="346"/>
        <v>0</v>
      </c>
      <c r="AD280" s="133">
        <f t="shared" si="347"/>
        <v>0</v>
      </c>
      <c r="AE280" s="133">
        <f t="shared" si="348"/>
        <v>0</v>
      </c>
      <c r="AF280" s="133">
        <f t="shared" si="349"/>
        <v>0</v>
      </c>
      <c r="AG280" s="134">
        <f t="shared" si="350"/>
        <v>0</v>
      </c>
      <c r="AH280" s="133">
        <f t="shared" si="351"/>
        <v>0</v>
      </c>
      <c r="AI280" s="133">
        <f t="shared" si="250"/>
        <v>0</v>
      </c>
      <c r="AJ280" s="133">
        <f t="shared" si="251"/>
        <v>0</v>
      </c>
      <c r="AK280" s="135">
        <f t="shared" si="352"/>
        <v>0</v>
      </c>
      <c r="AL280" s="135">
        <f t="shared" si="353"/>
        <v>0</v>
      </c>
      <c r="AM280" s="135">
        <f t="shared" si="254"/>
        <v>0</v>
      </c>
      <c r="AN280" s="135">
        <f t="shared" si="255"/>
        <v>0</v>
      </c>
      <c r="AP280" s="111" t="e">
        <f>VLOOKUP($Y280,ボランティア図書マスタ!$A:$T,15,0)</f>
        <v>#N/A</v>
      </c>
      <c r="AQ280" s="111" t="e">
        <f>VLOOKUP($Y280,ボランティア図書マスタ!$A:$T,16,0)</f>
        <v>#N/A</v>
      </c>
      <c r="AR280" s="111" t="e">
        <f>VLOOKUP($Y280,ボランティア図書マスタ!$A:$T,17,0)</f>
        <v>#N/A</v>
      </c>
      <c r="AS280" s="111" t="e">
        <f>VLOOKUP($Y280,ボランティア図書マスタ!$A:$T,18,0)</f>
        <v>#N/A</v>
      </c>
      <c r="AT280" s="111" t="e">
        <f>VLOOKUP($Y280,ボランティア図書マスタ!$A:$T,19,0)</f>
        <v>#N/A</v>
      </c>
      <c r="AU280" s="111" t="e">
        <f>VLOOKUP($Y280,ボランティア図書マスタ!$A:$T,20,0)</f>
        <v>#N/A</v>
      </c>
    </row>
    <row r="281" spans="1:47" ht="80.099999999999994" customHeight="1" x14ac:dyDescent="0.15">
      <c r="A281" s="119"/>
      <c r="B281" s="120"/>
      <c r="C281" s="119"/>
      <c r="D281" s="121"/>
      <c r="E281" s="122" t="str">
        <f>IF(D281="","",VLOOKUP(D281,ボランティア一覧!$A:$B,2,0))</f>
        <v/>
      </c>
      <c r="F281" s="121"/>
      <c r="G281" s="123" t="str">
        <f>IF(F281="","",VLOOKUP(F281,ボランティア図書マスタ!$B:$L,11,0))</f>
        <v/>
      </c>
      <c r="H281" s="124"/>
      <c r="I281" s="121"/>
      <c r="J281" s="124"/>
      <c r="K281" s="122" t="str">
        <f t="shared" si="237"/>
        <v/>
      </c>
      <c r="L281" s="125" t="str">
        <f>IF(Y281="","",VLOOKUP(Y281,ボランティア図書マスタ!$A$3:$M$567,13,0))</f>
        <v/>
      </c>
      <c r="M281" s="126"/>
      <c r="N281" s="127"/>
      <c r="O281" s="128"/>
      <c r="P281" s="129"/>
      <c r="Q281" s="130" t="str">
        <f>IF(D281="","",VLOOKUP(D281,ボランティア一覧!$A$3:$F$68,3,0))</f>
        <v/>
      </c>
      <c r="R281" s="130" t="str">
        <f>IF(D281="","",VLOOKUP(D281,ボランティア一覧!$A$3:$F$68,4,0))</f>
        <v/>
      </c>
      <c r="S281" s="130" t="str">
        <f>IF(D281="","",VLOOKUP(D281,ボランティア一覧!$A$3:$F$68,5,0))</f>
        <v/>
      </c>
      <c r="T281" s="130" t="str">
        <f>IF(D281="","",VLOOKUP(D281,ボランティア一覧!$A$3:$F$68,6,0))</f>
        <v/>
      </c>
      <c r="U281" s="131" t="str">
        <f t="shared" si="342"/>
        <v xml:space="preserve"> </v>
      </c>
      <c r="V281" s="131" t="str">
        <f t="shared" si="343"/>
        <v>　</v>
      </c>
      <c r="W281" s="131" t="str">
        <f>IF($A281=0," ",VLOOKUP(U281,入力規則用シート!B:C,2,0))</f>
        <v xml:space="preserve"> </v>
      </c>
      <c r="X281" s="131">
        <f t="shared" si="341"/>
        <v>0</v>
      </c>
      <c r="Y281" s="131" t="str">
        <f t="shared" si="344"/>
        <v/>
      </c>
      <c r="Z281" s="131" t="str">
        <f>IF(Y281="","",VLOOKUP(Y281,ボランティア図書マスタ!$A$3:$K$567,11,0))</f>
        <v/>
      </c>
      <c r="AA281" s="132" t="str">
        <f t="shared" si="345"/>
        <v/>
      </c>
      <c r="AB281" s="133"/>
      <c r="AC281" s="133">
        <f t="shared" si="346"/>
        <v>0</v>
      </c>
      <c r="AD281" s="133">
        <f t="shared" si="347"/>
        <v>0</v>
      </c>
      <c r="AE281" s="133">
        <f t="shared" si="348"/>
        <v>0</v>
      </c>
      <c r="AF281" s="133">
        <f t="shared" si="349"/>
        <v>0</v>
      </c>
      <c r="AG281" s="134">
        <f t="shared" si="350"/>
        <v>0</v>
      </c>
      <c r="AH281" s="133">
        <f t="shared" si="351"/>
        <v>0</v>
      </c>
      <c r="AI281" s="133">
        <f t="shared" si="250"/>
        <v>0</v>
      </c>
      <c r="AJ281" s="133">
        <f t="shared" si="251"/>
        <v>0</v>
      </c>
      <c r="AK281" s="135">
        <f t="shared" si="352"/>
        <v>0</v>
      </c>
      <c r="AL281" s="135">
        <f t="shared" si="353"/>
        <v>0</v>
      </c>
      <c r="AM281" s="135">
        <f t="shared" si="254"/>
        <v>0</v>
      </c>
      <c r="AN281" s="135">
        <f t="shared" si="255"/>
        <v>0</v>
      </c>
      <c r="AP281" s="111" t="e">
        <f>VLOOKUP($Y281,ボランティア図書マスタ!$A:$T,15,0)</f>
        <v>#N/A</v>
      </c>
      <c r="AQ281" s="111" t="e">
        <f>VLOOKUP($Y281,ボランティア図書マスタ!$A:$T,16,0)</f>
        <v>#N/A</v>
      </c>
      <c r="AR281" s="111" t="e">
        <f>VLOOKUP($Y281,ボランティア図書マスタ!$A:$T,17,0)</f>
        <v>#N/A</v>
      </c>
      <c r="AS281" s="111" t="e">
        <f>VLOOKUP($Y281,ボランティア図書マスタ!$A:$T,18,0)</f>
        <v>#N/A</v>
      </c>
      <c r="AT281" s="111" t="e">
        <f>VLOOKUP($Y281,ボランティア図書マスタ!$A:$T,19,0)</f>
        <v>#N/A</v>
      </c>
      <c r="AU281" s="111" t="e">
        <f>VLOOKUP($Y281,ボランティア図書マスタ!$A:$T,20,0)</f>
        <v>#N/A</v>
      </c>
    </row>
    <row r="282" spans="1:47" ht="80.099999999999994" customHeight="1" x14ac:dyDescent="0.15">
      <c r="A282" s="119"/>
      <c r="B282" s="120"/>
      <c r="C282" s="119"/>
      <c r="D282" s="121"/>
      <c r="E282" s="122" t="str">
        <f>IF(D282="","",VLOOKUP(D282,ボランティア一覧!$A:$B,2,0))</f>
        <v/>
      </c>
      <c r="F282" s="121"/>
      <c r="G282" s="123" t="str">
        <f>IF(F282="","",VLOOKUP(F282,ボランティア図書マスタ!$B:$L,11,0))</f>
        <v/>
      </c>
      <c r="H282" s="124"/>
      <c r="I282" s="121"/>
      <c r="J282" s="124"/>
      <c r="K282" s="122" t="str">
        <f t="shared" si="237"/>
        <v/>
      </c>
      <c r="L282" s="125" t="str">
        <f>IF(Y282="","",VLOOKUP(Y282,ボランティア図書マスタ!$A$3:$M$567,13,0))</f>
        <v/>
      </c>
      <c r="M282" s="126"/>
      <c r="N282" s="127"/>
      <c r="O282" s="128"/>
      <c r="P282" s="129"/>
      <c r="Q282" s="130" t="str">
        <f>IF(D282="","",VLOOKUP(D282,ボランティア一覧!$A$3:$F$68,3,0))</f>
        <v/>
      </c>
      <c r="R282" s="130" t="str">
        <f>IF(D282="","",VLOOKUP(D282,ボランティア一覧!$A$3:$F$68,4,0))</f>
        <v/>
      </c>
      <c r="S282" s="130" t="str">
        <f>IF(D282="","",VLOOKUP(D282,ボランティア一覧!$A$3:$F$68,5,0))</f>
        <v/>
      </c>
      <c r="T282" s="130" t="str">
        <f>IF(D282="","",VLOOKUP(D282,ボランティア一覧!$A$3:$F$68,6,0))</f>
        <v/>
      </c>
      <c r="U282" s="131" t="str">
        <f t="shared" si="342"/>
        <v xml:space="preserve"> </v>
      </c>
      <c r="V282" s="131" t="str">
        <f t="shared" si="343"/>
        <v>　</v>
      </c>
      <c r="W282" s="131" t="str">
        <f>IF($A282=0," ",VLOOKUP(U282,入力規則用シート!B:C,2,0))</f>
        <v xml:space="preserve"> </v>
      </c>
      <c r="X282" s="131">
        <f t="shared" si="341"/>
        <v>0</v>
      </c>
      <c r="Y282" s="131" t="str">
        <f t="shared" si="344"/>
        <v/>
      </c>
      <c r="Z282" s="131" t="str">
        <f>IF(Y282="","",VLOOKUP(Y282,ボランティア図書マスタ!$A$3:$K$567,11,0))</f>
        <v/>
      </c>
      <c r="AA282" s="132" t="str">
        <f t="shared" si="345"/>
        <v/>
      </c>
      <c r="AB282" s="133"/>
      <c r="AC282" s="133">
        <f t="shared" si="346"/>
        <v>0</v>
      </c>
      <c r="AD282" s="133">
        <f t="shared" si="347"/>
        <v>0</v>
      </c>
      <c r="AE282" s="133">
        <f t="shared" si="348"/>
        <v>0</v>
      </c>
      <c r="AF282" s="133">
        <f t="shared" si="349"/>
        <v>0</v>
      </c>
      <c r="AG282" s="134">
        <f t="shared" si="350"/>
        <v>0</v>
      </c>
      <c r="AH282" s="133">
        <f t="shared" si="351"/>
        <v>0</v>
      </c>
      <c r="AI282" s="133">
        <f t="shared" si="250"/>
        <v>0</v>
      </c>
      <c r="AJ282" s="133">
        <f t="shared" si="251"/>
        <v>0</v>
      </c>
      <c r="AK282" s="135">
        <f t="shared" si="352"/>
        <v>0</v>
      </c>
      <c r="AL282" s="135">
        <f t="shared" si="353"/>
        <v>0</v>
      </c>
      <c r="AM282" s="135">
        <f t="shared" si="254"/>
        <v>0</v>
      </c>
      <c r="AN282" s="135">
        <f t="shared" si="255"/>
        <v>0</v>
      </c>
      <c r="AP282" s="111" t="e">
        <f>VLOOKUP($Y282,ボランティア図書マスタ!$A:$T,15,0)</f>
        <v>#N/A</v>
      </c>
      <c r="AQ282" s="111" t="e">
        <f>VLOOKUP($Y282,ボランティア図書マスタ!$A:$T,16,0)</f>
        <v>#N/A</v>
      </c>
      <c r="AR282" s="111" t="e">
        <f>VLOOKUP($Y282,ボランティア図書マスタ!$A:$T,17,0)</f>
        <v>#N/A</v>
      </c>
      <c r="AS282" s="111" t="e">
        <f>VLOOKUP($Y282,ボランティア図書マスタ!$A:$T,18,0)</f>
        <v>#N/A</v>
      </c>
      <c r="AT282" s="111" t="e">
        <f>VLOOKUP($Y282,ボランティア図書マスタ!$A:$T,19,0)</f>
        <v>#N/A</v>
      </c>
      <c r="AU282" s="111" t="e">
        <f>VLOOKUP($Y282,ボランティア図書マスタ!$A:$T,20,0)</f>
        <v>#N/A</v>
      </c>
    </row>
    <row r="283" spans="1:47" ht="80.099999999999994" customHeight="1" x14ac:dyDescent="0.15">
      <c r="A283" s="119"/>
      <c r="B283" s="120"/>
      <c r="C283" s="119"/>
      <c r="D283" s="121"/>
      <c r="E283" s="122" t="str">
        <f>IF(D283="","",VLOOKUP(D283,ボランティア一覧!$A:$B,2,0))</f>
        <v/>
      </c>
      <c r="F283" s="121"/>
      <c r="G283" s="123" t="str">
        <f>IF(F283="","",VLOOKUP(F283,ボランティア図書マスタ!$B:$L,11,0))</f>
        <v/>
      </c>
      <c r="H283" s="124"/>
      <c r="I283" s="121"/>
      <c r="J283" s="124"/>
      <c r="K283" s="122" t="str">
        <f t="shared" si="237"/>
        <v/>
      </c>
      <c r="L283" s="125" t="str">
        <f>IF(Y283="","",VLOOKUP(Y283,ボランティア図書マスタ!$A$3:$M$567,13,0))</f>
        <v/>
      </c>
      <c r="M283" s="126"/>
      <c r="N283" s="127"/>
      <c r="O283" s="128"/>
      <c r="P283" s="129"/>
      <c r="Q283" s="130" t="str">
        <f>IF(D283="","",VLOOKUP(D283,ボランティア一覧!$A$3:$F$68,3,0))</f>
        <v/>
      </c>
      <c r="R283" s="130" t="str">
        <f>IF(D283="","",VLOOKUP(D283,ボランティア一覧!$A$3:$F$68,4,0))</f>
        <v/>
      </c>
      <c r="S283" s="130" t="str">
        <f>IF(D283="","",VLOOKUP(D283,ボランティア一覧!$A$3:$F$68,5,0))</f>
        <v/>
      </c>
      <c r="T283" s="130" t="str">
        <f>IF(D283="","",VLOOKUP(D283,ボランティア一覧!$A$3:$F$68,6,0))</f>
        <v/>
      </c>
      <c r="U283" s="131" t="str">
        <f t="shared" si="342"/>
        <v xml:space="preserve"> </v>
      </c>
      <c r="V283" s="131" t="str">
        <f t="shared" si="343"/>
        <v>　</v>
      </c>
      <c r="W283" s="131" t="str">
        <f>IF($A283=0," ",VLOOKUP(U283,入力規則用シート!B:C,2,0))</f>
        <v xml:space="preserve"> </v>
      </c>
      <c r="X283" s="131">
        <f t="shared" si="341"/>
        <v>0</v>
      </c>
      <c r="Y283" s="131" t="str">
        <f t="shared" si="344"/>
        <v/>
      </c>
      <c r="Z283" s="131" t="str">
        <f>IF(Y283="","",VLOOKUP(Y283,ボランティア図書マスタ!$A$3:$K$567,11,0))</f>
        <v/>
      </c>
      <c r="AA283" s="132" t="str">
        <f t="shared" si="345"/>
        <v/>
      </c>
      <c r="AB283" s="133"/>
      <c r="AC283" s="133">
        <f t="shared" si="346"/>
        <v>0</v>
      </c>
      <c r="AD283" s="133">
        <f t="shared" si="347"/>
        <v>0</v>
      </c>
      <c r="AE283" s="133">
        <f t="shared" si="348"/>
        <v>0</v>
      </c>
      <c r="AF283" s="133">
        <f t="shared" si="349"/>
        <v>0</v>
      </c>
      <c r="AG283" s="134">
        <f t="shared" si="350"/>
        <v>0</v>
      </c>
      <c r="AH283" s="133">
        <f t="shared" si="351"/>
        <v>0</v>
      </c>
      <c r="AI283" s="133">
        <f t="shared" si="250"/>
        <v>0</v>
      </c>
      <c r="AJ283" s="133">
        <f t="shared" si="251"/>
        <v>0</v>
      </c>
      <c r="AK283" s="135">
        <f t="shared" si="352"/>
        <v>0</v>
      </c>
      <c r="AL283" s="135">
        <f t="shared" si="353"/>
        <v>0</v>
      </c>
      <c r="AM283" s="135">
        <f t="shared" si="254"/>
        <v>0</v>
      </c>
      <c r="AN283" s="135">
        <f t="shared" si="255"/>
        <v>0</v>
      </c>
      <c r="AP283" s="111" t="e">
        <f>VLOOKUP($Y283,ボランティア図書マスタ!$A:$T,15,0)</f>
        <v>#N/A</v>
      </c>
      <c r="AQ283" s="111" t="e">
        <f>VLOOKUP($Y283,ボランティア図書マスタ!$A:$T,16,0)</f>
        <v>#N/A</v>
      </c>
      <c r="AR283" s="111" t="e">
        <f>VLOOKUP($Y283,ボランティア図書マスタ!$A:$T,17,0)</f>
        <v>#N/A</v>
      </c>
      <c r="AS283" s="111" t="e">
        <f>VLOOKUP($Y283,ボランティア図書マスタ!$A:$T,18,0)</f>
        <v>#N/A</v>
      </c>
      <c r="AT283" s="111" t="e">
        <f>VLOOKUP($Y283,ボランティア図書マスタ!$A:$T,19,0)</f>
        <v>#N/A</v>
      </c>
      <c r="AU283" s="111" t="e">
        <f>VLOOKUP($Y283,ボランティア図書マスタ!$A:$T,20,0)</f>
        <v>#N/A</v>
      </c>
    </row>
    <row r="284" spans="1:47" ht="80.099999999999994" customHeight="1" x14ac:dyDescent="0.15">
      <c r="A284" s="119"/>
      <c r="B284" s="120"/>
      <c r="C284" s="119"/>
      <c r="D284" s="121"/>
      <c r="E284" s="122" t="str">
        <f>IF(D284="","",VLOOKUP(D284,ボランティア一覧!$A:$B,2,0))</f>
        <v/>
      </c>
      <c r="F284" s="121"/>
      <c r="G284" s="123" t="str">
        <f>IF(F284="","",VLOOKUP(F284,ボランティア図書マスタ!$B:$L,11,0))</f>
        <v/>
      </c>
      <c r="H284" s="124"/>
      <c r="I284" s="121"/>
      <c r="J284" s="124"/>
      <c r="K284" s="122" t="str">
        <f t="shared" si="237"/>
        <v/>
      </c>
      <c r="L284" s="125" t="str">
        <f>IF(Y284="","",VLOOKUP(Y284,ボランティア図書マスタ!$A$3:$M$567,13,0))</f>
        <v/>
      </c>
      <c r="M284" s="126"/>
      <c r="N284" s="127"/>
      <c r="O284" s="128"/>
      <c r="P284" s="129"/>
      <c r="Q284" s="130" t="str">
        <f>IF(D284="","",VLOOKUP(D284,ボランティア一覧!$A$3:$F$68,3,0))</f>
        <v/>
      </c>
      <c r="R284" s="130" t="str">
        <f>IF(D284="","",VLOOKUP(D284,ボランティア一覧!$A$3:$F$68,4,0))</f>
        <v/>
      </c>
      <c r="S284" s="130" t="str">
        <f>IF(D284="","",VLOOKUP(D284,ボランティア一覧!$A$3:$F$68,5,0))</f>
        <v/>
      </c>
      <c r="T284" s="130" t="str">
        <f>IF(D284="","",VLOOKUP(D284,ボランティア一覧!$A$3:$F$68,6,0))</f>
        <v/>
      </c>
      <c r="U284" s="131" t="str">
        <f t="shared" si="342"/>
        <v xml:space="preserve"> </v>
      </c>
      <c r="V284" s="131" t="str">
        <f t="shared" si="343"/>
        <v>　</v>
      </c>
      <c r="W284" s="131" t="str">
        <f>IF($A284=0," ",VLOOKUP(U284,入力規則用シート!B:C,2,0))</f>
        <v xml:space="preserve"> </v>
      </c>
      <c r="X284" s="131">
        <f t="shared" si="341"/>
        <v>0</v>
      </c>
      <c r="Y284" s="131" t="str">
        <f t="shared" si="344"/>
        <v/>
      </c>
      <c r="Z284" s="131" t="str">
        <f>IF(Y284="","",VLOOKUP(Y284,ボランティア図書マスタ!$A$3:$K$567,11,0))</f>
        <v/>
      </c>
      <c r="AA284" s="132" t="str">
        <f t="shared" si="345"/>
        <v/>
      </c>
      <c r="AB284" s="133"/>
      <c r="AC284" s="133">
        <f t="shared" si="346"/>
        <v>0</v>
      </c>
      <c r="AD284" s="133">
        <f t="shared" si="347"/>
        <v>0</v>
      </c>
      <c r="AE284" s="133">
        <f t="shared" si="348"/>
        <v>0</v>
      </c>
      <c r="AF284" s="133">
        <f t="shared" si="349"/>
        <v>0</v>
      </c>
      <c r="AG284" s="134">
        <f t="shared" si="350"/>
        <v>0</v>
      </c>
      <c r="AH284" s="133">
        <f t="shared" si="351"/>
        <v>0</v>
      </c>
      <c r="AI284" s="133">
        <f t="shared" si="250"/>
        <v>0</v>
      </c>
      <c r="AJ284" s="133">
        <f t="shared" si="251"/>
        <v>0</v>
      </c>
      <c r="AK284" s="135">
        <f t="shared" si="352"/>
        <v>0</v>
      </c>
      <c r="AL284" s="135">
        <f t="shared" si="353"/>
        <v>0</v>
      </c>
      <c r="AM284" s="135">
        <f t="shared" si="254"/>
        <v>0</v>
      </c>
      <c r="AN284" s="135">
        <f t="shared" si="255"/>
        <v>0</v>
      </c>
      <c r="AP284" s="111" t="e">
        <f>VLOOKUP($Y284,ボランティア図書マスタ!$A:$T,15,0)</f>
        <v>#N/A</v>
      </c>
      <c r="AQ284" s="111" t="e">
        <f>VLOOKUP($Y284,ボランティア図書マスタ!$A:$T,16,0)</f>
        <v>#N/A</v>
      </c>
      <c r="AR284" s="111" t="e">
        <f>VLOOKUP($Y284,ボランティア図書マスタ!$A:$T,17,0)</f>
        <v>#N/A</v>
      </c>
      <c r="AS284" s="111" t="e">
        <f>VLOOKUP($Y284,ボランティア図書マスタ!$A:$T,18,0)</f>
        <v>#N/A</v>
      </c>
      <c r="AT284" s="111" t="e">
        <f>VLOOKUP($Y284,ボランティア図書マスタ!$A:$T,19,0)</f>
        <v>#N/A</v>
      </c>
      <c r="AU284" s="111" t="e">
        <f>VLOOKUP($Y284,ボランティア図書マスタ!$A:$T,20,0)</f>
        <v>#N/A</v>
      </c>
    </row>
    <row r="285" spans="1:47" ht="80.099999999999994" customHeight="1" x14ac:dyDescent="0.15">
      <c r="A285" s="119"/>
      <c r="B285" s="120"/>
      <c r="C285" s="119"/>
      <c r="D285" s="121"/>
      <c r="E285" s="122" t="str">
        <f>IF(D285="","",VLOOKUP(D285,ボランティア一覧!$A:$B,2,0))</f>
        <v/>
      </c>
      <c r="F285" s="121"/>
      <c r="G285" s="123" t="str">
        <f>IF(F285="","",VLOOKUP(F285,ボランティア図書マスタ!$B:$L,11,0))</f>
        <v/>
      </c>
      <c r="H285" s="124"/>
      <c r="I285" s="121"/>
      <c r="J285" s="124"/>
      <c r="K285" s="122" t="str">
        <f t="shared" si="237"/>
        <v/>
      </c>
      <c r="L285" s="125" t="str">
        <f>IF(Y285="","",VLOOKUP(Y285,ボランティア図書マスタ!$A$3:$M$567,13,0))</f>
        <v/>
      </c>
      <c r="M285" s="126"/>
      <c r="N285" s="127"/>
      <c r="O285" s="128"/>
      <c r="P285" s="129"/>
      <c r="Q285" s="130" t="str">
        <f>IF(D285="","",VLOOKUP(D285,ボランティア一覧!$A$3:$F$68,3,0))</f>
        <v/>
      </c>
      <c r="R285" s="130" t="str">
        <f>IF(D285="","",VLOOKUP(D285,ボランティア一覧!$A$3:$F$68,4,0))</f>
        <v/>
      </c>
      <c r="S285" s="130" t="str">
        <f>IF(D285="","",VLOOKUP(D285,ボランティア一覧!$A$3:$F$68,5,0))</f>
        <v/>
      </c>
      <c r="T285" s="130" t="str">
        <f>IF(D285="","",VLOOKUP(D285,ボランティア一覧!$A$3:$F$68,6,0))</f>
        <v/>
      </c>
      <c r="U285" s="131" t="str">
        <f>IF(F285=0," ",$G$2)</f>
        <v xml:space="preserve"> </v>
      </c>
      <c r="V285" s="131" t="str">
        <f>IF(F285=0,"　",$L$2)</f>
        <v>　</v>
      </c>
      <c r="W285" s="131" t="str">
        <f>IF($A285=0," ",VLOOKUP(U285,入力規則用シート!B:C,2,0))</f>
        <v xml:space="preserve"> </v>
      </c>
      <c r="X285" s="131">
        <f t="shared" si="341"/>
        <v>0</v>
      </c>
      <c r="Y285" s="131" t="str">
        <f>IF(F285&amp;I285="","",CONCATENATE(F285,I285))</f>
        <v/>
      </c>
      <c r="Z285" s="131" t="str">
        <f>IF(Y285="","",VLOOKUP(Y285,ボランティア図書マスタ!$A$3:$K$567,11,0))</f>
        <v/>
      </c>
      <c r="AA285" s="132" t="str">
        <f>DBCS(J285)</f>
        <v/>
      </c>
      <c r="AB285" s="133"/>
      <c r="AC285" s="133">
        <f>A285</f>
        <v>0</v>
      </c>
      <c r="AD285" s="133">
        <f>B285</f>
        <v>0</v>
      </c>
      <c r="AE285" s="133">
        <f>C285</f>
        <v>0</v>
      </c>
      <c r="AF285" s="133">
        <f>D285</f>
        <v>0</v>
      </c>
      <c r="AG285" s="134">
        <f>F285</f>
        <v>0</v>
      </c>
      <c r="AH285" s="133">
        <f>H285</f>
        <v>0</v>
      </c>
      <c r="AI285" s="133">
        <f t="shared" si="250"/>
        <v>0</v>
      </c>
      <c r="AJ285" s="133">
        <f t="shared" si="251"/>
        <v>0</v>
      </c>
      <c r="AK285" s="135">
        <f>M285</f>
        <v>0</v>
      </c>
      <c r="AL285" s="135">
        <f>N285</f>
        <v>0</v>
      </c>
      <c r="AM285" s="135">
        <f t="shared" si="254"/>
        <v>0</v>
      </c>
      <c r="AN285" s="135">
        <f t="shared" si="255"/>
        <v>0</v>
      </c>
      <c r="AP285" s="111" t="e">
        <f>VLOOKUP($Y285,ボランティア図書マスタ!$A:$T,15,0)</f>
        <v>#N/A</v>
      </c>
      <c r="AQ285" s="111" t="e">
        <f>VLOOKUP($Y285,ボランティア図書マスタ!$A:$T,16,0)</f>
        <v>#N/A</v>
      </c>
      <c r="AR285" s="111" t="e">
        <f>VLOOKUP($Y285,ボランティア図書マスタ!$A:$T,17,0)</f>
        <v>#N/A</v>
      </c>
      <c r="AS285" s="111" t="e">
        <f>VLOOKUP($Y285,ボランティア図書マスタ!$A:$T,18,0)</f>
        <v>#N/A</v>
      </c>
      <c r="AT285" s="111" t="e">
        <f>VLOOKUP($Y285,ボランティア図書マスタ!$A:$T,19,0)</f>
        <v>#N/A</v>
      </c>
      <c r="AU285" s="111" t="e">
        <f>VLOOKUP($Y285,ボランティア図書マスタ!$A:$T,20,0)</f>
        <v>#N/A</v>
      </c>
    </row>
    <row r="286" spans="1:47" ht="80.099999999999994" customHeight="1" x14ac:dyDescent="0.15">
      <c r="A286" s="119"/>
      <c r="B286" s="120"/>
      <c r="C286" s="119"/>
      <c r="D286" s="121"/>
      <c r="E286" s="122" t="str">
        <f>IF(D286="","",VLOOKUP(D286,ボランティア一覧!$A:$B,2,0))</f>
        <v/>
      </c>
      <c r="F286" s="121"/>
      <c r="G286" s="123" t="str">
        <f>IF(F286="","",VLOOKUP(F286,ボランティア図書マスタ!$B:$L,11,0))</f>
        <v/>
      </c>
      <c r="H286" s="124"/>
      <c r="I286" s="121"/>
      <c r="J286" s="124"/>
      <c r="K286" s="122" t="str">
        <f t="shared" si="237"/>
        <v/>
      </c>
      <c r="L286" s="125" t="str">
        <f>IF(Y286="","",VLOOKUP(Y286,ボランティア図書マスタ!$A$3:$M$567,13,0))</f>
        <v/>
      </c>
      <c r="M286" s="126"/>
      <c r="N286" s="127"/>
      <c r="O286" s="128"/>
      <c r="P286" s="129"/>
      <c r="Q286" s="130" t="str">
        <f>IF(D286="","",VLOOKUP(D286,ボランティア一覧!$A$3:$F$68,3,0))</f>
        <v/>
      </c>
      <c r="R286" s="130" t="str">
        <f>IF(D286="","",VLOOKUP(D286,ボランティア一覧!$A$3:$F$68,4,0))</f>
        <v/>
      </c>
      <c r="S286" s="130" t="str">
        <f>IF(D286="","",VLOOKUP(D286,ボランティア一覧!$A$3:$F$68,5,0))</f>
        <v/>
      </c>
      <c r="T286" s="130" t="str">
        <f>IF(D286="","",VLOOKUP(D286,ボランティア一覧!$A$3:$F$68,6,0))</f>
        <v/>
      </c>
      <c r="U286" s="131" t="str">
        <f t="shared" ref="U286:U294" si="354">IF(F286=0," ",$G$2)</f>
        <v xml:space="preserve"> </v>
      </c>
      <c r="V286" s="131" t="str">
        <f t="shared" ref="V286:V294" si="355">IF(F286=0,"　",$L$2)</f>
        <v>　</v>
      </c>
      <c r="W286" s="131" t="str">
        <f>IF($A286=0," ",VLOOKUP(U286,入力規則用シート!B:C,2,0))</f>
        <v xml:space="preserve"> </v>
      </c>
      <c r="X286" s="131">
        <f t="shared" si="341"/>
        <v>0</v>
      </c>
      <c r="Y286" s="131" t="str">
        <f t="shared" ref="Y286:Y294" si="356">IF(F286&amp;I286="","",CONCATENATE(F286,I286))</f>
        <v/>
      </c>
      <c r="Z286" s="131" t="str">
        <f>IF(Y286="","",VLOOKUP(Y286,ボランティア図書マスタ!$A$3:$K$567,11,0))</f>
        <v/>
      </c>
      <c r="AA286" s="132" t="str">
        <f t="shared" ref="AA286:AA294" si="357">DBCS(J286)</f>
        <v/>
      </c>
      <c r="AB286" s="133"/>
      <c r="AC286" s="133">
        <f t="shared" ref="AC286:AC294" si="358">A286</f>
        <v>0</v>
      </c>
      <c r="AD286" s="133">
        <f t="shared" ref="AD286:AD294" si="359">B286</f>
        <v>0</v>
      </c>
      <c r="AE286" s="133">
        <f t="shared" ref="AE286:AE294" si="360">C286</f>
        <v>0</v>
      </c>
      <c r="AF286" s="133">
        <f t="shared" ref="AF286:AF294" si="361">D286</f>
        <v>0</v>
      </c>
      <c r="AG286" s="134">
        <f t="shared" ref="AG286:AG294" si="362">F286</f>
        <v>0</v>
      </c>
      <c r="AH286" s="133">
        <f t="shared" ref="AH286:AH294" si="363">H286</f>
        <v>0</v>
      </c>
      <c r="AI286" s="133">
        <f t="shared" si="250"/>
        <v>0</v>
      </c>
      <c r="AJ286" s="133">
        <f t="shared" si="251"/>
        <v>0</v>
      </c>
      <c r="AK286" s="135">
        <f t="shared" ref="AK286:AK294" si="364">M286</f>
        <v>0</v>
      </c>
      <c r="AL286" s="135">
        <f t="shared" ref="AL286:AL294" si="365">N286</f>
        <v>0</v>
      </c>
      <c r="AM286" s="135">
        <f t="shared" si="254"/>
        <v>0</v>
      </c>
      <c r="AN286" s="135">
        <f t="shared" si="255"/>
        <v>0</v>
      </c>
      <c r="AP286" s="111" t="e">
        <f>VLOOKUP($Y286,ボランティア図書マスタ!$A:$T,15,0)</f>
        <v>#N/A</v>
      </c>
      <c r="AQ286" s="111" t="e">
        <f>VLOOKUP($Y286,ボランティア図書マスタ!$A:$T,16,0)</f>
        <v>#N/A</v>
      </c>
      <c r="AR286" s="111" t="e">
        <f>VLOOKUP($Y286,ボランティア図書マスタ!$A:$T,17,0)</f>
        <v>#N/A</v>
      </c>
      <c r="AS286" s="111" t="e">
        <f>VLOOKUP($Y286,ボランティア図書マスタ!$A:$T,18,0)</f>
        <v>#N/A</v>
      </c>
      <c r="AT286" s="111" t="e">
        <f>VLOOKUP($Y286,ボランティア図書マスタ!$A:$T,19,0)</f>
        <v>#N/A</v>
      </c>
      <c r="AU286" s="111" t="e">
        <f>VLOOKUP($Y286,ボランティア図書マスタ!$A:$T,20,0)</f>
        <v>#N/A</v>
      </c>
    </row>
    <row r="287" spans="1:47" ht="80.099999999999994" customHeight="1" x14ac:dyDescent="0.15">
      <c r="A287" s="119"/>
      <c r="B287" s="120"/>
      <c r="C287" s="119"/>
      <c r="D287" s="121"/>
      <c r="E287" s="122" t="str">
        <f>IF(D287="","",VLOOKUP(D287,ボランティア一覧!$A:$B,2,0))</f>
        <v/>
      </c>
      <c r="F287" s="121"/>
      <c r="G287" s="123" t="str">
        <f>IF(F287="","",VLOOKUP(F287,ボランティア図書マスタ!$B:$L,11,0))</f>
        <v/>
      </c>
      <c r="H287" s="124"/>
      <c r="I287" s="121"/>
      <c r="J287" s="124"/>
      <c r="K287" s="122" t="str">
        <f t="shared" si="237"/>
        <v/>
      </c>
      <c r="L287" s="125" t="str">
        <f>IF(Y287="","",VLOOKUP(Y287,ボランティア図書マスタ!$A$3:$M$567,13,0))</f>
        <v/>
      </c>
      <c r="M287" s="126"/>
      <c r="N287" s="127"/>
      <c r="O287" s="128"/>
      <c r="P287" s="129"/>
      <c r="Q287" s="130" t="str">
        <f>IF(D287="","",VLOOKUP(D287,ボランティア一覧!$A$3:$F$68,3,0))</f>
        <v/>
      </c>
      <c r="R287" s="130" t="str">
        <f>IF(D287="","",VLOOKUP(D287,ボランティア一覧!$A$3:$F$68,4,0))</f>
        <v/>
      </c>
      <c r="S287" s="130" t="str">
        <f>IF(D287="","",VLOOKUP(D287,ボランティア一覧!$A$3:$F$68,5,0))</f>
        <v/>
      </c>
      <c r="T287" s="130" t="str">
        <f>IF(D287="","",VLOOKUP(D287,ボランティア一覧!$A$3:$F$68,6,0))</f>
        <v/>
      </c>
      <c r="U287" s="131" t="str">
        <f t="shared" si="354"/>
        <v xml:space="preserve"> </v>
      </c>
      <c r="V287" s="131" t="str">
        <f t="shared" si="355"/>
        <v>　</v>
      </c>
      <c r="W287" s="131" t="str">
        <f>IF($A287=0," ",VLOOKUP(U287,入力規則用シート!B:C,2,0))</f>
        <v xml:space="preserve"> </v>
      </c>
      <c r="X287" s="131">
        <f t="shared" si="341"/>
        <v>0</v>
      </c>
      <c r="Y287" s="131" t="str">
        <f t="shared" si="356"/>
        <v/>
      </c>
      <c r="Z287" s="131" t="str">
        <f>IF(Y287="","",VLOOKUP(Y287,ボランティア図書マスタ!$A$3:$K$567,11,0))</f>
        <v/>
      </c>
      <c r="AA287" s="132" t="str">
        <f t="shared" si="357"/>
        <v/>
      </c>
      <c r="AB287" s="133"/>
      <c r="AC287" s="133">
        <f t="shared" si="358"/>
        <v>0</v>
      </c>
      <c r="AD287" s="133">
        <f t="shared" si="359"/>
        <v>0</v>
      </c>
      <c r="AE287" s="133">
        <f t="shared" si="360"/>
        <v>0</v>
      </c>
      <c r="AF287" s="133">
        <f t="shared" si="361"/>
        <v>0</v>
      </c>
      <c r="AG287" s="134">
        <f t="shared" si="362"/>
        <v>0</v>
      </c>
      <c r="AH287" s="133">
        <f t="shared" si="363"/>
        <v>0</v>
      </c>
      <c r="AI287" s="133">
        <f t="shared" si="250"/>
        <v>0</v>
      </c>
      <c r="AJ287" s="133">
        <f t="shared" si="251"/>
        <v>0</v>
      </c>
      <c r="AK287" s="135">
        <f t="shared" si="364"/>
        <v>0</v>
      </c>
      <c r="AL287" s="135">
        <f t="shared" si="365"/>
        <v>0</v>
      </c>
      <c r="AM287" s="135">
        <f t="shared" si="254"/>
        <v>0</v>
      </c>
      <c r="AN287" s="135">
        <f t="shared" si="255"/>
        <v>0</v>
      </c>
      <c r="AP287" s="111" t="e">
        <f>VLOOKUP($Y287,ボランティア図書マスタ!$A:$T,15,0)</f>
        <v>#N/A</v>
      </c>
      <c r="AQ287" s="111" t="e">
        <f>VLOOKUP($Y287,ボランティア図書マスタ!$A:$T,16,0)</f>
        <v>#N/A</v>
      </c>
      <c r="AR287" s="111" t="e">
        <f>VLOOKUP($Y287,ボランティア図書マスタ!$A:$T,17,0)</f>
        <v>#N/A</v>
      </c>
      <c r="AS287" s="111" t="e">
        <f>VLOOKUP($Y287,ボランティア図書マスタ!$A:$T,18,0)</f>
        <v>#N/A</v>
      </c>
      <c r="AT287" s="111" t="e">
        <f>VLOOKUP($Y287,ボランティア図書マスタ!$A:$T,19,0)</f>
        <v>#N/A</v>
      </c>
      <c r="AU287" s="111" t="e">
        <f>VLOOKUP($Y287,ボランティア図書マスタ!$A:$T,20,0)</f>
        <v>#N/A</v>
      </c>
    </row>
    <row r="288" spans="1:47" ht="80.099999999999994" customHeight="1" x14ac:dyDescent="0.15">
      <c r="A288" s="119"/>
      <c r="B288" s="120"/>
      <c r="C288" s="119"/>
      <c r="D288" s="121"/>
      <c r="E288" s="122" t="str">
        <f>IF(D288="","",VLOOKUP(D288,ボランティア一覧!$A:$B,2,0))</f>
        <v/>
      </c>
      <c r="F288" s="121"/>
      <c r="G288" s="123" t="str">
        <f>IF(F288="","",VLOOKUP(F288,ボランティア図書マスタ!$B:$L,11,0))</f>
        <v/>
      </c>
      <c r="H288" s="124"/>
      <c r="I288" s="121"/>
      <c r="J288" s="124"/>
      <c r="K288" s="122" t="str">
        <f t="shared" si="237"/>
        <v/>
      </c>
      <c r="L288" s="125" t="str">
        <f>IF(Y288="","",VLOOKUP(Y288,ボランティア図書マスタ!$A$3:$M$567,13,0))</f>
        <v/>
      </c>
      <c r="M288" s="126"/>
      <c r="N288" s="127"/>
      <c r="O288" s="128"/>
      <c r="P288" s="129"/>
      <c r="Q288" s="130" t="str">
        <f>IF(D288="","",VLOOKUP(D288,ボランティア一覧!$A$3:$F$68,3,0))</f>
        <v/>
      </c>
      <c r="R288" s="130" t="str">
        <f>IF(D288="","",VLOOKUP(D288,ボランティア一覧!$A$3:$F$68,4,0))</f>
        <v/>
      </c>
      <c r="S288" s="130" t="str">
        <f>IF(D288="","",VLOOKUP(D288,ボランティア一覧!$A$3:$F$68,5,0))</f>
        <v/>
      </c>
      <c r="T288" s="130" t="str">
        <f>IF(D288="","",VLOOKUP(D288,ボランティア一覧!$A$3:$F$68,6,0))</f>
        <v/>
      </c>
      <c r="U288" s="131" t="str">
        <f t="shared" si="354"/>
        <v xml:space="preserve"> </v>
      </c>
      <c r="V288" s="131" t="str">
        <f t="shared" si="355"/>
        <v>　</v>
      </c>
      <c r="W288" s="131" t="str">
        <f>IF($A288=0," ",VLOOKUP(U288,入力規則用シート!B:C,2,0))</f>
        <v xml:space="preserve"> </v>
      </c>
      <c r="X288" s="131">
        <f t="shared" si="341"/>
        <v>0</v>
      </c>
      <c r="Y288" s="131" t="str">
        <f t="shared" si="356"/>
        <v/>
      </c>
      <c r="Z288" s="131" t="str">
        <f>IF(Y288="","",VLOOKUP(Y288,ボランティア図書マスタ!$A$3:$K$567,11,0))</f>
        <v/>
      </c>
      <c r="AA288" s="132" t="str">
        <f t="shared" si="357"/>
        <v/>
      </c>
      <c r="AB288" s="133"/>
      <c r="AC288" s="133">
        <f t="shared" si="358"/>
        <v>0</v>
      </c>
      <c r="AD288" s="133">
        <f t="shared" si="359"/>
        <v>0</v>
      </c>
      <c r="AE288" s="133">
        <f t="shared" si="360"/>
        <v>0</v>
      </c>
      <c r="AF288" s="133">
        <f t="shared" si="361"/>
        <v>0</v>
      </c>
      <c r="AG288" s="134">
        <f t="shared" si="362"/>
        <v>0</v>
      </c>
      <c r="AH288" s="133">
        <f t="shared" si="363"/>
        <v>0</v>
      </c>
      <c r="AI288" s="133">
        <f t="shared" si="250"/>
        <v>0</v>
      </c>
      <c r="AJ288" s="133">
        <f t="shared" si="251"/>
        <v>0</v>
      </c>
      <c r="AK288" s="135">
        <f t="shared" si="364"/>
        <v>0</v>
      </c>
      <c r="AL288" s="135">
        <f t="shared" si="365"/>
        <v>0</v>
      </c>
      <c r="AM288" s="135">
        <f t="shared" si="254"/>
        <v>0</v>
      </c>
      <c r="AN288" s="135">
        <f t="shared" si="255"/>
        <v>0</v>
      </c>
      <c r="AP288" s="111" t="e">
        <f>VLOOKUP($Y288,ボランティア図書マスタ!$A:$T,15,0)</f>
        <v>#N/A</v>
      </c>
      <c r="AQ288" s="111" t="e">
        <f>VLOOKUP($Y288,ボランティア図書マスタ!$A:$T,16,0)</f>
        <v>#N/A</v>
      </c>
      <c r="AR288" s="111" t="e">
        <f>VLOOKUP($Y288,ボランティア図書マスタ!$A:$T,17,0)</f>
        <v>#N/A</v>
      </c>
      <c r="AS288" s="111" t="e">
        <f>VLOOKUP($Y288,ボランティア図書マスタ!$A:$T,18,0)</f>
        <v>#N/A</v>
      </c>
      <c r="AT288" s="111" t="e">
        <f>VLOOKUP($Y288,ボランティア図書マスタ!$A:$T,19,0)</f>
        <v>#N/A</v>
      </c>
      <c r="AU288" s="111" t="e">
        <f>VLOOKUP($Y288,ボランティア図書マスタ!$A:$T,20,0)</f>
        <v>#N/A</v>
      </c>
    </row>
    <row r="289" spans="1:47" ht="80.099999999999994" customHeight="1" x14ac:dyDescent="0.15">
      <c r="A289" s="119"/>
      <c r="B289" s="120"/>
      <c r="C289" s="119"/>
      <c r="D289" s="121"/>
      <c r="E289" s="122" t="str">
        <f>IF(D289="","",VLOOKUP(D289,ボランティア一覧!$A:$B,2,0))</f>
        <v/>
      </c>
      <c r="F289" s="121"/>
      <c r="G289" s="123" t="str">
        <f>IF(F289="","",VLOOKUP(F289,ボランティア図書マスタ!$B:$L,11,0))</f>
        <v/>
      </c>
      <c r="H289" s="124"/>
      <c r="I289" s="121"/>
      <c r="J289" s="124"/>
      <c r="K289" s="122" t="str">
        <f t="shared" si="237"/>
        <v/>
      </c>
      <c r="L289" s="125" t="str">
        <f>IF(Y289="","",VLOOKUP(Y289,ボランティア図書マスタ!$A$3:$M$567,13,0))</f>
        <v/>
      </c>
      <c r="M289" s="126"/>
      <c r="N289" s="127"/>
      <c r="O289" s="128"/>
      <c r="P289" s="129"/>
      <c r="Q289" s="130" t="str">
        <f>IF(D289="","",VLOOKUP(D289,ボランティア一覧!$A$3:$F$68,3,0))</f>
        <v/>
      </c>
      <c r="R289" s="130" t="str">
        <f>IF(D289="","",VLOOKUP(D289,ボランティア一覧!$A$3:$F$68,4,0))</f>
        <v/>
      </c>
      <c r="S289" s="130" t="str">
        <f>IF(D289="","",VLOOKUP(D289,ボランティア一覧!$A$3:$F$68,5,0))</f>
        <v/>
      </c>
      <c r="T289" s="130" t="str">
        <f>IF(D289="","",VLOOKUP(D289,ボランティア一覧!$A$3:$F$68,6,0))</f>
        <v/>
      </c>
      <c r="U289" s="131" t="str">
        <f t="shared" si="354"/>
        <v xml:space="preserve"> </v>
      </c>
      <c r="V289" s="131" t="str">
        <f t="shared" si="355"/>
        <v>　</v>
      </c>
      <c r="W289" s="131" t="str">
        <f>IF($A289=0," ",VLOOKUP(U289,入力規則用シート!B:C,2,0))</f>
        <v xml:space="preserve"> </v>
      </c>
      <c r="X289" s="131">
        <f t="shared" si="341"/>
        <v>0</v>
      </c>
      <c r="Y289" s="131" t="str">
        <f t="shared" si="356"/>
        <v/>
      </c>
      <c r="Z289" s="131" t="str">
        <f>IF(Y289="","",VLOOKUP(Y289,ボランティア図書マスタ!$A$3:$K$567,11,0))</f>
        <v/>
      </c>
      <c r="AA289" s="132" t="str">
        <f t="shared" si="357"/>
        <v/>
      </c>
      <c r="AB289" s="133"/>
      <c r="AC289" s="133">
        <f t="shared" si="358"/>
        <v>0</v>
      </c>
      <c r="AD289" s="133">
        <f t="shared" si="359"/>
        <v>0</v>
      </c>
      <c r="AE289" s="133">
        <f t="shared" si="360"/>
        <v>0</v>
      </c>
      <c r="AF289" s="133">
        <f t="shared" si="361"/>
        <v>0</v>
      </c>
      <c r="AG289" s="134">
        <f t="shared" si="362"/>
        <v>0</v>
      </c>
      <c r="AH289" s="133">
        <f t="shared" si="363"/>
        <v>0</v>
      </c>
      <c r="AI289" s="133">
        <f t="shared" si="250"/>
        <v>0</v>
      </c>
      <c r="AJ289" s="133">
        <f t="shared" si="251"/>
        <v>0</v>
      </c>
      <c r="AK289" s="135">
        <f t="shared" si="364"/>
        <v>0</v>
      </c>
      <c r="AL289" s="135">
        <f t="shared" si="365"/>
        <v>0</v>
      </c>
      <c r="AM289" s="135">
        <f t="shared" si="254"/>
        <v>0</v>
      </c>
      <c r="AN289" s="135">
        <f t="shared" si="255"/>
        <v>0</v>
      </c>
      <c r="AP289" s="111" t="e">
        <f>VLOOKUP($Y289,ボランティア図書マスタ!$A:$T,15,0)</f>
        <v>#N/A</v>
      </c>
      <c r="AQ289" s="111" t="e">
        <f>VLOOKUP($Y289,ボランティア図書マスタ!$A:$T,16,0)</f>
        <v>#N/A</v>
      </c>
      <c r="AR289" s="111" t="e">
        <f>VLOOKUP($Y289,ボランティア図書マスタ!$A:$T,17,0)</f>
        <v>#N/A</v>
      </c>
      <c r="AS289" s="111" t="e">
        <f>VLOOKUP($Y289,ボランティア図書マスタ!$A:$T,18,0)</f>
        <v>#N/A</v>
      </c>
      <c r="AT289" s="111" t="e">
        <f>VLOOKUP($Y289,ボランティア図書マスタ!$A:$T,19,0)</f>
        <v>#N/A</v>
      </c>
      <c r="AU289" s="111" t="e">
        <f>VLOOKUP($Y289,ボランティア図書マスタ!$A:$T,20,0)</f>
        <v>#N/A</v>
      </c>
    </row>
    <row r="290" spans="1:47" ht="80.099999999999994" customHeight="1" x14ac:dyDescent="0.15">
      <c r="A290" s="119"/>
      <c r="B290" s="120"/>
      <c r="C290" s="119"/>
      <c r="D290" s="121"/>
      <c r="E290" s="122" t="str">
        <f>IF(D290="","",VLOOKUP(D290,ボランティア一覧!$A:$B,2,0))</f>
        <v/>
      </c>
      <c r="F290" s="121"/>
      <c r="G290" s="123" t="str">
        <f>IF(F290="","",VLOOKUP(F290,ボランティア図書マスタ!$B:$L,11,0))</f>
        <v/>
      </c>
      <c r="H290" s="124"/>
      <c r="I290" s="121"/>
      <c r="J290" s="124"/>
      <c r="K290" s="122" t="str">
        <f t="shared" si="237"/>
        <v/>
      </c>
      <c r="L290" s="125" t="str">
        <f>IF(Y290="","",VLOOKUP(Y290,ボランティア図書マスタ!$A$3:$M$567,13,0))</f>
        <v/>
      </c>
      <c r="M290" s="126"/>
      <c r="N290" s="127"/>
      <c r="O290" s="128"/>
      <c r="P290" s="129"/>
      <c r="Q290" s="130" t="str">
        <f>IF(D290="","",VLOOKUP(D290,ボランティア一覧!$A$3:$F$68,3,0))</f>
        <v/>
      </c>
      <c r="R290" s="130" t="str">
        <f>IF(D290="","",VLOOKUP(D290,ボランティア一覧!$A$3:$F$68,4,0))</f>
        <v/>
      </c>
      <c r="S290" s="130" t="str">
        <f>IF(D290="","",VLOOKUP(D290,ボランティア一覧!$A$3:$F$68,5,0))</f>
        <v/>
      </c>
      <c r="T290" s="130" t="str">
        <f>IF(D290="","",VLOOKUP(D290,ボランティア一覧!$A$3:$F$68,6,0))</f>
        <v/>
      </c>
      <c r="U290" s="131" t="str">
        <f t="shared" si="354"/>
        <v xml:space="preserve"> </v>
      </c>
      <c r="V290" s="131" t="str">
        <f t="shared" si="355"/>
        <v>　</v>
      </c>
      <c r="W290" s="131" t="str">
        <f>IF($A290=0," ",VLOOKUP(U290,入力規則用シート!B:C,2,0))</f>
        <v xml:space="preserve"> </v>
      </c>
      <c r="X290" s="131">
        <f t="shared" si="341"/>
        <v>0</v>
      </c>
      <c r="Y290" s="131" t="str">
        <f t="shared" si="356"/>
        <v/>
      </c>
      <c r="Z290" s="131" t="str">
        <f>IF(Y290="","",VLOOKUP(Y290,ボランティア図書マスタ!$A$3:$K$567,11,0))</f>
        <v/>
      </c>
      <c r="AA290" s="132" t="str">
        <f t="shared" si="357"/>
        <v/>
      </c>
      <c r="AB290" s="133"/>
      <c r="AC290" s="133">
        <f t="shared" si="358"/>
        <v>0</v>
      </c>
      <c r="AD290" s="133">
        <f t="shared" si="359"/>
        <v>0</v>
      </c>
      <c r="AE290" s="133">
        <f t="shared" si="360"/>
        <v>0</v>
      </c>
      <c r="AF290" s="133">
        <f t="shared" si="361"/>
        <v>0</v>
      </c>
      <c r="AG290" s="134">
        <f t="shared" si="362"/>
        <v>0</v>
      </c>
      <c r="AH290" s="133">
        <f t="shared" si="363"/>
        <v>0</v>
      </c>
      <c r="AI290" s="133">
        <f t="shared" si="250"/>
        <v>0</v>
      </c>
      <c r="AJ290" s="133">
        <f t="shared" si="251"/>
        <v>0</v>
      </c>
      <c r="AK290" s="135">
        <f t="shared" si="364"/>
        <v>0</v>
      </c>
      <c r="AL290" s="135">
        <f t="shared" si="365"/>
        <v>0</v>
      </c>
      <c r="AM290" s="135">
        <f t="shared" si="254"/>
        <v>0</v>
      </c>
      <c r="AN290" s="135">
        <f t="shared" si="255"/>
        <v>0</v>
      </c>
      <c r="AP290" s="111" t="e">
        <f>VLOOKUP($Y290,ボランティア図書マスタ!$A:$T,15,0)</f>
        <v>#N/A</v>
      </c>
      <c r="AQ290" s="111" t="e">
        <f>VLOOKUP($Y290,ボランティア図書マスタ!$A:$T,16,0)</f>
        <v>#N/A</v>
      </c>
      <c r="AR290" s="111" t="e">
        <f>VLOOKUP($Y290,ボランティア図書マスタ!$A:$T,17,0)</f>
        <v>#N/A</v>
      </c>
      <c r="AS290" s="111" t="e">
        <f>VLOOKUP($Y290,ボランティア図書マスタ!$A:$T,18,0)</f>
        <v>#N/A</v>
      </c>
      <c r="AT290" s="111" t="e">
        <f>VLOOKUP($Y290,ボランティア図書マスタ!$A:$T,19,0)</f>
        <v>#N/A</v>
      </c>
      <c r="AU290" s="111" t="e">
        <f>VLOOKUP($Y290,ボランティア図書マスタ!$A:$T,20,0)</f>
        <v>#N/A</v>
      </c>
    </row>
    <row r="291" spans="1:47" ht="80.099999999999994" customHeight="1" x14ac:dyDescent="0.15">
      <c r="A291" s="119"/>
      <c r="B291" s="120"/>
      <c r="C291" s="119"/>
      <c r="D291" s="121"/>
      <c r="E291" s="122" t="str">
        <f>IF(D291="","",VLOOKUP(D291,ボランティア一覧!$A:$B,2,0))</f>
        <v/>
      </c>
      <c r="F291" s="121"/>
      <c r="G291" s="123" t="str">
        <f>IF(F291="","",VLOOKUP(F291,ボランティア図書マスタ!$B:$L,11,0))</f>
        <v/>
      </c>
      <c r="H291" s="124"/>
      <c r="I291" s="121"/>
      <c r="J291" s="124"/>
      <c r="K291" s="122" t="str">
        <f t="shared" si="237"/>
        <v/>
      </c>
      <c r="L291" s="125" t="str">
        <f>IF(Y291="","",VLOOKUP(Y291,ボランティア図書マスタ!$A$3:$M$567,13,0))</f>
        <v/>
      </c>
      <c r="M291" s="126"/>
      <c r="N291" s="127"/>
      <c r="O291" s="128"/>
      <c r="P291" s="129"/>
      <c r="Q291" s="130" t="str">
        <f>IF(D291="","",VLOOKUP(D291,ボランティア一覧!$A$3:$F$68,3,0))</f>
        <v/>
      </c>
      <c r="R291" s="130" t="str">
        <f>IF(D291="","",VLOOKUP(D291,ボランティア一覧!$A$3:$F$68,4,0))</f>
        <v/>
      </c>
      <c r="S291" s="130" t="str">
        <f>IF(D291="","",VLOOKUP(D291,ボランティア一覧!$A$3:$F$68,5,0))</f>
        <v/>
      </c>
      <c r="T291" s="130" t="str">
        <f>IF(D291="","",VLOOKUP(D291,ボランティア一覧!$A$3:$F$68,6,0))</f>
        <v/>
      </c>
      <c r="U291" s="131" t="str">
        <f t="shared" si="354"/>
        <v xml:space="preserve"> </v>
      </c>
      <c r="V291" s="131" t="str">
        <f t="shared" si="355"/>
        <v>　</v>
      </c>
      <c r="W291" s="131" t="str">
        <f>IF($A291=0," ",VLOOKUP(U291,入力規則用シート!B:C,2,0))</f>
        <v xml:space="preserve"> </v>
      </c>
      <c r="X291" s="131">
        <f t="shared" si="341"/>
        <v>0</v>
      </c>
      <c r="Y291" s="131" t="str">
        <f t="shared" si="356"/>
        <v/>
      </c>
      <c r="Z291" s="131" t="str">
        <f>IF(Y291="","",VLOOKUP(Y291,ボランティア図書マスタ!$A$3:$K$567,11,0))</f>
        <v/>
      </c>
      <c r="AA291" s="132" t="str">
        <f t="shared" si="357"/>
        <v/>
      </c>
      <c r="AB291" s="133"/>
      <c r="AC291" s="133">
        <f t="shared" si="358"/>
        <v>0</v>
      </c>
      <c r="AD291" s="133">
        <f t="shared" si="359"/>
        <v>0</v>
      </c>
      <c r="AE291" s="133">
        <f t="shared" si="360"/>
        <v>0</v>
      </c>
      <c r="AF291" s="133">
        <f t="shared" si="361"/>
        <v>0</v>
      </c>
      <c r="AG291" s="134">
        <f t="shared" si="362"/>
        <v>0</v>
      </c>
      <c r="AH291" s="133">
        <f t="shared" si="363"/>
        <v>0</v>
      </c>
      <c r="AI291" s="133">
        <f t="shared" si="250"/>
        <v>0</v>
      </c>
      <c r="AJ291" s="133">
        <f t="shared" si="251"/>
        <v>0</v>
      </c>
      <c r="AK291" s="135">
        <f t="shared" si="364"/>
        <v>0</v>
      </c>
      <c r="AL291" s="135">
        <f t="shared" si="365"/>
        <v>0</v>
      </c>
      <c r="AM291" s="135">
        <f t="shared" si="254"/>
        <v>0</v>
      </c>
      <c r="AN291" s="135">
        <f t="shared" si="255"/>
        <v>0</v>
      </c>
      <c r="AP291" s="111" t="e">
        <f>VLOOKUP($Y291,ボランティア図書マスタ!$A:$T,15,0)</f>
        <v>#N/A</v>
      </c>
      <c r="AQ291" s="111" t="e">
        <f>VLOOKUP($Y291,ボランティア図書マスタ!$A:$T,16,0)</f>
        <v>#N/A</v>
      </c>
      <c r="AR291" s="111" t="e">
        <f>VLOOKUP($Y291,ボランティア図書マスタ!$A:$T,17,0)</f>
        <v>#N/A</v>
      </c>
      <c r="AS291" s="111" t="e">
        <f>VLOOKUP($Y291,ボランティア図書マスタ!$A:$T,18,0)</f>
        <v>#N/A</v>
      </c>
      <c r="AT291" s="111" t="e">
        <f>VLOOKUP($Y291,ボランティア図書マスタ!$A:$T,19,0)</f>
        <v>#N/A</v>
      </c>
      <c r="AU291" s="111" t="e">
        <f>VLOOKUP($Y291,ボランティア図書マスタ!$A:$T,20,0)</f>
        <v>#N/A</v>
      </c>
    </row>
    <row r="292" spans="1:47" ht="80.099999999999994" customHeight="1" x14ac:dyDescent="0.15">
      <c r="A292" s="119"/>
      <c r="B292" s="120"/>
      <c r="C292" s="119"/>
      <c r="D292" s="121"/>
      <c r="E292" s="122" t="str">
        <f>IF(D292="","",VLOOKUP(D292,ボランティア一覧!$A:$B,2,0))</f>
        <v/>
      </c>
      <c r="F292" s="121"/>
      <c r="G292" s="123" t="str">
        <f>IF(F292="","",VLOOKUP(F292,ボランティア図書マスタ!$B:$L,11,0))</f>
        <v/>
      </c>
      <c r="H292" s="124"/>
      <c r="I292" s="121"/>
      <c r="J292" s="124"/>
      <c r="K292" s="122" t="str">
        <f t="shared" si="237"/>
        <v/>
      </c>
      <c r="L292" s="125" t="str">
        <f>IF(Y292="","",VLOOKUP(Y292,ボランティア図書マスタ!$A$3:$M$567,13,0))</f>
        <v/>
      </c>
      <c r="M292" s="126"/>
      <c r="N292" s="127"/>
      <c r="O292" s="128"/>
      <c r="P292" s="129"/>
      <c r="Q292" s="130" t="str">
        <f>IF(D292="","",VLOOKUP(D292,ボランティア一覧!$A$3:$F$68,3,0))</f>
        <v/>
      </c>
      <c r="R292" s="130" t="str">
        <f>IF(D292="","",VLOOKUP(D292,ボランティア一覧!$A$3:$F$68,4,0))</f>
        <v/>
      </c>
      <c r="S292" s="130" t="str">
        <f>IF(D292="","",VLOOKUP(D292,ボランティア一覧!$A$3:$F$68,5,0))</f>
        <v/>
      </c>
      <c r="T292" s="130" t="str">
        <f>IF(D292="","",VLOOKUP(D292,ボランティア一覧!$A$3:$F$68,6,0))</f>
        <v/>
      </c>
      <c r="U292" s="131" t="str">
        <f t="shared" si="354"/>
        <v xml:space="preserve"> </v>
      </c>
      <c r="V292" s="131" t="str">
        <f t="shared" si="355"/>
        <v>　</v>
      </c>
      <c r="W292" s="131" t="str">
        <f>IF($A292=0," ",VLOOKUP(U292,入力規則用シート!B:C,2,0))</f>
        <v xml:space="preserve"> </v>
      </c>
      <c r="X292" s="131">
        <f t="shared" si="341"/>
        <v>0</v>
      </c>
      <c r="Y292" s="131" t="str">
        <f t="shared" si="356"/>
        <v/>
      </c>
      <c r="Z292" s="131" t="str">
        <f>IF(Y292="","",VLOOKUP(Y292,ボランティア図書マスタ!$A$3:$K$567,11,0))</f>
        <v/>
      </c>
      <c r="AA292" s="132" t="str">
        <f t="shared" si="357"/>
        <v/>
      </c>
      <c r="AB292" s="133"/>
      <c r="AC292" s="133">
        <f t="shared" si="358"/>
        <v>0</v>
      </c>
      <c r="AD292" s="133">
        <f t="shared" si="359"/>
        <v>0</v>
      </c>
      <c r="AE292" s="133">
        <f t="shared" si="360"/>
        <v>0</v>
      </c>
      <c r="AF292" s="133">
        <f t="shared" si="361"/>
        <v>0</v>
      </c>
      <c r="AG292" s="134">
        <f t="shared" si="362"/>
        <v>0</v>
      </c>
      <c r="AH292" s="133">
        <f t="shared" si="363"/>
        <v>0</v>
      </c>
      <c r="AI292" s="133">
        <f t="shared" si="250"/>
        <v>0</v>
      </c>
      <c r="AJ292" s="133">
        <f t="shared" si="251"/>
        <v>0</v>
      </c>
      <c r="AK292" s="135">
        <f t="shared" si="364"/>
        <v>0</v>
      </c>
      <c r="AL292" s="135">
        <f t="shared" si="365"/>
        <v>0</v>
      </c>
      <c r="AM292" s="135">
        <f t="shared" si="254"/>
        <v>0</v>
      </c>
      <c r="AN292" s="135">
        <f t="shared" si="255"/>
        <v>0</v>
      </c>
      <c r="AP292" s="111" t="e">
        <f>VLOOKUP($Y292,ボランティア図書マスタ!$A:$T,15,0)</f>
        <v>#N/A</v>
      </c>
      <c r="AQ292" s="111" t="e">
        <f>VLOOKUP($Y292,ボランティア図書マスタ!$A:$T,16,0)</f>
        <v>#N/A</v>
      </c>
      <c r="AR292" s="111" t="e">
        <f>VLOOKUP($Y292,ボランティア図書マスタ!$A:$T,17,0)</f>
        <v>#N/A</v>
      </c>
      <c r="AS292" s="111" t="e">
        <f>VLOOKUP($Y292,ボランティア図書マスタ!$A:$T,18,0)</f>
        <v>#N/A</v>
      </c>
      <c r="AT292" s="111" t="e">
        <f>VLOOKUP($Y292,ボランティア図書マスタ!$A:$T,19,0)</f>
        <v>#N/A</v>
      </c>
      <c r="AU292" s="111" t="e">
        <f>VLOOKUP($Y292,ボランティア図書マスタ!$A:$T,20,0)</f>
        <v>#N/A</v>
      </c>
    </row>
    <row r="293" spans="1:47" ht="80.099999999999994" customHeight="1" x14ac:dyDescent="0.15">
      <c r="A293" s="119"/>
      <c r="B293" s="120"/>
      <c r="C293" s="119"/>
      <c r="D293" s="121"/>
      <c r="E293" s="122" t="str">
        <f>IF(D293="","",VLOOKUP(D293,ボランティア一覧!$A:$B,2,0))</f>
        <v/>
      </c>
      <c r="F293" s="121"/>
      <c r="G293" s="123" t="str">
        <f>IF(F293="","",VLOOKUP(F293,ボランティア図書マスタ!$B:$L,11,0))</f>
        <v/>
      </c>
      <c r="H293" s="124"/>
      <c r="I293" s="121"/>
      <c r="J293" s="124"/>
      <c r="K293" s="122" t="str">
        <f t="shared" si="237"/>
        <v/>
      </c>
      <c r="L293" s="125" t="str">
        <f>IF(Y293="","",VLOOKUP(Y293,ボランティア図書マスタ!$A$3:$M$567,13,0))</f>
        <v/>
      </c>
      <c r="M293" s="126"/>
      <c r="N293" s="127"/>
      <c r="O293" s="128"/>
      <c r="P293" s="129"/>
      <c r="Q293" s="130" t="str">
        <f>IF(D293="","",VLOOKUP(D293,ボランティア一覧!$A$3:$F$68,3,0))</f>
        <v/>
      </c>
      <c r="R293" s="130" t="str">
        <f>IF(D293="","",VLOOKUP(D293,ボランティア一覧!$A$3:$F$68,4,0))</f>
        <v/>
      </c>
      <c r="S293" s="130" t="str">
        <f>IF(D293="","",VLOOKUP(D293,ボランティア一覧!$A$3:$F$68,5,0))</f>
        <v/>
      </c>
      <c r="T293" s="130" t="str">
        <f>IF(D293="","",VLOOKUP(D293,ボランティア一覧!$A$3:$F$68,6,0))</f>
        <v/>
      </c>
      <c r="U293" s="131" t="str">
        <f t="shared" si="354"/>
        <v xml:space="preserve"> </v>
      </c>
      <c r="V293" s="131" t="str">
        <f t="shared" si="355"/>
        <v>　</v>
      </c>
      <c r="W293" s="131" t="str">
        <f>IF($A293=0," ",VLOOKUP(U293,入力規則用シート!B:C,2,0))</f>
        <v xml:space="preserve"> </v>
      </c>
      <c r="X293" s="131">
        <f t="shared" si="341"/>
        <v>0</v>
      </c>
      <c r="Y293" s="131" t="str">
        <f t="shared" si="356"/>
        <v/>
      </c>
      <c r="Z293" s="131" t="str">
        <f>IF(Y293="","",VLOOKUP(Y293,ボランティア図書マスタ!$A$3:$K$567,11,0))</f>
        <v/>
      </c>
      <c r="AA293" s="132" t="str">
        <f t="shared" si="357"/>
        <v/>
      </c>
      <c r="AB293" s="133"/>
      <c r="AC293" s="133">
        <f t="shared" si="358"/>
        <v>0</v>
      </c>
      <c r="AD293" s="133">
        <f t="shared" si="359"/>
        <v>0</v>
      </c>
      <c r="AE293" s="133">
        <f t="shared" si="360"/>
        <v>0</v>
      </c>
      <c r="AF293" s="133">
        <f t="shared" si="361"/>
        <v>0</v>
      </c>
      <c r="AG293" s="134">
        <f t="shared" si="362"/>
        <v>0</v>
      </c>
      <c r="AH293" s="133">
        <f t="shared" si="363"/>
        <v>0</v>
      </c>
      <c r="AI293" s="133">
        <f t="shared" si="250"/>
        <v>0</v>
      </c>
      <c r="AJ293" s="133">
        <f t="shared" si="251"/>
        <v>0</v>
      </c>
      <c r="AK293" s="135">
        <f t="shared" si="364"/>
        <v>0</v>
      </c>
      <c r="AL293" s="135">
        <f t="shared" si="365"/>
        <v>0</v>
      </c>
      <c r="AM293" s="135">
        <f t="shared" si="254"/>
        <v>0</v>
      </c>
      <c r="AN293" s="135">
        <f t="shared" si="255"/>
        <v>0</v>
      </c>
      <c r="AP293" s="111" t="e">
        <f>VLOOKUP($Y293,ボランティア図書マスタ!$A:$T,15,0)</f>
        <v>#N/A</v>
      </c>
      <c r="AQ293" s="111" t="e">
        <f>VLOOKUP($Y293,ボランティア図書マスタ!$A:$T,16,0)</f>
        <v>#N/A</v>
      </c>
      <c r="AR293" s="111" t="e">
        <f>VLOOKUP($Y293,ボランティア図書マスタ!$A:$T,17,0)</f>
        <v>#N/A</v>
      </c>
      <c r="AS293" s="111" t="e">
        <f>VLOOKUP($Y293,ボランティア図書マスタ!$A:$T,18,0)</f>
        <v>#N/A</v>
      </c>
      <c r="AT293" s="111" t="e">
        <f>VLOOKUP($Y293,ボランティア図書マスタ!$A:$T,19,0)</f>
        <v>#N/A</v>
      </c>
      <c r="AU293" s="111" t="e">
        <f>VLOOKUP($Y293,ボランティア図書マスタ!$A:$T,20,0)</f>
        <v>#N/A</v>
      </c>
    </row>
    <row r="294" spans="1:47" ht="80.099999999999994" customHeight="1" x14ac:dyDescent="0.15">
      <c r="A294" s="119"/>
      <c r="B294" s="120"/>
      <c r="C294" s="119"/>
      <c r="D294" s="121"/>
      <c r="E294" s="122" t="str">
        <f>IF(D294="","",VLOOKUP(D294,ボランティア一覧!$A:$B,2,0))</f>
        <v/>
      </c>
      <c r="F294" s="121"/>
      <c r="G294" s="123" t="str">
        <f>IF(F294="","",VLOOKUP(F294,ボランティア図書マスタ!$B:$L,11,0))</f>
        <v/>
      </c>
      <c r="H294" s="124"/>
      <c r="I294" s="121"/>
      <c r="J294" s="124"/>
      <c r="K294" s="122" t="str">
        <f t="shared" si="237"/>
        <v/>
      </c>
      <c r="L294" s="125" t="str">
        <f>IF(Y294="","",VLOOKUP(Y294,ボランティア図書マスタ!$A$3:$M$567,13,0))</f>
        <v/>
      </c>
      <c r="M294" s="126"/>
      <c r="N294" s="127"/>
      <c r="O294" s="128"/>
      <c r="P294" s="129"/>
      <c r="Q294" s="130" t="str">
        <f>IF(D294="","",VLOOKUP(D294,ボランティア一覧!$A$3:$F$68,3,0))</f>
        <v/>
      </c>
      <c r="R294" s="130" t="str">
        <f>IF(D294="","",VLOOKUP(D294,ボランティア一覧!$A$3:$F$68,4,0))</f>
        <v/>
      </c>
      <c r="S294" s="130" t="str">
        <f>IF(D294="","",VLOOKUP(D294,ボランティア一覧!$A$3:$F$68,5,0))</f>
        <v/>
      </c>
      <c r="T294" s="130" t="str">
        <f>IF(D294="","",VLOOKUP(D294,ボランティア一覧!$A$3:$F$68,6,0))</f>
        <v/>
      </c>
      <c r="U294" s="131" t="str">
        <f t="shared" si="354"/>
        <v xml:space="preserve"> </v>
      </c>
      <c r="V294" s="131" t="str">
        <f t="shared" si="355"/>
        <v>　</v>
      </c>
      <c r="W294" s="131" t="str">
        <f>IF($A294=0," ",VLOOKUP(U294,入力規則用シート!B:C,2,0))</f>
        <v xml:space="preserve"> </v>
      </c>
      <c r="X294" s="131">
        <f t="shared" si="341"/>
        <v>0</v>
      </c>
      <c r="Y294" s="131" t="str">
        <f t="shared" si="356"/>
        <v/>
      </c>
      <c r="Z294" s="131" t="str">
        <f>IF(Y294="","",VLOOKUP(Y294,ボランティア図書マスタ!$A$3:$K$567,11,0))</f>
        <v/>
      </c>
      <c r="AA294" s="132" t="str">
        <f t="shared" si="357"/>
        <v/>
      </c>
      <c r="AB294" s="133"/>
      <c r="AC294" s="133">
        <f t="shared" si="358"/>
        <v>0</v>
      </c>
      <c r="AD294" s="133">
        <f t="shared" si="359"/>
        <v>0</v>
      </c>
      <c r="AE294" s="133">
        <f t="shared" si="360"/>
        <v>0</v>
      </c>
      <c r="AF294" s="133">
        <f t="shared" si="361"/>
        <v>0</v>
      </c>
      <c r="AG294" s="134">
        <f t="shared" si="362"/>
        <v>0</v>
      </c>
      <c r="AH294" s="133">
        <f t="shared" si="363"/>
        <v>0</v>
      </c>
      <c r="AI294" s="133">
        <f t="shared" si="250"/>
        <v>0</v>
      </c>
      <c r="AJ294" s="133">
        <f t="shared" si="251"/>
        <v>0</v>
      </c>
      <c r="AK294" s="135">
        <f t="shared" si="364"/>
        <v>0</v>
      </c>
      <c r="AL294" s="135">
        <f t="shared" si="365"/>
        <v>0</v>
      </c>
      <c r="AM294" s="135">
        <f t="shared" si="254"/>
        <v>0</v>
      </c>
      <c r="AN294" s="135">
        <f t="shared" si="255"/>
        <v>0</v>
      </c>
      <c r="AP294" s="111" t="e">
        <f>VLOOKUP($Y294,ボランティア図書マスタ!$A:$T,15,0)</f>
        <v>#N/A</v>
      </c>
      <c r="AQ294" s="111" t="e">
        <f>VLOOKUP($Y294,ボランティア図書マスタ!$A:$T,16,0)</f>
        <v>#N/A</v>
      </c>
      <c r="AR294" s="111" t="e">
        <f>VLOOKUP($Y294,ボランティア図書マスタ!$A:$T,17,0)</f>
        <v>#N/A</v>
      </c>
      <c r="AS294" s="111" t="e">
        <f>VLOOKUP($Y294,ボランティア図書マスタ!$A:$T,18,0)</f>
        <v>#N/A</v>
      </c>
      <c r="AT294" s="111" t="e">
        <f>VLOOKUP($Y294,ボランティア図書マスタ!$A:$T,19,0)</f>
        <v>#N/A</v>
      </c>
      <c r="AU294" s="111" t="e">
        <f>VLOOKUP($Y294,ボランティア図書マスタ!$A:$T,20,0)</f>
        <v>#N/A</v>
      </c>
    </row>
    <row r="295" spans="1:47" ht="80.099999999999994" customHeight="1" x14ac:dyDescent="0.15">
      <c r="A295" s="119"/>
      <c r="B295" s="120"/>
      <c r="C295" s="119"/>
      <c r="D295" s="121"/>
      <c r="E295" s="122" t="str">
        <f>IF(D295="","",VLOOKUP(D295,ボランティア一覧!$A:$B,2,0))</f>
        <v/>
      </c>
      <c r="F295" s="121"/>
      <c r="G295" s="123" t="str">
        <f>IF(F295="","",VLOOKUP(F295,ボランティア図書マスタ!$B:$L,11,0))</f>
        <v/>
      </c>
      <c r="H295" s="124"/>
      <c r="I295" s="121"/>
      <c r="J295" s="124"/>
      <c r="K295" s="122" t="str">
        <f t="shared" si="237"/>
        <v/>
      </c>
      <c r="L295" s="125" t="str">
        <f>IF(Y295="","",VLOOKUP(Y295,ボランティア図書マスタ!$A$3:$M$567,13,0))</f>
        <v/>
      </c>
      <c r="M295" s="126"/>
      <c r="N295" s="127"/>
      <c r="O295" s="128"/>
      <c r="P295" s="129"/>
      <c r="Q295" s="130" t="str">
        <f>IF(D295="","",VLOOKUP(D295,ボランティア一覧!$A$3:$F$68,3,0))</f>
        <v/>
      </c>
      <c r="R295" s="130" t="str">
        <f>IF(D295="","",VLOOKUP(D295,ボランティア一覧!$A$3:$F$68,4,0))</f>
        <v/>
      </c>
      <c r="S295" s="130" t="str">
        <f>IF(D295="","",VLOOKUP(D295,ボランティア一覧!$A$3:$F$68,5,0))</f>
        <v/>
      </c>
      <c r="T295" s="130" t="str">
        <f>IF(D295="","",VLOOKUP(D295,ボランティア一覧!$A$3:$F$68,6,0))</f>
        <v/>
      </c>
      <c r="U295" s="131" t="str">
        <f>IF(F295=0," ",$G$2)</f>
        <v xml:space="preserve"> </v>
      </c>
      <c r="V295" s="131" t="str">
        <f>IF(F295=0,"　",$L$2)</f>
        <v>　</v>
      </c>
      <c r="W295" s="131" t="str">
        <f>IF($A295=0," ",VLOOKUP(U295,入力規則用シート!B:C,2,0))</f>
        <v xml:space="preserve"> </v>
      </c>
      <c r="X295" s="131">
        <f t="shared" si="341"/>
        <v>0</v>
      </c>
      <c r="Y295" s="131" t="str">
        <f>IF(F295&amp;I295="","",CONCATENATE(F295,I295))</f>
        <v/>
      </c>
      <c r="Z295" s="131" t="str">
        <f>IF(Y295="","",VLOOKUP(Y295,ボランティア図書マスタ!$A$3:$K$567,11,0))</f>
        <v/>
      </c>
      <c r="AA295" s="132" t="str">
        <f>DBCS(J295)</f>
        <v/>
      </c>
      <c r="AB295" s="133"/>
      <c r="AC295" s="133">
        <f>A295</f>
        <v>0</v>
      </c>
      <c r="AD295" s="133">
        <f>B295</f>
        <v>0</v>
      </c>
      <c r="AE295" s="133">
        <f>C295</f>
        <v>0</v>
      </c>
      <c r="AF295" s="133">
        <f>D295</f>
        <v>0</v>
      </c>
      <c r="AG295" s="134">
        <f>F295</f>
        <v>0</v>
      </c>
      <c r="AH295" s="133">
        <f>H295</f>
        <v>0</v>
      </c>
      <c r="AI295" s="133">
        <f t="shared" si="250"/>
        <v>0</v>
      </c>
      <c r="AJ295" s="133">
        <f t="shared" si="251"/>
        <v>0</v>
      </c>
      <c r="AK295" s="135">
        <f>M295</f>
        <v>0</v>
      </c>
      <c r="AL295" s="135">
        <f>N295</f>
        <v>0</v>
      </c>
      <c r="AM295" s="135">
        <f t="shared" si="254"/>
        <v>0</v>
      </c>
      <c r="AN295" s="135">
        <f t="shared" si="255"/>
        <v>0</v>
      </c>
      <c r="AP295" s="111" t="e">
        <f>VLOOKUP($Y295,ボランティア図書マスタ!$A:$T,15,0)</f>
        <v>#N/A</v>
      </c>
      <c r="AQ295" s="111" t="e">
        <f>VLOOKUP($Y295,ボランティア図書マスタ!$A:$T,16,0)</f>
        <v>#N/A</v>
      </c>
      <c r="AR295" s="111" t="e">
        <f>VLOOKUP($Y295,ボランティア図書マスタ!$A:$T,17,0)</f>
        <v>#N/A</v>
      </c>
      <c r="AS295" s="111" t="e">
        <f>VLOOKUP($Y295,ボランティア図書マスタ!$A:$T,18,0)</f>
        <v>#N/A</v>
      </c>
      <c r="AT295" s="111" t="e">
        <f>VLOOKUP($Y295,ボランティア図書マスタ!$A:$T,19,0)</f>
        <v>#N/A</v>
      </c>
      <c r="AU295" s="111" t="e">
        <f>VLOOKUP($Y295,ボランティア図書マスタ!$A:$T,20,0)</f>
        <v>#N/A</v>
      </c>
    </row>
    <row r="296" spans="1:47" ht="80.099999999999994" customHeight="1" x14ac:dyDescent="0.15">
      <c r="A296" s="119"/>
      <c r="B296" s="120"/>
      <c r="C296" s="119"/>
      <c r="D296" s="121"/>
      <c r="E296" s="122" t="str">
        <f>IF(D296="","",VLOOKUP(D296,ボランティア一覧!$A:$B,2,0))</f>
        <v/>
      </c>
      <c r="F296" s="121"/>
      <c r="G296" s="123" t="str">
        <f>IF(F296="","",VLOOKUP(F296,ボランティア図書マスタ!$B:$L,11,0))</f>
        <v/>
      </c>
      <c r="H296" s="124"/>
      <c r="I296" s="121"/>
      <c r="J296" s="124"/>
      <c r="K296" s="122" t="str">
        <f t="shared" si="237"/>
        <v/>
      </c>
      <c r="L296" s="125" t="str">
        <f>IF(Y296="","",VLOOKUP(Y296,ボランティア図書マスタ!$A$3:$M$567,13,0))</f>
        <v/>
      </c>
      <c r="M296" s="126"/>
      <c r="N296" s="127"/>
      <c r="O296" s="128"/>
      <c r="P296" s="129"/>
      <c r="Q296" s="130" t="str">
        <f>IF(D296="","",VLOOKUP(D296,ボランティア一覧!$A$3:$F$68,3,0))</f>
        <v/>
      </c>
      <c r="R296" s="130" t="str">
        <f>IF(D296="","",VLOOKUP(D296,ボランティア一覧!$A$3:$F$68,4,0))</f>
        <v/>
      </c>
      <c r="S296" s="130" t="str">
        <f>IF(D296="","",VLOOKUP(D296,ボランティア一覧!$A$3:$F$68,5,0))</f>
        <v/>
      </c>
      <c r="T296" s="130" t="str">
        <f>IF(D296="","",VLOOKUP(D296,ボランティア一覧!$A$3:$F$68,6,0))</f>
        <v/>
      </c>
      <c r="U296" s="131" t="str">
        <f t="shared" ref="U296:U304" si="366">IF(F296=0," ",$G$2)</f>
        <v xml:space="preserve"> </v>
      </c>
      <c r="V296" s="131" t="str">
        <f t="shared" ref="V296:V304" si="367">IF(F296=0,"　",$L$2)</f>
        <v>　</v>
      </c>
      <c r="W296" s="131" t="str">
        <f>IF($A296=0," ",VLOOKUP(U296,入力規則用シート!B:C,2,0))</f>
        <v xml:space="preserve"> </v>
      </c>
      <c r="X296" s="131">
        <f t="shared" si="341"/>
        <v>0</v>
      </c>
      <c r="Y296" s="131" t="str">
        <f t="shared" ref="Y296:Y304" si="368">IF(F296&amp;I296="","",CONCATENATE(F296,I296))</f>
        <v/>
      </c>
      <c r="Z296" s="131" t="str">
        <f>IF(Y296="","",VLOOKUP(Y296,ボランティア図書マスタ!$A$3:$K$567,11,0))</f>
        <v/>
      </c>
      <c r="AA296" s="132" t="str">
        <f t="shared" ref="AA296:AA304" si="369">DBCS(J296)</f>
        <v/>
      </c>
      <c r="AB296" s="133"/>
      <c r="AC296" s="133">
        <f t="shared" ref="AC296:AC304" si="370">A296</f>
        <v>0</v>
      </c>
      <c r="AD296" s="133">
        <f t="shared" ref="AD296:AD304" si="371">B296</f>
        <v>0</v>
      </c>
      <c r="AE296" s="133">
        <f t="shared" ref="AE296:AE304" si="372">C296</f>
        <v>0</v>
      </c>
      <c r="AF296" s="133">
        <f t="shared" ref="AF296:AF304" si="373">D296</f>
        <v>0</v>
      </c>
      <c r="AG296" s="134">
        <f t="shared" ref="AG296:AG304" si="374">F296</f>
        <v>0</v>
      </c>
      <c r="AH296" s="133">
        <f t="shared" ref="AH296:AH304" si="375">H296</f>
        <v>0</v>
      </c>
      <c r="AI296" s="133">
        <f t="shared" si="250"/>
        <v>0</v>
      </c>
      <c r="AJ296" s="133">
        <f t="shared" si="251"/>
        <v>0</v>
      </c>
      <c r="AK296" s="135">
        <f t="shared" ref="AK296:AK304" si="376">M296</f>
        <v>0</v>
      </c>
      <c r="AL296" s="135">
        <f t="shared" ref="AL296:AL304" si="377">N296</f>
        <v>0</v>
      </c>
      <c r="AM296" s="135">
        <f t="shared" si="254"/>
        <v>0</v>
      </c>
      <c r="AN296" s="135">
        <f t="shared" si="255"/>
        <v>0</v>
      </c>
      <c r="AP296" s="111" t="e">
        <f>VLOOKUP($Y296,ボランティア図書マスタ!$A:$T,15,0)</f>
        <v>#N/A</v>
      </c>
      <c r="AQ296" s="111" t="e">
        <f>VLOOKUP($Y296,ボランティア図書マスタ!$A:$T,16,0)</f>
        <v>#N/A</v>
      </c>
      <c r="AR296" s="111" t="e">
        <f>VLOOKUP($Y296,ボランティア図書マスタ!$A:$T,17,0)</f>
        <v>#N/A</v>
      </c>
      <c r="AS296" s="111" t="e">
        <f>VLOOKUP($Y296,ボランティア図書マスタ!$A:$T,18,0)</f>
        <v>#N/A</v>
      </c>
      <c r="AT296" s="111" t="e">
        <f>VLOOKUP($Y296,ボランティア図書マスタ!$A:$T,19,0)</f>
        <v>#N/A</v>
      </c>
      <c r="AU296" s="111" t="e">
        <f>VLOOKUP($Y296,ボランティア図書マスタ!$A:$T,20,0)</f>
        <v>#N/A</v>
      </c>
    </row>
    <row r="297" spans="1:47" ht="80.099999999999994" customHeight="1" x14ac:dyDescent="0.15">
      <c r="A297" s="119"/>
      <c r="B297" s="120"/>
      <c r="C297" s="119"/>
      <c r="D297" s="121"/>
      <c r="E297" s="122" t="str">
        <f>IF(D297="","",VLOOKUP(D297,ボランティア一覧!$A:$B,2,0))</f>
        <v/>
      </c>
      <c r="F297" s="121"/>
      <c r="G297" s="123" t="str">
        <f>IF(F297="","",VLOOKUP(F297,ボランティア図書マスタ!$B:$L,11,0))</f>
        <v/>
      </c>
      <c r="H297" s="124"/>
      <c r="I297" s="121"/>
      <c r="J297" s="124"/>
      <c r="K297" s="122" t="str">
        <f t="shared" si="237"/>
        <v/>
      </c>
      <c r="L297" s="125" t="str">
        <f>IF(Y297="","",VLOOKUP(Y297,ボランティア図書マスタ!$A$3:$M$567,13,0))</f>
        <v/>
      </c>
      <c r="M297" s="126"/>
      <c r="N297" s="127"/>
      <c r="O297" s="128"/>
      <c r="P297" s="129"/>
      <c r="Q297" s="130" t="str">
        <f>IF(D297="","",VLOOKUP(D297,ボランティア一覧!$A$3:$F$68,3,0))</f>
        <v/>
      </c>
      <c r="R297" s="130" t="str">
        <f>IF(D297="","",VLOOKUP(D297,ボランティア一覧!$A$3:$F$68,4,0))</f>
        <v/>
      </c>
      <c r="S297" s="130" t="str">
        <f>IF(D297="","",VLOOKUP(D297,ボランティア一覧!$A$3:$F$68,5,0))</f>
        <v/>
      </c>
      <c r="T297" s="130" t="str">
        <f>IF(D297="","",VLOOKUP(D297,ボランティア一覧!$A$3:$F$68,6,0))</f>
        <v/>
      </c>
      <c r="U297" s="131" t="str">
        <f t="shared" si="366"/>
        <v xml:space="preserve"> </v>
      </c>
      <c r="V297" s="131" t="str">
        <f t="shared" si="367"/>
        <v>　</v>
      </c>
      <c r="W297" s="131" t="str">
        <f>IF($A297=0," ",VLOOKUP(U297,入力規則用シート!B:C,2,0))</f>
        <v xml:space="preserve"> </v>
      </c>
      <c r="X297" s="131">
        <f t="shared" si="341"/>
        <v>0</v>
      </c>
      <c r="Y297" s="131" t="str">
        <f t="shared" si="368"/>
        <v/>
      </c>
      <c r="Z297" s="131" t="str">
        <f>IF(Y297="","",VLOOKUP(Y297,ボランティア図書マスタ!$A$3:$K$567,11,0))</f>
        <v/>
      </c>
      <c r="AA297" s="132" t="str">
        <f t="shared" si="369"/>
        <v/>
      </c>
      <c r="AB297" s="133"/>
      <c r="AC297" s="133">
        <f t="shared" si="370"/>
        <v>0</v>
      </c>
      <c r="AD297" s="133">
        <f t="shared" si="371"/>
        <v>0</v>
      </c>
      <c r="AE297" s="133">
        <f t="shared" si="372"/>
        <v>0</v>
      </c>
      <c r="AF297" s="133">
        <f t="shared" si="373"/>
        <v>0</v>
      </c>
      <c r="AG297" s="134">
        <f t="shared" si="374"/>
        <v>0</v>
      </c>
      <c r="AH297" s="133">
        <f t="shared" si="375"/>
        <v>0</v>
      </c>
      <c r="AI297" s="133">
        <f t="shared" si="250"/>
        <v>0</v>
      </c>
      <c r="AJ297" s="133">
        <f t="shared" si="251"/>
        <v>0</v>
      </c>
      <c r="AK297" s="135">
        <f t="shared" si="376"/>
        <v>0</v>
      </c>
      <c r="AL297" s="135">
        <f t="shared" si="377"/>
        <v>0</v>
      </c>
      <c r="AM297" s="135">
        <f t="shared" si="254"/>
        <v>0</v>
      </c>
      <c r="AN297" s="135">
        <f t="shared" si="255"/>
        <v>0</v>
      </c>
      <c r="AP297" s="111" t="e">
        <f>VLOOKUP($Y297,ボランティア図書マスタ!$A:$T,15,0)</f>
        <v>#N/A</v>
      </c>
      <c r="AQ297" s="111" t="e">
        <f>VLOOKUP($Y297,ボランティア図書マスタ!$A:$T,16,0)</f>
        <v>#N/A</v>
      </c>
      <c r="AR297" s="111" t="e">
        <f>VLOOKUP($Y297,ボランティア図書マスタ!$A:$T,17,0)</f>
        <v>#N/A</v>
      </c>
      <c r="AS297" s="111" t="e">
        <f>VLOOKUP($Y297,ボランティア図書マスタ!$A:$T,18,0)</f>
        <v>#N/A</v>
      </c>
      <c r="AT297" s="111" t="e">
        <f>VLOOKUP($Y297,ボランティア図書マスタ!$A:$T,19,0)</f>
        <v>#N/A</v>
      </c>
      <c r="AU297" s="111" t="e">
        <f>VLOOKUP($Y297,ボランティア図書マスタ!$A:$T,20,0)</f>
        <v>#N/A</v>
      </c>
    </row>
    <row r="298" spans="1:47" ht="80.099999999999994" customHeight="1" x14ac:dyDescent="0.15">
      <c r="A298" s="119"/>
      <c r="B298" s="120"/>
      <c r="C298" s="119"/>
      <c r="D298" s="121"/>
      <c r="E298" s="122" t="str">
        <f>IF(D298="","",VLOOKUP(D298,ボランティア一覧!$A:$B,2,0))</f>
        <v/>
      </c>
      <c r="F298" s="121"/>
      <c r="G298" s="123" t="str">
        <f>IF(F298="","",VLOOKUP(F298,ボランティア図書マスタ!$B:$L,11,0))</f>
        <v/>
      </c>
      <c r="H298" s="124"/>
      <c r="I298" s="121"/>
      <c r="J298" s="124"/>
      <c r="K298" s="122" t="str">
        <f t="shared" si="237"/>
        <v/>
      </c>
      <c r="L298" s="125" t="str">
        <f>IF(Y298="","",VLOOKUP(Y298,ボランティア図書マスタ!$A$3:$M$567,13,0))</f>
        <v/>
      </c>
      <c r="M298" s="126"/>
      <c r="N298" s="127"/>
      <c r="O298" s="128"/>
      <c r="P298" s="129"/>
      <c r="Q298" s="130" t="str">
        <f>IF(D298="","",VLOOKUP(D298,ボランティア一覧!$A$3:$F$68,3,0))</f>
        <v/>
      </c>
      <c r="R298" s="130" t="str">
        <f>IF(D298="","",VLOOKUP(D298,ボランティア一覧!$A$3:$F$68,4,0))</f>
        <v/>
      </c>
      <c r="S298" s="130" t="str">
        <f>IF(D298="","",VLOOKUP(D298,ボランティア一覧!$A$3:$F$68,5,0))</f>
        <v/>
      </c>
      <c r="T298" s="130" t="str">
        <f>IF(D298="","",VLOOKUP(D298,ボランティア一覧!$A$3:$F$68,6,0))</f>
        <v/>
      </c>
      <c r="U298" s="131" t="str">
        <f t="shared" si="366"/>
        <v xml:space="preserve"> </v>
      </c>
      <c r="V298" s="131" t="str">
        <f t="shared" si="367"/>
        <v>　</v>
      </c>
      <c r="W298" s="131" t="str">
        <f>IF($A298=0," ",VLOOKUP(U298,入力規則用シート!B:C,2,0))</f>
        <v xml:space="preserve"> </v>
      </c>
      <c r="X298" s="131">
        <f t="shared" si="341"/>
        <v>0</v>
      </c>
      <c r="Y298" s="131" t="str">
        <f t="shared" si="368"/>
        <v/>
      </c>
      <c r="Z298" s="131" t="str">
        <f>IF(Y298="","",VLOOKUP(Y298,ボランティア図書マスタ!$A$3:$K$567,11,0))</f>
        <v/>
      </c>
      <c r="AA298" s="132" t="str">
        <f t="shared" si="369"/>
        <v/>
      </c>
      <c r="AB298" s="133"/>
      <c r="AC298" s="133">
        <f t="shared" si="370"/>
        <v>0</v>
      </c>
      <c r="AD298" s="133">
        <f t="shared" si="371"/>
        <v>0</v>
      </c>
      <c r="AE298" s="133">
        <f t="shared" si="372"/>
        <v>0</v>
      </c>
      <c r="AF298" s="133">
        <f t="shared" si="373"/>
        <v>0</v>
      </c>
      <c r="AG298" s="134">
        <f t="shared" si="374"/>
        <v>0</v>
      </c>
      <c r="AH298" s="133">
        <f t="shared" si="375"/>
        <v>0</v>
      </c>
      <c r="AI298" s="133">
        <f t="shared" si="250"/>
        <v>0</v>
      </c>
      <c r="AJ298" s="133">
        <f t="shared" si="251"/>
        <v>0</v>
      </c>
      <c r="AK298" s="135">
        <f t="shared" si="376"/>
        <v>0</v>
      </c>
      <c r="AL298" s="135">
        <f t="shared" si="377"/>
        <v>0</v>
      </c>
      <c r="AM298" s="135">
        <f t="shared" si="254"/>
        <v>0</v>
      </c>
      <c r="AN298" s="135">
        <f t="shared" si="255"/>
        <v>0</v>
      </c>
      <c r="AP298" s="111" t="e">
        <f>VLOOKUP($Y298,ボランティア図書マスタ!$A:$T,15,0)</f>
        <v>#N/A</v>
      </c>
      <c r="AQ298" s="111" t="e">
        <f>VLOOKUP($Y298,ボランティア図書マスタ!$A:$T,16,0)</f>
        <v>#N/A</v>
      </c>
      <c r="AR298" s="111" t="e">
        <f>VLOOKUP($Y298,ボランティア図書マスタ!$A:$T,17,0)</f>
        <v>#N/A</v>
      </c>
      <c r="AS298" s="111" t="e">
        <f>VLOOKUP($Y298,ボランティア図書マスタ!$A:$T,18,0)</f>
        <v>#N/A</v>
      </c>
      <c r="AT298" s="111" t="e">
        <f>VLOOKUP($Y298,ボランティア図書マスタ!$A:$T,19,0)</f>
        <v>#N/A</v>
      </c>
      <c r="AU298" s="111" t="e">
        <f>VLOOKUP($Y298,ボランティア図書マスタ!$A:$T,20,0)</f>
        <v>#N/A</v>
      </c>
    </row>
    <row r="299" spans="1:47" ht="80.099999999999994" customHeight="1" x14ac:dyDescent="0.15">
      <c r="A299" s="119"/>
      <c r="B299" s="120"/>
      <c r="C299" s="119"/>
      <c r="D299" s="121"/>
      <c r="E299" s="122" t="str">
        <f>IF(D299="","",VLOOKUP(D299,ボランティア一覧!$A:$B,2,0))</f>
        <v/>
      </c>
      <c r="F299" s="121"/>
      <c r="G299" s="123" t="str">
        <f>IF(F299="","",VLOOKUP(F299,ボランティア図書マスタ!$B:$L,11,0))</f>
        <v/>
      </c>
      <c r="H299" s="124"/>
      <c r="I299" s="121"/>
      <c r="J299" s="124"/>
      <c r="K299" s="122" t="str">
        <f t="shared" si="237"/>
        <v/>
      </c>
      <c r="L299" s="125" t="str">
        <f>IF(Y299="","",VLOOKUP(Y299,ボランティア図書マスタ!$A$3:$M$567,13,0))</f>
        <v/>
      </c>
      <c r="M299" s="126"/>
      <c r="N299" s="127"/>
      <c r="O299" s="128"/>
      <c r="P299" s="129"/>
      <c r="Q299" s="130" t="str">
        <f>IF(D299="","",VLOOKUP(D299,ボランティア一覧!$A$3:$F$68,3,0))</f>
        <v/>
      </c>
      <c r="R299" s="130" t="str">
        <f>IF(D299="","",VLOOKUP(D299,ボランティア一覧!$A$3:$F$68,4,0))</f>
        <v/>
      </c>
      <c r="S299" s="130" t="str">
        <f>IF(D299="","",VLOOKUP(D299,ボランティア一覧!$A$3:$F$68,5,0))</f>
        <v/>
      </c>
      <c r="T299" s="130" t="str">
        <f>IF(D299="","",VLOOKUP(D299,ボランティア一覧!$A$3:$F$68,6,0))</f>
        <v/>
      </c>
      <c r="U299" s="131" t="str">
        <f t="shared" si="366"/>
        <v xml:space="preserve"> </v>
      </c>
      <c r="V299" s="131" t="str">
        <f t="shared" si="367"/>
        <v>　</v>
      </c>
      <c r="W299" s="131" t="str">
        <f>IF($A299=0," ",VLOOKUP(U299,入力規則用シート!B:C,2,0))</f>
        <v xml:space="preserve"> </v>
      </c>
      <c r="X299" s="131">
        <f t="shared" si="341"/>
        <v>0</v>
      </c>
      <c r="Y299" s="131" t="str">
        <f t="shared" si="368"/>
        <v/>
      </c>
      <c r="Z299" s="131" t="str">
        <f>IF(Y299="","",VLOOKUP(Y299,ボランティア図書マスタ!$A$3:$K$567,11,0))</f>
        <v/>
      </c>
      <c r="AA299" s="132" t="str">
        <f t="shared" si="369"/>
        <v/>
      </c>
      <c r="AB299" s="133"/>
      <c r="AC299" s="133">
        <f t="shared" si="370"/>
        <v>0</v>
      </c>
      <c r="AD299" s="133">
        <f t="shared" si="371"/>
        <v>0</v>
      </c>
      <c r="AE299" s="133">
        <f t="shared" si="372"/>
        <v>0</v>
      </c>
      <c r="AF299" s="133">
        <f t="shared" si="373"/>
        <v>0</v>
      </c>
      <c r="AG299" s="134">
        <f t="shared" si="374"/>
        <v>0</v>
      </c>
      <c r="AH299" s="133">
        <f t="shared" si="375"/>
        <v>0</v>
      </c>
      <c r="AI299" s="133">
        <f t="shared" si="250"/>
        <v>0</v>
      </c>
      <c r="AJ299" s="133">
        <f t="shared" si="251"/>
        <v>0</v>
      </c>
      <c r="AK299" s="135">
        <f t="shared" si="376"/>
        <v>0</v>
      </c>
      <c r="AL299" s="135">
        <f t="shared" si="377"/>
        <v>0</v>
      </c>
      <c r="AM299" s="135">
        <f t="shared" si="254"/>
        <v>0</v>
      </c>
      <c r="AN299" s="135">
        <f t="shared" si="255"/>
        <v>0</v>
      </c>
      <c r="AP299" s="111" t="e">
        <f>VLOOKUP($Y299,ボランティア図書マスタ!$A:$T,15,0)</f>
        <v>#N/A</v>
      </c>
      <c r="AQ299" s="111" t="e">
        <f>VLOOKUP($Y299,ボランティア図書マスタ!$A:$T,16,0)</f>
        <v>#N/A</v>
      </c>
      <c r="AR299" s="111" t="e">
        <f>VLOOKUP($Y299,ボランティア図書マスタ!$A:$T,17,0)</f>
        <v>#N/A</v>
      </c>
      <c r="AS299" s="111" t="e">
        <f>VLOOKUP($Y299,ボランティア図書マスタ!$A:$T,18,0)</f>
        <v>#N/A</v>
      </c>
      <c r="AT299" s="111" t="e">
        <f>VLOOKUP($Y299,ボランティア図書マスタ!$A:$T,19,0)</f>
        <v>#N/A</v>
      </c>
      <c r="AU299" s="111" t="e">
        <f>VLOOKUP($Y299,ボランティア図書マスタ!$A:$T,20,0)</f>
        <v>#N/A</v>
      </c>
    </row>
    <row r="300" spans="1:47" ht="80.099999999999994" customHeight="1" x14ac:dyDescent="0.15">
      <c r="A300" s="119"/>
      <c r="B300" s="120"/>
      <c r="C300" s="119"/>
      <c r="D300" s="121"/>
      <c r="E300" s="122" t="str">
        <f>IF(D300="","",VLOOKUP(D300,ボランティア一覧!$A:$B,2,0))</f>
        <v/>
      </c>
      <c r="F300" s="121"/>
      <c r="G300" s="123" t="str">
        <f>IF(F300="","",VLOOKUP(F300,ボランティア図書マスタ!$B:$L,11,0))</f>
        <v/>
      </c>
      <c r="H300" s="124"/>
      <c r="I300" s="121"/>
      <c r="J300" s="124"/>
      <c r="K300" s="122" t="str">
        <f t="shared" si="237"/>
        <v/>
      </c>
      <c r="L300" s="125" t="str">
        <f>IF(Y300="","",VLOOKUP(Y300,ボランティア図書マスタ!$A$3:$M$567,13,0))</f>
        <v/>
      </c>
      <c r="M300" s="126"/>
      <c r="N300" s="127"/>
      <c r="O300" s="128"/>
      <c r="P300" s="129"/>
      <c r="Q300" s="130" t="str">
        <f>IF(D300="","",VLOOKUP(D300,ボランティア一覧!$A$3:$F$68,3,0))</f>
        <v/>
      </c>
      <c r="R300" s="130" t="str">
        <f>IF(D300="","",VLOOKUP(D300,ボランティア一覧!$A$3:$F$68,4,0))</f>
        <v/>
      </c>
      <c r="S300" s="130" t="str">
        <f>IF(D300="","",VLOOKUP(D300,ボランティア一覧!$A$3:$F$68,5,0))</f>
        <v/>
      </c>
      <c r="T300" s="130" t="str">
        <f>IF(D300="","",VLOOKUP(D300,ボランティア一覧!$A$3:$F$68,6,0))</f>
        <v/>
      </c>
      <c r="U300" s="131" t="str">
        <f t="shared" si="366"/>
        <v xml:space="preserve"> </v>
      </c>
      <c r="V300" s="131" t="str">
        <f t="shared" si="367"/>
        <v>　</v>
      </c>
      <c r="W300" s="131" t="str">
        <f>IF($A300=0," ",VLOOKUP(U300,入力規則用シート!B:C,2,0))</f>
        <v xml:space="preserve"> </v>
      </c>
      <c r="X300" s="131">
        <f t="shared" si="341"/>
        <v>0</v>
      </c>
      <c r="Y300" s="131" t="str">
        <f t="shared" si="368"/>
        <v/>
      </c>
      <c r="Z300" s="131" t="str">
        <f>IF(Y300="","",VLOOKUP(Y300,ボランティア図書マスタ!$A$3:$K$567,11,0))</f>
        <v/>
      </c>
      <c r="AA300" s="132" t="str">
        <f t="shared" si="369"/>
        <v/>
      </c>
      <c r="AB300" s="133"/>
      <c r="AC300" s="133">
        <f t="shared" si="370"/>
        <v>0</v>
      </c>
      <c r="AD300" s="133">
        <f t="shared" si="371"/>
        <v>0</v>
      </c>
      <c r="AE300" s="133">
        <f t="shared" si="372"/>
        <v>0</v>
      </c>
      <c r="AF300" s="133">
        <f t="shared" si="373"/>
        <v>0</v>
      </c>
      <c r="AG300" s="134">
        <f t="shared" si="374"/>
        <v>0</v>
      </c>
      <c r="AH300" s="133">
        <f t="shared" si="375"/>
        <v>0</v>
      </c>
      <c r="AI300" s="133">
        <f t="shared" si="250"/>
        <v>0</v>
      </c>
      <c r="AJ300" s="133">
        <f t="shared" si="251"/>
        <v>0</v>
      </c>
      <c r="AK300" s="135">
        <f t="shared" si="376"/>
        <v>0</v>
      </c>
      <c r="AL300" s="135">
        <f t="shared" si="377"/>
        <v>0</v>
      </c>
      <c r="AM300" s="135">
        <f t="shared" si="254"/>
        <v>0</v>
      </c>
      <c r="AN300" s="135">
        <f t="shared" si="255"/>
        <v>0</v>
      </c>
      <c r="AP300" s="111" t="e">
        <f>VLOOKUP($Y300,ボランティア図書マスタ!$A:$T,15,0)</f>
        <v>#N/A</v>
      </c>
      <c r="AQ300" s="111" t="e">
        <f>VLOOKUP($Y300,ボランティア図書マスタ!$A:$T,16,0)</f>
        <v>#N/A</v>
      </c>
      <c r="AR300" s="111" t="e">
        <f>VLOOKUP($Y300,ボランティア図書マスタ!$A:$T,17,0)</f>
        <v>#N/A</v>
      </c>
      <c r="AS300" s="111" t="e">
        <f>VLOOKUP($Y300,ボランティア図書マスタ!$A:$T,18,0)</f>
        <v>#N/A</v>
      </c>
      <c r="AT300" s="111" t="e">
        <f>VLOOKUP($Y300,ボランティア図書マスタ!$A:$T,19,0)</f>
        <v>#N/A</v>
      </c>
      <c r="AU300" s="111" t="e">
        <f>VLOOKUP($Y300,ボランティア図書マスタ!$A:$T,20,0)</f>
        <v>#N/A</v>
      </c>
    </row>
    <row r="301" spans="1:47" ht="80.099999999999994" customHeight="1" x14ac:dyDescent="0.15">
      <c r="A301" s="119"/>
      <c r="B301" s="120"/>
      <c r="C301" s="119"/>
      <c r="D301" s="121"/>
      <c r="E301" s="122" t="str">
        <f>IF(D301="","",VLOOKUP(D301,ボランティア一覧!$A:$B,2,0))</f>
        <v/>
      </c>
      <c r="F301" s="121"/>
      <c r="G301" s="123" t="str">
        <f>IF(F301="","",VLOOKUP(F301,ボランティア図書マスタ!$B:$L,11,0))</f>
        <v/>
      </c>
      <c r="H301" s="124"/>
      <c r="I301" s="121"/>
      <c r="J301" s="124"/>
      <c r="K301" s="122" t="str">
        <f t="shared" si="237"/>
        <v/>
      </c>
      <c r="L301" s="125" t="str">
        <f>IF(Y301="","",VLOOKUP(Y301,ボランティア図書マスタ!$A$3:$M$567,13,0))</f>
        <v/>
      </c>
      <c r="M301" s="126"/>
      <c r="N301" s="127"/>
      <c r="O301" s="128"/>
      <c r="P301" s="129"/>
      <c r="Q301" s="130" t="str">
        <f>IF(D301="","",VLOOKUP(D301,ボランティア一覧!$A$3:$F$68,3,0))</f>
        <v/>
      </c>
      <c r="R301" s="130" t="str">
        <f>IF(D301="","",VLOOKUP(D301,ボランティア一覧!$A$3:$F$68,4,0))</f>
        <v/>
      </c>
      <c r="S301" s="130" t="str">
        <f>IF(D301="","",VLOOKUP(D301,ボランティア一覧!$A$3:$F$68,5,0))</f>
        <v/>
      </c>
      <c r="T301" s="130" t="str">
        <f>IF(D301="","",VLOOKUP(D301,ボランティア一覧!$A$3:$F$68,6,0))</f>
        <v/>
      </c>
      <c r="U301" s="131" t="str">
        <f t="shared" si="366"/>
        <v xml:space="preserve"> </v>
      </c>
      <c r="V301" s="131" t="str">
        <f t="shared" si="367"/>
        <v>　</v>
      </c>
      <c r="W301" s="131" t="str">
        <f>IF($A301=0," ",VLOOKUP(U301,入力規則用シート!B:C,2,0))</f>
        <v xml:space="preserve"> </v>
      </c>
      <c r="X301" s="131">
        <f t="shared" si="341"/>
        <v>0</v>
      </c>
      <c r="Y301" s="131" t="str">
        <f t="shared" si="368"/>
        <v/>
      </c>
      <c r="Z301" s="131" t="str">
        <f>IF(Y301="","",VLOOKUP(Y301,ボランティア図書マスタ!$A$3:$K$567,11,0))</f>
        <v/>
      </c>
      <c r="AA301" s="132" t="str">
        <f t="shared" si="369"/>
        <v/>
      </c>
      <c r="AB301" s="133"/>
      <c r="AC301" s="133">
        <f t="shared" si="370"/>
        <v>0</v>
      </c>
      <c r="AD301" s="133">
        <f t="shared" si="371"/>
        <v>0</v>
      </c>
      <c r="AE301" s="133">
        <f t="shared" si="372"/>
        <v>0</v>
      </c>
      <c r="AF301" s="133">
        <f t="shared" si="373"/>
        <v>0</v>
      </c>
      <c r="AG301" s="134">
        <f t="shared" si="374"/>
        <v>0</v>
      </c>
      <c r="AH301" s="133">
        <f t="shared" si="375"/>
        <v>0</v>
      </c>
      <c r="AI301" s="133">
        <f t="shared" si="250"/>
        <v>0</v>
      </c>
      <c r="AJ301" s="133">
        <f t="shared" si="251"/>
        <v>0</v>
      </c>
      <c r="AK301" s="135">
        <f t="shared" si="376"/>
        <v>0</v>
      </c>
      <c r="AL301" s="135">
        <f t="shared" si="377"/>
        <v>0</v>
      </c>
      <c r="AM301" s="135">
        <f t="shared" si="254"/>
        <v>0</v>
      </c>
      <c r="AN301" s="135">
        <f t="shared" si="255"/>
        <v>0</v>
      </c>
      <c r="AP301" s="111" t="e">
        <f>VLOOKUP($Y301,ボランティア図書マスタ!$A:$T,15,0)</f>
        <v>#N/A</v>
      </c>
      <c r="AQ301" s="111" t="e">
        <f>VLOOKUP($Y301,ボランティア図書マスタ!$A:$T,16,0)</f>
        <v>#N/A</v>
      </c>
      <c r="AR301" s="111" t="e">
        <f>VLOOKUP($Y301,ボランティア図書マスタ!$A:$T,17,0)</f>
        <v>#N/A</v>
      </c>
      <c r="AS301" s="111" t="e">
        <f>VLOOKUP($Y301,ボランティア図書マスタ!$A:$T,18,0)</f>
        <v>#N/A</v>
      </c>
      <c r="AT301" s="111" t="e">
        <f>VLOOKUP($Y301,ボランティア図書マスタ!$A:$T,19,0)</f>
        <v>#N/A</v>
      </c>
      <c r="AU301" s="111" t="e">
        <f>VLOOKUP($Y301,ボランティア図書マスタ!$A:$T,20,0)</f>
        <v>#N/A</v>
      </c>
    </row>
    <row r="302" spans="1:47" ht="80.099999999999994" customHeight="1" x14ac:dyDescent="0.15">
      <c r="A302" s="119"/>
      <c r="B302" s="120"/>
      <c r="C302" s="119"/>
      <c r="D302" s="121"/>
      <c r="E302" s="122" t="str">
        <f>IF(D302="","",VLOOKUP(D302,ボランティア一覧!$A:$B,2,0))</f>
        <v/>
      </c>
      <c r="F302" s="121"/>
      <c r="G302" s="123" t="str">
        <f>IF(F302="","",VLOOKUP(F302,ボランティア図書マスタ!$B:$L,11,0))</f>
        <v/>
      </c>
      <c r="H302" s="124"/>
      <c r="I302" s="121"/>
      <c r="J302" s="124"/>
      <c r="K302" s="122" t="str">
        <f t="shared" si="237"/>
        <v/>
      </c>
      <c r="L302" s="125" t="str">
        <f>IF(Y302="","",VLOOKUP(Y302,ボランティア図書マスタ!$A$3:$M$567,13,0))</f>
        <v/>
      </c>
      <c r="M302" s="126"/>
      <c r="N302" s="127"/>
      <c r="O302" s="128"/>
      <c r="P302" s="129"/>
      <c r="Q302" s="130" t="str">
        <f>IF(D302="","",VLOOKUP(D302,ボランティア一覧!$A$3:$F$68,3,0))</f>
        <v/>
      </c>
      <c r="R302" s="130" t="str">
        <f>IF(D302="","",VLOOKUP(D302,ボランティア一覧!$A$3:$F$68,4,0))</f>
        <v/>
      </c>
      <c r="S302" s="130" t="str">
        <f>IF(D302="","",VLOOKUP(D302,ボランティア一覧!$A$3:$F$68,5,0))</f>
        <v/>
      </c>
      <c r="T302" s="130" t="str">
        <f>IF(D302="","",VLOOKUP(D302,ボランティア一覧!$A$3:$F$68,6,0))</f>
        <v/>
      </c>
      <c r="U302" s="131" t="str">
        <f t="shared" si="366"/>
        <v xml:space="preserve"> </v>
      </c>
      <c r="V302" s="131" t="str">
        <f t="shared" si="367"/>
        <v>　</v>
      </c>
      <c r="W302" s="131" t="str">
        <f>IF($A302=0," ",VLOOKUP(U302,入力規則用シート!B:C,2,0))</f>
        <v xml:space="preserve"> </v>
      </c>
      <c r="X302" s="131">
        <f t="shared" si="341"/>
        <v>0</v>
      </c>
      <c r="Y302" s="131" t="str">
        <f t="shared" si="368"/>
        <v/>
      </c>
      <c r="Z302" s="131" t="str">
        <f>IF(Y302="","",VLOOKUP(Y302,ボランティア図書マスタ!$A$3:$K$567,11,0))</f>
        <v/>
      </c>
      <c r="AA302" s="132" t="str">
        <f t="shared" si="369"/>
        <v/>
      </c>
      <c r="AB302" s="133"/>
      <c r="AC302" s="133">
        <f t="shared" si="370"/>
        <v>0</v>
      </c>
      <c r="AD302" s="133">
        <f t="shared" si="371"/>
        <v>0</v>
      </c>
      <c r="AE302" s="133">
        <f t="shared" si="372"/>
        <v>0</v>
      </c>
      <c r="AF302" s="133">
        <f t="shared" si="373"/>
        <v>0</v>
      </c>
      <c r="AG302" s="134">
        <f t="shared" si="374"/>
        <v>0</v>
      </c>
      <c r="AH302" s="133">
        <f t="shared" si="375"/>
        <v>0</v>
      </c>
      <c r="AI302" s="133">
        <f t="shared" si="250"/>
        <v>0</v>
      </c>
      <c r="AJ302" s="133">
        <f t="shared" si="251"/>
        <v>0</v>
      </c>
      <c r="AK302" s="135">
        <f t="shared" si="376"/>
        <v>0</v>
      </c>
      <c r="AL302" s="135">
        <f t="shared" si="377"/>
        <v>0</v>
      </c>
      <c r="AM302" s="135">
        <f t="shared" si="254"/>
        <v>0</v>
      </c>
      <c r="AN302" s="135">
        <f t="shared" si="255"/>
        <v>0</v>
      </c>
      <c r="AP302" s="111" t="e">
        <f>VLOOKUP($Y302,ボランティア図書マスタ!$A:$T,15,0)</f>
        <v>#N/A</v>
      </c>
      <c r="AQ302" s="111" t="e">
        <f>VLOOKUP($Y302,ボランティア図書マスタ!$A:$T,16,0)</f>
        <v>#N/A</v>
      </c>
      <c r="AR302" s="111" t="e">
        <f>VLOOKUP($Y302,ボランティア図書マスタ!$A:$T,17,0)</f>
        <v>#N/A</v>
      </c>
      <c r="AS302" s="111" t="e">
        <f>VLOOKUP($Y302,ボランティア図書マスタ!$A:$T,18,0)</f>
        <v>#N/A</v>
      </c>
      <c r="AT302" s="111" t="e">
        <f>VLOOKUP($Y302,ボランティア図書マスタ!$A:$T,19,0)</f>
        <v>#N/A</v>
      </c>
      <c r="AU302" s="111" t="e">
        <f>VLOOKUP($Y302,ボランティア図書マスタ!$A:$T,20,0)</f>
        <v>#N/A</v>
      </c>
    </row>
    <row r="303" spans="1:47" ht="80.099999999999994" customHeight="1" x14ac:dyDescent="0.15">
      <c r="A303" s="119"/>
      <c r="B303" s="120"/>
      <c r="C303" s="119"/>
      <c r="D303" s="121"/>
      <c r="E303" s="122" t="str">
        <f>IF(D303="","",VLOOKUP(D303,ボランティア一覧!$A:$B,2,0))</f>
        <v/>
      </c>
      <c r="F303" s="121"/>
      <c r="G303" s="123" t="str">
        <f>IF(F303="","",VLOOKUP(F303,ボランティア図書マスタ!$B:$L,11,0))</f>
        <v/>
      </c>
      <c r="H303" s="124"/>
      <c r="I303" s="121"/>
      <c r="J303" s="124"/>
      <c r="K303" s="122" t="str">
        <f t="shared" si="237"/>
        <v/>
      </c>
      <c r="L303" s="125" t="str">
        <f>IF(Y303="","",VLOOKUP(Y303,ボランティア図書マスタ!$A$3:$M$567,13,0))</f>
        <v/>
      </c>
      <c r="M303" s="126"/>
      <c r="N303" s="127"/>
      <c r="O303" s="128"/>
      <c r="P303" s="129"/>
      <c r="Q303" s="130" t="str">
        <f>IF(D303="","",VLOOKUP(D303,ボランティア一覧!$A$3:$F$68,3,0))</f>
        <v/>
      </c>
      <c r="R303" s="130" t="str">
        <f>IF(D303="","",VLOOKUP(D303,ボランティア一覧!$A$3:$F$68,4,0))</f>
        <v/>
      </c>
      <c r="S303" s="130" t="str">
        <f>IF(D303="","",VLOOKUP(D303,ボランティア一覧!$A$3:$F$68,5,0))</f>
        <v/>
      </c>
      <c r="T303" s="130" t="str">
        <f>IF(D303="","",VLOOKUP(D303,ボランティア一覧!$A$3:$F$68,6,0))</f>
        <v/>
      </c>
      <c r="U303" s="131" t="str">
        <f t="shared" si="366"/>
        <v xml:space="preserve"> </v>
      </c>
      <c r="V303" s="131" t="str">
        <f t="shared" si="367"/>
        <v>　</v>
      </c>
      <c r="W303" s="131" t="str">
        <f>IF($A303=0," ",VLOOKUP(U303,入力規則用シート!B:C,2,0))</f>
        <v xml:space="preserve"> </v>
      </c>
      <c r="X303" s="131">
        <f t="shared" si="341"/>
        <v>0</v>
      </c>
      <c r="Y303" s="131" t="str">
        <f t="shared" si="368"/>
        <v/>
      </c>
      <c r="Z303" s="131" t="str">
        <f>IF(Y303="","",VLOOKUP(Y303,ボランティア図書マスタ!$A$3:$K$567,11,0))</f>
        <v/>
      </c>
      <c r="AA303" s="132" t="str">
        <f t="shared" si="369"/>
        <v/>
      </c>
      <c r="AB303" s="133"/>
      <c r="AC303" s="133">
        <f t="shared" si="370"/>
        <v>0</v>
      </c>
      <c r="AD303" s="133">
        <f t="shared" si="371"/>
        <v>0</v>
      </c>
      <c r="AE303" s="133">
        <f t="shared" si="372"/>
        <v>0</v>
      </c>
      <c r="AF303" s="133">
        <f t="shared" si="373"/>
        <v>0</v>
      </c>
      <c r="AG303" s="134">
        <f t="shared" si="374"/>
        <v>0</v>
      </c>
      <c r="AH303" s="133">
        <f t="shared" si="375"/>
        <v>0</v>
      </c>
      <c r="AI303" s="133">
        <f t="shared" si="250"/>
        <v>0</v>
      </c>
      <c r="AJ303" s="133">
        <f t="shared" si="251"/>
        <v>0</v>
      </c>
      <c r="AK303" s="135">
        <f t="shared" si="376"/>
        <v>0</v>
      </c>
      <c r="AL303" s="135">
        <f t="shared" si="377"/>
        <v>0</v>
      </c>
      <c r="AM303" s="135">
        <f t="shared" si="254"/>
        <v>0</v>
      </c>
      <c r="AN303" s="135">
        <f t="shared" si="255"/>
        <v>0</v>
      </c>
      <c r="AP303" s="111" t="e">
        <f>VLOOKUP($Y303,ボランティア図書マスタ!$A:$T,15,0)</f>
        <v>#N/A</v>
      </c>
      <c r="AQ303" s="111" t="e">
        <f>VLOOKUP($Y303,ボランティア図書マスタ!$A:$T,16,0)</f>
        <v>#N/A</v>
      </c>
      <c r="AR303" s="111" t="e">
        <f>VLOOKUP($Y303,ボランティア図書マスタ!$A:$T,17,0)</f>
        <v>#N/A</v>
      </c>
      <c r="AS303" s="111" t="e">
        <f>VLOOKUP($Y303,ボランティア図書マスタ!$A:$T,18,0)</f>
        <v>#N/A</v>
      </c>
      <c r="AT303" s="111" t="e">
        <f>VLOOKUP($Y303,ボランティア図書マスタ!$A:$T,19,0)</f>
        <v>#N/A</v>
      </c>
      <c r="AU303" s="111" t="e">
        <f>VLOOKUP($Y303,ボランティア図書マスタ!$A:$T,20,0)</f>
        <v>#N/A</v>
      </c>
    </row>
    <row r="304" spans="1:47" ht="80.099999999999994" customHeight="1" x14ac:dyDescent="0.15">
      <c r="A304" s="119"/>
      <c r="B304" s="120"/>
      <c r="C304" s="119"/>
      <c r="D304" s="121"/>
      <c r="E304" s="122" t="str">
        <f>IF(D304="","",VLOOKUP(D304,ボランティア一覧!$A:$B,2,0))</f>
        <v/>
      </c>
      <c r="F304" s="121"/>
      <c r="G304" s="123" t="str">
        <f>IF(F304="","",VLOOKUP(F304,ボランティア図書マスタ!$B:$L,11,0))</f>
        <v/>
      </c>
      <c r="H304" s="124"/>
      <c r="I304" s="121"/>
      <c r="J304" s="124"/>
      <c r="K304" s="122" t="str">
        <f t="shared" si="237"/>
        <v/>
      </c>
      <c r="L304" s="125" t="str">
        <f>IF(Y304="","",VLOOKUP(Y304,ボランティア図書マスタ!$A$3:$M$567,13,0))</f>
        <v/>
      </c>
      <c r="M304" s="126"/>
      <c r="N304" s="127"/>
      <c r="O304" s="128"/>
      <c r="P304" s="129"/>
      <c r="Q304" s="130" t="str">
        <f>IF(D304="","",VLOOKUP(D304,ボランティア一覧!$A$3:$F$68,3,0))</f>
        <v/>
      </c>
      <c r="R304" s="130" t="str">
        <f>IF(D304="","",VLOOKUP(D304,ボランティア一覧!$A$3:$F$68,4,0))</f>
        <v/>
      </c>
      <c r="S304" s="130" t="str">
        <f>IF(D304="","",VLOOKUP(D304,ボランティア一覧!$A$3:$F$68,5,0))</f>
        <v/>
      </c>
      <c r="T304" s="130" t="str">
        <f>IF(D304="","",VLOOKUP(D304,ボランティア一覧!$A$3:$F$68,6,0))</f>
        <v/>
      </c>
      <c r="U304" s="131" t="str">
        <f t="shared" si="366"/>
        <v xml:space="preserve"> </v>
      </c>
      <c r="V304" s="131" t="str">
        <f t="shared" si="367"/>
        <v>　</v>
      </c>
      <c r="W304" s="131" t="str">
        <f>IF($A304=0," ",VLOOKUP(U304,入力規則用シート!B:C,2,0))</f>
        <v xml:space="preserve"> </v>
      </c>
      <c r="X304" s="131">
        <f t="shared" si="341"/>
        <v>0</v>
      </c>
      <c r="Y304" s="131" t="str">
        <f t="shared" si="368"/>
        <v/>
      </c>
      <c r="Z304" s="131" t="str">
        <f>IF(Y304="","",VLOOKUP(Y304,ボランティア図書マスタ!$A$3:$K$567,11,0))</f>
        <v/>
      </c>
      <c r="AA304" s="132" t="str">
        <f t="shared" si="369"/>
        <v/>
      </c>
      <c r="AB304" s="133"/>
      <c r="AC304" s="133">
        <f t="shared" si="370"/>
        <v>0</v>
      </c>
      <c r="AD304" s="133">
        <f t="shared" si="371"/>
        <v>0</v>
      </c>
      <c r="AE304" s="133">
        <f t="shared" si="372"/>
        <v>0</v>
      </c>
      <c r="AF304" s="133">
        <f t="shared" si="373"/>
        <v>0</v>
      </c>
      <c r="AG304" s="134">
        <f t="shared" si="374"/>
        <v>0</v>
      </c>
      <c r="AH304" s="133">
        <f t="shared" si="375"/>
        <v>0</v>
      </c>
      <c r="AI304" s="133">
        <f t="shared" si="250"/>
        <v>0</v>
      </c>
      <c r="AJ304" s="133">
        <f t="shared" si="251"/>
        <v>0</v>
      </c>
      <c r="AK304" s="135">
        <f t="shared" si="376"/>
        <v>0</v>
      </c>
      <c r="AL304" s="135">
        <f t="shared" si="377"/>
        <v>0</v>
      </c>
      <c r="AM304" s="135">
        <f t="shared" si="254"/>
        <v>0</v>
      </c>
      <c r="AN304" s="135">
        <f t="shared" si="255"/>
        <v>0</v>
      </c>
      <c r="AP304" s="111" t="e">
        <f>VLOOKUP($Y304,ボランティア図書マスタ!$A:$T,15,0)</f>
        <v>#N/A</v>
      </c>
      <c r="AQ304" s="111" t="e">
        <f>VLOOKUP($Y304,ボランティア図書マスタ!$A:$T,16,0)</f>
        <v>#N/A</v>
      </c>
      <c r="AR304" s="111" t="e">
        <f>VLOOKUP($Y304,ボランティア図書マスタ!$A:$T,17,0)</f>
        <v>#N/A</v>
      </c>
      <c r="AS304" s="111" t="e">
        <f>VLOOKUP($Y304,ボランティア図書マスタ!$A:$T,18,0)</f>
        <v>#N/A</v>
      </c>
      <c r="AT304" s="111" t="e">
        <f>VLOOKUP($Y304,ボランティア図書マスタ!$A:$T,19,0)</f>
        <v>#N/A</v>
      </c>
      <c r="AU304" s="111" t="e">
        <f>VLOOKUP($Y304,ボランティア図書マスタ!$A:$T,20,0)</f>
        <v>#N/A</v>
      </c>
    </row>
    <row r="305" spans="1:47" ht="80.099999999999994" customHeight="1" x14ac:dyDescent="0.15">
      <c r="A305" s="119"/>
      <c r="B305" s="120"/>
      <c r="C305" s="119"/>
      <c r="D305" s="121"/>
      <c r="E305" s="122" t="str">
        <f>IF(D305="","",VLOOKUP(D305,ボランティア一覧!$A:$B,2,0))</f>
        <v/>
      </c>
      <c r="F305" s="121"/>
      <c r="G305" s="123" t="str">
        <f>IF(F305="","",VLOOKUP(F305,ボランティア図書マスタ!$B:$L,11,0))</f>
        <v/>
      </c>
      <c r="H305" s="124"/>
      <c r="I305" s="121"/>
      <c r="J305" s="124"/>
      <c r="K305" s="122" t="str">
        <f t="shared" si="237"/>
        <v/>
      </c>
      <c r="L305" s="125" t="str">
        <f>IF(Y305="","",VLOOKUP(Y305,ボランティア図書マスタ!$A$3:$M$567,13,0))</f>
        <v/>
      </c>
      <c r="M305" s="126"/>
      <c r="N305" s="127"/>
      <c r="O305" s="128"/>
      <c r="P305" s="129"/>
      <c r="Q305" s="130" t="str">
        <f>IF(D305="","",VLOOKUP(D305,ボランティア一覧!$A$3:$F$68,3,0))</f>
        <v/>
      </c>
      <c r="R305" s="130" t="str">
        <f>IF(D305="","",VLOOKUP(D305,ボランティア一覧!$A$3:$F$68,4,0))</f>
        <v/>
      </c>
      <c r="S305" s="130" t="str">
        <f>IF(D305="","",VLOOKUP(D305,ボランティア一覧!$A$3:$F$68,5,0))</f>
        <v/>
      </c>
      <c r="T305" s="130" t="str">
        <f>IF(D305="","",VLOOKUP(D305,ボランティア一覧!$A$3:$F$68,6,0))</f>
        <v/>
      </c>
      <c r="U305" s="131" t="str">
        <f>IF(F305=0," ",$G$2)</f>
        <v xml:space="preserve"> </v>
      </c>
      <c r="V305" s="131" t="str">
        <f>IF(F305=0,"　",$L$2)</f>
        <v>　</v>
      </c>
      <c r="W305" s="131" t="str">
        <f>IF($A305=0," ",VLOOKUP(U305,入力規則用シート!B:C,2,0))</f>
        <v xml:space="preserve"> </v>
      </c>
      <c r="X305" s="131">
        <f t="shared" si="341"/>
        <v>0</v>
      </c>
      <c r="Y305" s="131" t="str">
        <f>IF(F305&amp;I305="","",CONCATENATE(F305,I305))</f>
        <v/>
      </c>
      <c r="Z305" s="131" t="str">
        <f>IF(Y305="","",VLOOKUP(Y305,ボランティア図書マスタ!$A$3:$K$567,11,0))</f>
        <v/>
      </c>
      <c r="AA305" s="132" t="str">
        <f>DBCS(J305)</f>
        <v/>
      </c>
      <c r="AB305" s="133"/>
      <c r="AC305" s="133">
        <f>A305</f>
        <v>0</v>
      </c>
      <c r="AD305" s="133">
        <f>B305</f>
        <v>0</v>
      </c>
      <c r="AE305" s="133">
        <f>C305</f>
        <v>0</v>
      </c>
      <c r="AF305" s="133">
        <f>D305</f>
        <v>0</v>
      </c>
      <c r="AG305" s="134">
        <f>F305</f>
        <v>0</v>
      </c>
      <c r="AH305" s="133">
        <f>H305</f>
        <v>0</v>
      </c>
      <c r="AI305" s="133">
        <f t="shared" si="250"/>
        <v>0</v>
      </c>
      <c r="AJ305" s="133">
        <f t="shared" si="251"/>
        <v>0</v>
      </c>
      <c r="AK305" s="135">
        <f>M305</f>
        <v>0</v>
      </c>
      <c r="AL305" s="135">
        <f>N305</f>
        <v>0</v>
      </c>
      <c r="AM305" s="135">
        <f t="shared" si="254"/>
        <v>0</v>
      </c>
      <c r="AN305" s="135">
        <f t="shared" si="255"/>
        <v>0</v>
      </c>
      <c r="AP305" s="111" t="e">
        <f>VLOOKUP($Y305,ボランティア図書マスタ!$A:$T,15,0)</f>
        <v>#N/A</v>
      </c>
      <c r="AQ305" s="111" t="e">
        <f>VLOOKUP($Y305,ボランティア図書マスタ!$A:$T,16,0)</f>
        <v>#N/A</v>
      </c>
      <c r="AR305" s="111" t="e">
        <f>VLOOKUP($Y305,ボランティア図書マスタ!$A:$T,17,0)</f>
        <v>#N/A</v>
      </c>
      <c r="AS305" s="111" t="e">
        <f>VLOOKUP($Y305,ボランティア図書マスタ!$A:$T,18,0)</f>
        <v>#N/A</v>
      </c>
      <c r="AT305" s="111" t="e">
        <f>VLOOKUP($Y305,ボランティア図書マスタ!$A:$T,19,0)</f>
        <v>#N/A</v>
      </c>
      <c r="AU305" s="111" t="e">
        <f>VLOOKUP($Y305,ボランティア図書マスタ!$A:$T,20,0)</f>
        <v>#N/A</v>
      </c>
    </row>
    <row r="306" spans="1:47" ht="80.099999999999994" customHeight="1" x14ac:dyDescent="0.15">
      <c r="A306" s="119"/>
      <c r="B306" s="120"/>
      <c r="C306" s="119"/>
      <c r="D306" s="121"/>
      <c r="E306" s="122" t="str">
        <f>IF(D306="","",VLOOKUP(D306,ボランティア一覧!$A:$B,2,0))</f>
        <v/>
      </c>
      <c r="F306" s="121"/>
      <c r="G306" s="123" t="str">
        <f>IF(F306="","",VLOOKUP(F306,ボランティア図書マスタ!$B:$L,11,0))</f>
        <v/>
      </c>
      <c r="H306" s="124"/>
      <c r="I306" s="121"/>
      <c r="J306" s="124"/>
      <c r="K306" s="122" t="str">
        <f t="shared" si="237"/>
        <v/>
      </c>
      <c r="L306" s="125" t="str">
        <f>IF(Y306="","",VLOOKUP(Y306,ボランティア図書マスタ!$A$3:$M$567,13,0))</f>
        <v/>
      </c>
      <c r="M306" s="126"/>
      <c r="N306" s="127"/>
      <c r="O306" s="128"/>
      <c r="P306" s="129"/>
      <c r="Q306" s="130" t="str">
        <f>IF(D306="","",VLOOKUP(D306,ボランティア一覧!$A$3:$F$68,3,0))</f>
        <v/>
      </c>
      <c r="R306" s="130" t="str">
        <f>IF(D306="","",VLOOKUP(D306,ボランティア一覧!$A$3:$F$68,4,0))</f>
        <v/>
      </c>
      <c r="S306" s="130" t="str">
        <f>IF(D306="","",VLOOKUP(D306,ボランティア一覧!$A$3:$F$68,5,0))</f>
        <v/>
      </c>
      <c r="T306" s="130" t="str">
        <f>IF(D306="","",VLOOKUP(D306,ボランティア一覧!$A$3:$F$68,6,0))</f>
        <v/>
      </c>
      <c r="U306" s="131" t="str">
        <f t="shared" ref="U306:U314" si="378">IF(F306=0," ",$G$2)</f>
        <v xml:space="preserve"> </v>
      </c>
      <c r="V306" s="131" t="str">
        <f t="shared" ref="V306:V314" si="379">IF(F306=0,"　",$L$2)</f>
        <v>　</v>
      </c>
      <c r="W306" s="131" t="str">
        <f>IF($A306=0," ",VLOOKUP(U306,入力規則用シート!B:C,2,0))</f>
        <v xml:space="preserve"> </v>
      </c>
      <c r="X306" s="131">
        <f t="shared" si="341"/>
        <v>0</v>
      </c>
      <c r="Y306" s="131" t="str">
        <f t="shared" ref="Y306:Y314" si="380">IF(F306&amp;I306="","",CONCATENATE(F306,I306))</f>
        <v/>
      </c>
      <c r="Z306" s="131" t="str">
        <f>IF(Y306="","",VLOOKUP(Y306,ボランティア図書マスタ!$A$3:$K$567,11,0))</f>
        <v/>
      </c>
      <c r="AA306" s="132" t="str">
        <f t="shared" ref="AA306:AA314" si="381">DBCS(J306)</f>
        <v/>
      </c>
      <c r="AB306" s="133"/>
      <c r="AC306" s="133">
        <f t="shared" ref="AC306:AC314" si="382">A306</f>
        <v>0</v>
      </c>
      <c r="AD306" s="133">
        <f t="shared" ref="AD306:AD314" si="383">B306</f>
        <v>0</v>
      </c>
      <c r="AE306" s="133">
        <f t="shared" ref="AE306:AE314" si="384">C306</f>
        <v>0</v>
      </c>
      <c r="AF306" s="133">
        <f t="shared" ref="AF306:AF314" si="385">D306</f>
        <v>0</v>
      </c>
      <c r="AG306" s="134">
        <f t="shared" ref="AG306:AG314" si="386">F306</f>
        <v>0</v>
      </c>
      <c r="AH306" s="133">
        <f t="shared" ref="AH306:AH314" si="387">H306</f>
        <v>0</v>
      </c>
      <c r="AI306" s="133">
        <f t="shared" si="250"/>
        <v>0</v>
      </c>
      <c r="AJ306" s="133">
        <f t="shared" si="251"/>
        <v>0</v>
      </c>
      <c r="AK306" s="135">
        <f t="shared" ref="AK306:AK314" si="388">M306</f>
        <v>0</v>
      </c>
      <c r="AL306" s="135">
        <f t="shared" ref="AL306:AL314" si="389">N306</f>
        <v>0</v>
      </c>
      <c r="AM306" s="135">
        <f t="shared" si="254"/>
        <v>0</v>
      </c>
      <c r="AN306" s="135">
        <f t="shared" si="255"/>
        <v>0</v>
      </c>
      <c r="AP306" s="111" t="e">
        <f>VLOOKUP($Y306,ボランティア図書マスタ!$A:$T,15,0)</f>
        <v>#N/A</v>
      </c>
      <c r="AQ306" s="111" t="e">
        <f>VLOOKUP($Y306,ボランティア図書マスタ!$A:$T,16,0)</f>
        <v>#N/A</v>
      </c>
      <c r="AR306" s="111" t="e">
        <f>VLOOKUP($Y306,ボランティア図書マスタ!$A:$T,17,0)</f>
        <v>#N/A</v>
      </c>
      <c r="AS306" s="111" t="e">
        <f>VLOOKUP($Y306,ボランティア図書マスタ!$A:$T,18,0)</f>
        <v>#N/A</v>
      </c>
      <c r="AT306" s="111" t="e">
        <f>VLOOKUP($Y306,ボランティア図書マスタ!$A:$T,19,0)</f>
        <v>#N/A</v>
      </c>
      <c r="AU306" s="111" t="e">
        <f>VLOOKUP($Y306,ボランティア図書マスタ!$A:$T,20,0)</f>
        <v>#N/A</v>
      </c>
    </row>
    <row r="307" spans="1:47" ht="80.099999999999994" customHeight="1" x14ac:dyDescent="0.15">
      <c r="A307" s="119"/>
      <c r="B307" s="120"/>
      <c r="C307" s="119"/>
      <c r="D307" s="121"/>
      <c r="E307" s="122" t="str">
        <f>IF(D307="","",VLOOKUP(D307,ボランティア一覧!$A:$B,2,0))</f>
        <v/>
      </c>
      <c r="F307" s="121"/>
      <c r="G307" s="123" t="str">
        <f>IF(F307="","",VLOOKUP(F307,ボランティア図書マスタ!$B:$L,11,0))</f>
        <v/>
      </c>
      <c r="H307" s="124"/>
      <c r="I307" s="121"/>
      <c r="J307" s="124"/>
      <c r="K307" s="122" t="str">
        <f t="shared" si="237"/>
        <v/>
      </c>
      <c r="L307" s="125" t="str">
        <f>IF(Y307="","",VLOOKUP(Y307,ボランティア図書マスタ!$A$3:$M$567,13,0))</f>
        <v/>
      </c>
      <c r="M307" s="126"/>
      <c r="N307" s="127"/>
      <c r="O307" s="128"/>
      <c r="P307" s="129"/>
      <c r="Q307" s="130" t="str">
        <f>IF(D307="","",VLOOKUP(D307,ボランティア一覧!$A$3:$F$68,3,0))</f>
        <v/>
      </c>
      <c r="R307" s="130" t="str">
        <f>IF(D307="","",VLOOKUP(D307,ボランティア一覧!$A$3:$F$68,4,0))</f>
        <v/>
      </c>
      <c r="S307" s="130" t="str">
        <f>IF(D307="","",VLOOKUP(D307,ボランティア一覧!$A$3:$F$68,5,0))</f>
        <v/>
      </c>
      <c r="T307" s="130" t="str">
        <f>IF(D307="","",VLOOKUP(D307,ボランティア一覧!$A$3:$F$68,6,0))</f>
        <v/>
      </c>
      <c r="U307" s="131" t="str">
        <f t="shared" si="378"/>
        <v xml:space="preserve"> </v>
      </c>
      <c r="V307" s="131" t="str">
        <f t="shared" si="379"/>
        <v>　</v>
      </c>
      <c r="W307" s="131" t="str">
        <f>IF($A307=0," ",VLOOKUP(U307,入力規則用シート!B:C,2,0))</f>
        <v xml:space="preserve"> </v>
      </c>
      <c r="X307" s="131">
        <f t="shared" si="341"/>
        <v>0</v>
      </c>
      <c r="Y307" s="131" t="str">
        <f t="shared" si="380"/>
        <v/>
      </c>
      <c r="Z307" s="131" t="str">
        <f>IF(Y307="","",VLOOKUP(Y307,ボランティア図書マスタ!$A$3:$K$567,11,0))</f>
        <v/>
      </c>
      <c r="AA307" s="132" t="str">
        <f t="shared" si="381"/>
        <v/>
      </c>
      <c r="AB307" s="133"/>
      <c r="AC307" s="133">
        <f t="shared" si="382"/>
        <v>0</v>
      </c>
      <c r="AD307" s="133">
        <f t="shared" si="383"/>
        <v>0</v>
      </c>
      <c r="AE307" s="133">
        <f t="shared" si="384"/>
        <v>0</v>
      </c>
      <c r="AF307" s="133">
        <f t="shared" si="385"/>
        <v>0</v>
      </c>
      <c r="AG307" s="134">
        <f t="shared" si="386"/>
        <v>0</v>
      </c>
      <c r="AH307" s="133">
        <f t="shared" si="387"/>
        <v>0</v>
      </c>
      <c r="AI307" s="133">
        <f t="shared" si="250"/>
        <v>0</v>
      </c>
      <c r="AJ307" s="133">
        <f t="shared" si="251"/>
        <v>0</v>
      </c>
      <c r="AK307" s="135">
        <f t="shared" si="388"/>
        <v>0</v>
      </c>
      <c r="AL307" s="135">
        <f t="shared" si="389"/>
        <v>0</v>
      </c>
      <c r="AM307" s="135">
        <f t="shared" si="254"/>
        <v>0</v>
      </c>
      <c r="AN307" s="135">
        <f t="shared" si="255"/>
        <v>0</v>
      </c>
      <c r="AP307" s="111" t="e">
        <f>VLOOKUP($Y307,ボランティア図書マスタ!$A:$T,15,0)</f>
        <v>#N/A</v>
      </c>
      <c r="AQ307" s="111" t="e">
        <f>VLOOKUP($Y307,ボランティア図書マスタ!$A:$T,16,0)</f>
        <v>#N/A</v>
      </c>
      <c r="AR307" s="111" t="e">
        <f>VLOOKUP($Y307,ボランティア図書マスタ!$A:$T,17,0)</f>
        <v>#N/A</v>
      </c>
      <c r="AS307" s="111" t="e">
        <f>VLOOKUP($Y307,ボランティア図書マスタ!$A:$T,18,0)</f>
        <v>#N/A</v>
      </c>
      <c r="AT307" s="111" t="e">
        <f>VLOOKUP($Y307,ボランティア図書マスタ!$A:$T,19,0)</f>
        <v>#N/A</v>
      </c>
      <c r="AU307" s="111" t="e">
        <f>VLOOKUP($Y307,ボランティア図書マスタ!$A:$T,20,0)</f>
        <v>#N/A</v>
      </c>
    </row>
    <row r="308" spans="1:47" ht="80.099999999999994" customHeight="1" x14ac:dyDescent="0.15">
      <c r="A308" s="119"/>
      <c r="B308" s="120"/>
      <c r="C308" s="119"/>
      <c r="D308" s="121"/>
      <c r="E308" s="122" t="str">
        <f>IF(D308="","",VLOOKUP(D308,ボランティア一覧!$A:$B,2,0))</f>
        <v/>
      </c>
      <c r="F308" s="121"/>
      <c r="G308" s="123" t="str">
        <f>IF(F308="","",VLOOKUP(F308,ボランティア図書マスタ!$B:$L,11,0))</f>
        <v/>
      </c>
      <c r="H308" s="124"/>
      <c r="I308" s="121"/>
      <c r="J308" s="124"/>
      <c r="K308" s="122" t="str">
        <f t="shared" si="237"/>
        <v/>
      </c>
      <c r="L308" s="125" t="str">
        <f>IF(Y308="","",VLOOKUP(Y308,ボランティア図書マスタ!$A$3:$M$567,13,0))</f>
        <v/>
      </c>
      <c r="M308" s="126"/>
      <c r="N308" s="127"/>
      <c r="O308" s="128"/>
      <c r="P308" s="129"/>
      <c r="Q308" s="130" t="str">
        <f>IF(D308="","",VLOOKUP(D308,ボランティア一覧!$A$3:$F$68,3,0))</f>
        <v/>
      </c>
      <c r="R308" s="130" t="str">
        <f>IF(D308="","",VLOOKUP(D308,ボランティア一覧!$A$3:$F$68,4,0))</f>
        <v/>
      </c>
      <c r="S308" s="130" t="str">
        <f>IF(D308="","",VLOOKUP(D308,ボランティア一覧!$A$3:$F$68,5,0))</f>
        <v/>
      </c>
      <c r="T308" s="130" t="str">
        <f>IF(D308="","",VLOOKUP(D308,ボランティア一覧!$A$3:$F$68,6,0))</f>
        <v/>
      </c>
      <c r="U308" s="131" t="str">
        <f t="shared" si="378"/>
        <v xml:space="preserve"> </v>
      </c>
      <c r="V308" s="131" t="str">
        <f t="shared" si="379"/>
        <v>　</v>
      </c>
      <c r="W308" s="131" t="str">
        <f>IF($A308=0," ",VLOOKUP(U308,入力規則用シート!B:C,2,0))</f>
        <v xml:space="preserve"> </v>
      </c>
      <c r="X308" s="131">
        <f t="shared" si="341"/>
        <v>0</v>
      </c>
      <c r="Y308" s="131" t="str">
        <f t="shared" si="380"/>
        <v/>
      </c>
      <c r="Z308" s="131" t="str">
        <f>IF(Y308="","",VLOOKUP(Y308,ボランティア図書マスタ!$A$3:$K$567,11,0))</f>
        <v/>
      </c>
      <c r="AA308" s="132" t="str">
        <f t="shared" si="381"/>
        <v/>
      </c>
      <c r="AB308" s="133"/>
      <c r="AC308" s="133">
        <f t="shared" si="382"/>
        <v>0</v>
      </c>
      <c r="AD308" s="133">
        <f t="shared" si="383"/>
        <v>0</v>
      </c>
      <c r="AE308" s="133">
        <f t="shared" si="384"/>
        <v>0</v>
      </c>
      <c r="AF308" s="133">
        <f t="shared" si="385"/>
        <v>0</v>
      </c>
      <c r="AG308" s="134">
        <f t="shared" si="386"/>
        <v>0</v>
      </c>
      <c r="AH308" s="133">
        <f t="shared" si="387"/>
        <v>0</v>
      </c>
      <c r="AI308" s="133">
        <f t="shared" si="250"/>
        <v>0</v>
      </c>
      <c r="AJ308" s="133">
        <f t="shared" si="251"/>
        <v>0</v>
      </c>
      <c r="AK308" s="135">
        <f t="shared" si="388"/>
        <v>0</v>
      </c>
      <c r="AL308" s="135">
        <f t="shared" si="389"/>
        <v>0</v>
      </c>
      <c r="AM308" s="135">
        <f t="shared" si="254"/>
        <v>0</v>
      </c>
      <c r="AN308" s="135">
        <f t="shared" si="255"/>
        <v>0</v>
      </c>
      <c r="AP308" s="111" t="e">
        <f>VLOOKUP($Y308,ボランティア図書マスタ!$A:$T,15,0)</f>
        <v>#N/A</v>
      </c>
      <c r="AQ308" s="111" t="e">
        <f>VLOOKUP($Y308,ボランティア図書マスタ!$A:$T,16,0)</f>
        <v>#N/A</v>
      </c>
      <c r="AR308" s="111" t="e">
        <f>VLOOKUP($Y308,ボランティア図書マスタ!$A:$T,17,0)</f>
        <v>#N/A</v>
      </c>
      <c r="AS308" s="111" t="e">
        <f>VLOOKUP($Y308,ボランティア図書マスタ!$A:$T,18,0)</f>
        <v>#N/A</v>
      </c>
      <c r="AT308" s="111" t="e">
        <f>VLOOKUP($Y308,ボランティア図書マスタ!$A:$T,19,0)</f>
        <v>#N/A</v>
      </c>
      <c r="AU308" s="111" t="e">
        <f>VLOOKUP($Y308,ボランティア図書マスタ!$A:$T,20,0)</f>
        <v>#N/A</v>
      </c>
    </row>
    <row r="309" spans="1:47" ht="80.099999999999994" customHeight="1" x14ac:dyDescent="0.15">
      <c r="A309" s="119"/>
      <c r="B309" s="120"/>
      <c r="C309" s="119"/>
      <c r="D309" s="121"/>
      <c r="E309" s="122" t="str">
        <f>IF(D309="","",VLOOKUP(D309,ボランティア一覧!$A:$B,2,0))</f>
        <v/>
      </c>
      <c r="F309" s="121"/>
      <c r="G309" s="123" t="str">
        <f>IF(F309="","",VLOOKUP(F309,ボランティア図書マスタ!$B:$L,11,0))</f>
        <v/>
      </c>
      <c r="H309" s="124"/>
      <c r="I309" s="121"/>
      <c r="J309" s="124"/>
      <c r="K309" s="122" t="str">
        <f t="shared" si="237"/>
        <v/>
      </c>
      <c r="L309" s="125" t="str">
        <f>IF(Y309="","",VLOOKUP(Y309,ボランティア図書マスタ!$A$3:$M$567,13,0))</f>
        <v/>
      </c>
      <c r="M309" s="126"/>
      <c r="N309" s="127"/>
      <c r="O309" s="128"/>
      <c r="P309" s="129"/>
      <c r="Q309" s="130" t="str">
        <f>IF(D309="","",VLOOKUP(D309,ボランティア一覧!$A$3:$F$68,3,0))</f>
        <v/>
      </c>
      <c r="R309" s="130" t="str">
        <f>IF(D309="","",VLOOKUP(D309,ボランティア一覧!$A$3:$F$68,4,0))</f>
        <v/>
      </c>
      <c r="S309" s="130" t="str">
        <f>IF(D309="","",VLOOKUP(D309,ボランティア一覧!$A$3:$F$68,5,0))</f>
        <v/>
      </c>
      <c r="T309" s="130" t="str">
        <f>IF(D309="","",VLOOKUP(D309,ボランティア一覧!$A$3:$F$68,6,0))</f>
        <v/>
      </c>
      <c r="U309" s="131" t="str">
        <f t="shared" si="378"/>
        <v xml:space="preserve"> </v>
      </c>
      <c r="V309" s="131" t="str">
        <f t="shared" si="379"/>
        <v>　</v>
      </c>
      <c r="W309" s="131" t="str">
        <f>IF($A309=0," ",VLOOKUP(U309,入力規則用シート!B:C,2,0))</f>
        <v xml:space="preserve"> </v>
      </c>
      <c r="X309" s="131">
        <f t="shared" si="341"/>
        <v>0</v>
      </c>
      <c r="Y309" s="131" t="str">
        <f t="shared" si="380"/>
        <v/>
      </c>
      <c r="Z309" s="131" t="str">
        <f>IF(Y309="","",VLOOKUP(Y309,ボランティア図書マスタ!$A$3:$K$567,11,0))</f>
        <v/>
      </c>
      <c r="AA309" s="132" t="str">
        <f t="shared" si="381"/>
        <v/>
      </c>
      <c r="AB309" s="133"/>
      <c r="AC309" s="133">
        <f t="shared" si="382"/>
        <v>0</v>
      </c>
      <c r="AD309" s="133">
        <f t="shared" si="383"/>
        <v>0</v>
      </c>
      <c r="AE309" s="133">
        <f t="shared" si="384"/>
        <v>0</v>
      </c>
      <c r="AF309" s="133">
        <f t="shared" si="385"/>
        <v>0</v>
      </c>
      <c r="AG309" s="134">
        <f t="shared" si="386"/>
        <v>0</v>
      </c>
      <c r="AH309" s="133">
        <f t="shared" si="387"/>
        <v>0</v>
      </c>
      <c r="AI309" s="133">
        <f t="shared" si="250"/>
        <v>0</v>
      </c>
      <c r="AJ309" s="133">
        <f t="shared" si="251"/>
        <v>0</v>
      </c>
      <c r="AK309" s="135">
        <f t="shared" si="388"/>
        <v>0</v>
      </c>
      <c r="AL309" s="135">
        <f t="shared" si="389"/>
        <v>0</v>
      </c>
      <c r="AM309" s="135">
        <f t="shared" si="254"/>
        <v>0</v>
      </c>
      <c r="AN309" s="135">
        <f t="shared" si="255"/>
        <v>0</v>
      </c>
      <c r="AP309" s="111" t="e">
        <f>VLOOKUP($Y309,ボランティア図書マスタ!$A:$T,15,0)</f>
        <v>#N/A</v>
      </c>
      <c r="AQ309" s="111" t="e">
        <f>VLOOKUP($Y309,ボランティア図書マスタ!$A:$T,16,0)</f>
        <v>#N/A</v>
      </c>
      <c r="AR309" s="111" t="e">
        <f>VLOOKUP($Y309,ボランティア図書マスタ!$A:$T,17,0)</f>
        <v>#N/A</v>
      </c>
      <c r="AS309" s="111" t="e">
        <f>VLOOKUP($Y309,ボランティア図書マスタ!$A:$T,18,0)</f>
        <v>#N/A</v>
      </c>
      <c r="AT309" s="111" t="e">
        <f>VLOOKUP($Y309,ボランティア図書マスタ!$A:$T,19,0)</f>
        <v>#N/A</v>
      </c>
      <c r="AU309" s="111" t="e">
        <f>VLOOKUP($Y309,ボランティア図書マスタ!$A:$T,20,0)</f>
        <v>#N/A</v>
      </c>
    </row>
    <row r="310" spans="1:47" ht="80.099999999999994" customHeight="1" x14ac:dyDescent="0.15">
      <c r="A310" s="119"/>
      <c r="B310" s="120"/>
      <c r="C310" s="119"/>
      <c r="D310" s="121"/>
      <c r="E310" s="122" t="str">
        <f>IF(D310="","",VLOOKUP(D310,ボランティア一覧!$A:$B,2,0))</f>
        <v/>
      </c>
      <c r="F310" s="121"/>
      <c r="G310" s="123" t="str">
        <f>IF(F310="","",VLOOKUP(F310,ボランティア図書マスタ!$B:$L,11,0))</f>
        <v/>
      </c>
      <c r="H310" s="124"/>
      <c r="I310" s="121"/>
      <c r="J310" s="124"/>
      <c r="K310" s="122" t="str">
        <f t="shared" si="237"/>
        <v/>
      </c>
      <c r="L310" s="125" t="str">
        <f>IF(Y310="","",VLOOKUP(Y310,ボランティア図書マスタ!$A$3:$M$567,13,0))</f>
        <v/>
      </c>
      <c r="M310" s="126"/>
      <c r="N310" s="127"/>
      <c r="O310" s="128"/>
      <c r="P310" s="129"/>
      <c r="Q310" s="130" t="str">
        <f>IF(D310="","",VLOOKUP(D310,ボランティア一覧!$A$3:$F$68,3,0))</f>
        <v/>
      </c>
      <c r="R310" s="130" t="str">
        <f>IF(D310="","",VLOOKUP(D310,ボランティア一覧!$A$3:$F$68,4,0))</f>
        <v/>
      </c>
      <c r="S310" s="130" t="str">
        <f>IF(D310="","",VLOOKUP(D310,ボランティア一覧!$A$3:$F$68,5,0))</f>
        <v/>
      </c>
      <c r="T310" s="130" t="str">
        <f>IF(D310="","",VLOOKUP(D310,ボランティア一覧!$A$3:$F$68,6,0))</f>
        <v/>
      </c>
      <c r="U310" s="131" t="str">
        <f t="shared" si="378"/>
        <v xml:space="preserve"> </v>
      </c>
      <c r="V310" s="131" t="str">
        <f t="shared" si="379"/>
        <v>　</v>
      </c>
      <c r="W310" s="131" t="str">
        <f>IF($A310=0," ",VLOOKUP(U310,入力規則用シート!B:C,2,0))</f>
        <v xml:space="preserve"> </v>
      </c>
      <c r="X310" s="131">
        <f t="shared" si="341"/>
        <v>0</v>
      </c>
      <c r="Y310" s="131" t="str">
        <f t="shared" si="380"/>
        <v/>
      </c>
      <c r="Z310" s="131" t="str">
        <f>IF(Y310="","",VLOOKUP(Y310,ボランティア図書マスタ!$A$3:$K$567,11,0))</f>
        <v/>
      </c>
      <c r="AA310" s="132" t="str">
        <f t="shared" si="381"/>
        <v/>
      </c>
      <c r="AB310" s="133"/>
      <c r="AC310" s="133">
        <f t="shared" si="382"/>
        <v>0</v>
      </c>
      <c r="AD310" s="133">
        <f t="shared" si="383"/>
        <v>0</v>
      </c>
      <c r="AE310" s="133">
        <f t="shared" si="384"/>
        <v>0</v>
      </c>
      <c r="AF310" s="133">
        <f t="shared" si="385"/>
        <v>0</v>
      </c>
      <c r="AG310" s="134">
        <f t="shared" si="386"/>
        <v>0</v>
      </c>
      <c r="AH310" s="133">
        <f t="shared" si="387"/>
        <v>0</v>
      </c>
      <c r="AI310" s="133">
        <f t="shared" si="250"/>
        <v>0</v>
      </c>
      <c r="AJ310" s="133">
        <f t="shared" si="251"/>
        <v>0</v>
      </c>
      <c r="AK310" s="135">
        <f t="shared" si="388"/>
        <v>0</v>
      </c>
      <c r="AL310" s="135">
        <f t="shared" si="389"/>
        <v>0</v>
      </c>
      <c r="AM310" s="135">
        <f t="shared" si="254"/>
        <v>0</v>
      </c>
      <c r="AN310" s="135">
        <f t="shared" si="255"/>
        <v>0</v>
      </c>
      <c r="AP310" s="111" t="e">
        <f>VLOOKUP($Y310,ボランティア図書マスタ!$A:$T,15,0)</f>
        <v>#N/A</v>
      </c>
      <c r="AQ310" s="111" t="e">
        <f>VLOOKUP($Y310,ボランティア図書マスタ!$A:$T,16,0)</f>
        <v>#N/A</v>
      </c>
      <c r="AR310" s="111" t="e">
        <f>VLOOKUP($Y310,ボランティア図書マスタ!$A:$T,17,0)</f>
        <v>#N/A</v>
      </c>
      <c r="AS310" s="111" t="e">
        <f>VLOOKUP($Y310,ボランティア図書マスタ!$A:$T,18,0)</f>
        <v>#N/A</v>
      </c>
      <c r="AT310" s="111" t="e">
        <f>VLOOKUP($Y310,ボランティア図書マスタ!$A:$T,19,0)</f>
        <v>#N/A</v>
      </c>
      <c r="AU310" s="111" t="e">
        <f>VLOOKUP($Y310,ボランティア図書マスタ!$A:$T,20,0)</f>
        <v>#N/A</v>
      </c>
    </row>
    <row r="311" spans="1:47" ht="80.099999999999994" customHeight="1" x14ac:dyDescent="0.15">
      <c r="A311" s="119"/>
      <c r="B311" s="120"/>
      <c r="C311" s="119"/>
      <c r="D311" s="121"/>
      <c r="E311" s="122" t="str">
        <f>IF(D311="","",VLOOKUP(D311,ボランティア一覧!$A:$B,2,0))</f>
        <v/>
      </c>
      <c r="F311" s="121"/>
      <c r="G311" s="123" t="str">
        <f>IF(F311="","",VLOOKUP(F311,ボランティア図書マスタ!$B:$L,11,0))</f>
        <v/>
      </c>
      <c r="H311" s="124"/>
      <c r="I311" s="121"/>
      <c r="J311" s="124"/>
      <c r="K311" s="122" t="str">
        <f t="shared" si="237"/>
        <v/>
      </c>
      <c r="L311" s="125" t="str">
        <f>IF(Y311="","",VLOOKUP(Y311,ボランティア図書マスタ!$A$3:$M$567,13,0))</f>
        <v/>
      </c>
      <c r="M311" s="126"/>
      <c r="N311" s="127"/>
      <c r="O311" s="128"/>
      <c r="P311" s="129"/>
      <c r="Q311" s="130" t="str">
        <f>IF(D311="","",VLOOKUP(D311,ボランティア一覧!$A$3:$F$68,3,0))</f>
        <v/>
      </c>
      <c r="R311" s="130" t="str">
        <f>IF(D311="","",VLOOKUP(D311,ボランティア一覧!$A$3:$F$68,4,0))</f>
        <v/>
      </c>
      <c r="S311" s="130" t="str">
        <f>IF(D311="","",VLOOKUP(D311,ボランティア一覧!$A$3:$F$68,5,0))</f>
        <v/>
      </c>
      <c r="T311" s="130" t="str">
        <f>IF(D311="","",VLOOKUP(D311,ボランティア一覧!$A$3:$F$68,6,0))</f>
        <v/>
      </c>
      <c r="U311" s="131" t="str">
        <f t="shared" si="378"/>
        <v xml:space="preserve"> </v>
      </c>
      <c r="V311" s="131" t="str">
        <f t="shared" si="379"/>
        <v>　</v>
      </c>
      <c r="W311" s="131" t="str">
        <f>IF($A311=0," ",VLOOKUP(U311,入力規則用シート!B:C,2,0))</f>
        <v xml:space="preserve"> </v>
      </c>
      <c r="X311" s="131">
        <f t="shared" si="341"/>
        <v>0</v>
      </c>
      <c r="Y311" s="131" t="str">
        <f t="shared" si="380"/>
        <v/>
      </c>
      <c r="Z311" s="131" t="str">
        <f>IF(Y311="","",VLOOKUP(Y311,ボランティア図書マスタ!$A$3:$K$567,11,0))</f>
        <v/>
      </c>
      <c r="AA311" s="132" t="str">
        <f t="shared" si="381"/>
        <v/>
      </c>
      <c r="AB311" s="133"/>
      <c r="AC311" s="133">
        <f t="shared" si="382"/>
        <v>0</v>
      </c>
      <c r="AD311" s="133">
        <f t="shared" si="383"/>
        <v>0</v>
      </c>
      <c r="AE311" s="133">
        <f t="shared" si="384"/>
        <v>0</v>
      </c>
      <c r="AF311" s="133">
        <f t="shared" si="385"/>
        <v>0</v>
      </c>
      <c r="AG311" s="134">
        <f t="shared" si="386"/>
        <v>0</v>
      </c>
      <c r="AH311" s="133">
        <f t="shared" si="387"/>
        <v>0</v>
      </c>
      <c r="AI311" s="133">
        <f t="shared" si="250"/>
        <v>0</v>
      </c>
      <c r="AJ311" s="133">
        <f t="shared" si="251"/>
        <v>0</v>
      </c>
      <c r="AK311" s="135">
        <f t="shared" si="388"/>
        <v>0</v>
      </c>
      <c r="AL311" s="135">
        <f t="shared" si="389"/>
        <v>0</v>
      </c>
      <c r="AM311" s="135">
        <f t="shared" si="254"/>
        <v>0</v>
      </c>
      <c r="AN311" s="135">
        <f t="shared" si="255"/>
        <v>0</v>
      </c>
      <c r="AP311" s="111" t="e">
        <f>VLOOKUP($Y311,ボランティア図書マスタ!$A:$T,15,0)</f>
        <v>#N/A</v>
      </c>
      <c r="AQ311" s="111" t="e">
        <f>VLOOKUP($Y311,ボランティア図書マスタ!$A:$T,16,0)</f>
        <v>#N/A</v>
      </c>
      <c r="AR311" s="111" t="e">
        <f>VLOOKUP($Y311,ボランティア図書マスタ!$A:$T,17,0)</f>
        <v>#N/A</v>
      </c>
      <c r="AS311" s="111" t="e">
        <f>VLOOKUP($Y311,ボランティア図書マスタ!$A:$T,18,0)</f>
        <v>#N/A</v>
      </c>
      <c r="AT311" s="111" t="e">
        <f>VLOOKUP($Y311,ボランティア図書マスタ!$A:$T,19,0)</f>
        <v>#N/A</v>
      </c>
      <c r="AU311" s="111" t="e">
        <f>VLOOKUP($Y311,ボランティア図書マスタ!$A:$T,20,0)</f>
        <v>#N/A</v>
      </c>
    </row>
    <row r="312" spans="1:47" ht="80.099999999999994" customHeight="1" x14ac:dyDescent="0.15">
      <c r="A312" s="119"/>
      <c r="B312" s="120"/>
      <c r="C312" s="119"/>
      <c r="D312" s="121"/>
      <c r="E312" s="122" t="str">
        <f>IF(D312="","",VLOOKUP(D312,ボランティア一覧!$A:$B,2,0))</f>
        <v/>
      </c>
      <c r="F312" s="121"/>
      <c r="G312" s="123" t="str">
        <f>IF(F312="","",VLOOKUP(F312,ボランティア図書マスタ!$B:$L,11,0))</f>
        <v/>
      </c>
      <c r="H312" s="124"/>
      <c r="I312" s="121"/>
      <c r="J312" s="124"/>
      <c r="K312" s="122" t="str">
        <f t="shared" si="237"/>
        <v/>
      </c>
      <c r="L312" s="125" t="str">
        <f>IF(Y312="","",VLOOKUP(Y312,ボランティア図書マスタ!$A$3:$M$567,13,0))</f>
        <v/>
      </c>
      <c r="M312" s="126"/>
      <c r="N312" s="127"/>
      <c r="O312" s="128"/>
      <c r="P312" s="129"/>
      <c r="Q312" s="130" t="str">
        <f>IF(D312="","",VLOOKUP(D312,ボランティア一覧!$A$3:$F$68,3,0))</f>
        <v/>
      </c>
      <c r="R312" s="130" t="str">
        <f>IF(D312="","",VLOOKUP(D312,ボランティア一覧!$A$3:$F$68,4,0))</f>
        <v/>
      </c>
      <c r="S312" s="130" t="str">
        <f>IF(D312="","",VLOOKUP(D312,ボランティア一覧!$A$3:$F$68,5,0))</f>
        <v/>
      </c>
      <c r="T312" s="130" t="str">
        <f>IF(D312="","",VLOOKUP(D312,ボランティア一覧!$A$3:$F$68,6,0))</f>
        <v/>
      </c>
      <c r="U312" s="131" t="str">
        <f t="shared" si="378"/>
        <v xml:space="preserve"> </v>
      </c>
      <c r="V312" s="131" t="str">
        <f t="shared" si="379"/>
        <v>　</v>
      </c>
      <c r="W312" s="131" t="str">
        <f>IF($A312=0," ",VLOOKUP(U312,入力規則用シート!B:C,2,0))</f>
        <v xml:space="preserve"> </v>
      </c>
      <c r="X312" s="131">
        <f t="shared" si="341"/>
        <v>0</v>
      </c>
      <c r="Y312" s="131" t="str">
        <f t="shared" si="380"/>
        <v/>
      </c>
      <c r="Z312" s="131" t="str">
        <f>IF(Y312="","",VLOOKUP(Y312,ボランティア図書マスタ!$A$3:$K$567,11,0))</f>
        <v/>
      </c>
      <c r="AA312" s="132" t="str">
        <f t="shared" si="381"/>
        <v/>
      </c>
      <c r="AB312" s="133"/>
      <c r="AC312" s="133">
        <f t="shared" si="382"/>
        <v>0</v>
      </c>
      <c r="AD312" s="133">
        <f t="shared" si="383"/>
        <v>0</v>
      </c>
      <c r="AE312" s="133">
        <f t="shared" si="384"/>
        <v>0</v>
      </c>
      <c r="AF312" s="133">
        <f t="shared" si="385"/>
        <v>0</v>
      </c>
      <c r="AG312" s="134">
        <f t="shared" si="386"/>
        <v>0</v>
      </c>
      <c r="AH312" s="133">
        <f t="shared" si="387"/>
        <v>0</v>
      </c>
      <c r="AI312" s="133">
        <f t="shared" si="250"/>
        <v>0</v>
      </c>
      <c r="AJ312" s="133">
        <f t="shared" si="251"/>
        <v>0</v>
      </c>
      <c r="AK312" s="135">
        <f t="shared" si="388"/>
        <v>0</v>
      </c>
      <c r="AL312" s="135">
        <f t="shared" si="389"/>
        <v>0</v>
      </c>
      <c r="AM312" s="135">
        <f t="shared" si="254"/>
        <v>0</v>
      </c>
      <c r="AN312" s="135">
        <f t="shared" si="255"/>
        <v>0</v>
      </c>
      <c r="AP312" s="111" t="e">
        <f>VLOOKUP($Y312,ボランティア図書マスタ!$A:$T,15,0)</f>
        <v>#N/A</v>
      </c>
      <c r="AQ312" s="111" t="e">
        <f>VLOOKUP($Y312,ボランティア図書マスタ!$A:$T,16,0)</f>
        <v>#N/A</v>
      </c>
      <c r="AR312" s="111" t="e">
        <f>VLOOKUP($Y312,ボランティア図書マスタ!$A:$T,17,0)</f>
        <v>#N/A</v>
      </c>
      <c r="AS312" s="111" t="e">
        <f>VLOOKUP($Y312,ボランティア図書マスタ!$A:$T,18,0)</f>
        <v>#N/A</v>
      </c>
      <c r="AT312" s="111" t="e">
        <f>VLOOKUP($Y312,ボランティア図書マスタ!$A:$T,19,0)</f>
        <v>#N/A</v>
      </c>
      <c r="AU312" s="111" t="e">
        <f>VLOOKUP($Y312,ボランティア図書マスタ!$A:$T,20,0)</f>
        <v>#N/A</v>
      </c>
    </row>
    <row r="313" spans="1:47" ht="80.099999999999994" customHeight="1" x14ac:dyDescent="0.15">
      <c r="A313" s="119"/>
      <c r="B313" s="120"/>
      <c r="C313" s="119"/>
      <c r="D313" s="121"/>
      <c r="E313" s="122" t="str">
        <f>IF(D313="","",VLOOKUP(D313,ボランティア一覧!$A:$B,2,0))</f>
        <v/>
      </c>
      <c r="F313" s="121"/>
      <c r="G313" s="123" t="str">
        <f>IF(F313="","",VLOOKUP(F313,ボランティア図書マスタ!$B:$L,11,0))</f>
        <v/>
      </c>
      <c r="H313" s="124"/>
      <c r="I313" s="121"/>
      <c r="J313" s="124"/>
      <c r="K313" s="122" t="str">
        <f t="shared" si="237"/>
        <v/>
      </c>
      <c r="L313" s="125" t="str">
        <f>IF(Y313="","",VLOOKUP(Y313,ボランティア図書マスタ!$A$3:$M$567,13,0))</f>
        <v/>
      </c>
      <c r="M313" s="126"/>
      <c r="N313" s="127"/>
      <c r="O313" s="128"/>
      <c r="P313" s="129"/>
      <c r="Q313" s="130" t="str">
        <f>IF(D313="","",VLOOKUP(D313,ボランティア一覧!$A$3:$F$68,3,0))</f>
        <v/>
      </c>
      <c r="R313" s="130" t="str">
        <f>IF(D313="","",VLOOKUP(D313,ボランティア一覧!$A$3:$F$68,4,0))</f>
        <v/>
      </c>
      <c r="S313" s="130" t="str">
        <f>IF(D313="","",VLOOKUP(D313,ボランティア一覧!$A$3:$F$68,5,0))</f>
        <v/>
      </c>
      <c r="T313" s="130" t="str">
        <f>IF(D313="","",VLOOKUP(D313,ボランティア一覧!$A$3:$F$68,6,0))</f>
        <v/>
      </c>
      <c r="U313" s="131" t="str">
        <f t="shared" si="378"/>
        <v xml:space="preserve"> </v>
      </c>
      <c r="V313" s="131" t="str">
        <f t="shared" si="379"/>
        <v>　</v>
      </c>
      <c r="W313" s="131" t="str">
        <f>IF($A313=0," ",VLOOKUP(U313,入力規則用シート!B:C,2,0))</f>
        <v xml:space="preserve"> </v>
      </c>
      <c r="X313" s="131">
        <f t="shared" si="341"/>
        <v>0</v>
      </c>
      <c r="Y313" s="131" t="str">
        <f t="shared" si="380"/>
        <v/>
      </c>
      <c r="Z313" s="131" t="str">
        <f>IF(Y313="","",VLOOKUP(Y313,ボランティア図書マスタ!$A$3:$K$567,11,0))</f>
        <v/>
      </c>
      <c r="AA313" s="132" t="str">
        <f t="shared" si="381"/>
        <v/>
      </c>
      <c r="AB313" s="133"/>
      <c r="AC313" s="133">
        <f t="shared" si="382"/>
        <v>0</v>
      </c>
      <c r="AD313" s="133">
        <f t="shared" si="383"/>
        <v>0</v>
      </c>
      <c r="AE313" s="133">
        <f t="shared" si="384"/>
        <v>0</v>
      </c>
      <c r="AF313" s="133">
        <f t="shared" si="385"/>
        <v>0</v>
      </c>
      <c r="AG313" s="134">
        <f t="shared" si="386"/>
        <v>0</v>
      </c>
      <c r="AH313" s="133">
        <f t="shared" si="387"/>
        <v>0</v>
      </c>
      <c r="AI313" s="133">
        <f t="shared" si="250"/>
        <v>0</v>
      </c>
      <c r="AJ313" s="133">
        <f t="shared" si="251"/>
        <v>0</v>
      </c>
      <c r="AK313" s="135">
        <f t="shared" si="388"/>
        <v>0</v>
      </c>
      <c r="AL313" s="135">
        <f t="shared" si="389"/>
        <v>0</v>
      </c>
      <c r="AM313" s="135">
        <f t="shared" si="254"/>
        <v>0</v>
      </c>
      <c r="AN313" s="135">
        <f t="shared" si="255"/>
        <v>0</v>
      </c>
      <c r="AP313" s="111" t="e">
        <f>VLOOKUP($Y313,ボランティア図書マスタ!$A:$T,15,0)</f>
        <v>#N/A</v>
      </c>
      <c r="AQ313" s="111" t="e">
        <f>VLOOKUP($Y313,ボランティア図書マスタ!$A:$T,16,0)</f>
        <v>#N/A</v>
      </c>
      <c r="AR313" s="111" t="e">
        <f>VLOOKUP($Y313,ボランティア図書マスタ!$A:$T,17,0)</f>
        <v>#N/A</v>
      </c>
      <c r="AS313" s="111" t="e">
        <f>VLOOKUP($Y313,ボランティア図書マスタ!$A:$T,18,0)</f>
        <v>#N/A</v>
      </c>
      <c r="AT313" s="111" t="e">
        <f>VLOOKUP($Y313,ボランティア図書マスタ!$A:$T,19,0)</f>
        <v>#N/A</v>
      </c>
      <c r="AU313" s="111" t="e">
        <f>VLOOKUP($Y313,ボランティア図書マスタ!$A:$T,20,0)</f>
        <v>#N/A</v>
      </c>
    </row>
    <row r="314" spans="1:47" ht="80.099999999999994" customHeight="1" x14ac:dyDescent="0.15">
      <c r="A314" s="119"/>
      <c r="B314" s="120"/>
      <c r="C314" s="119"/>
      <c r="D314" s="121"/>
      <c r="E314" s="122" t="str">
        <f>IF(D314="","",VLOOKUP(D314,ボランティア一覧!$A:$B,2,0))</f>
        <v/>
      </c>
      <c r="F314" s="121"/>
      <c r="G314" s="123" t="str">
        <f>IF(F314="","",VLOOKUP(F314,ボランティア図書マスタ!$B:$L,11,0))</f>
        <v/>
      </c>
      <c r="H314" s="124"/>
      <c r="I314" s="121"/>
      <c r="J314" s="124"/>
      <c r="K314" s="122" t="str">
        <f t="shared" si="237"/>
        <v/>
      </c>
      <c r="L314" s="125" t="str">
        <f>IF(Y314="","",VLOOKUP(Y314,ボランティア図書マスタ!$A$3:$M$567,13,0))</f>
        <v/>
      </c>
      <c r="M314" s="126"/>
      <c r="N314" s="127"/>
      <c r="O314" s="128"/>
      <c r="P314" s="129"/>
      <c r="Q314" s="130" t="str">
        <f>IF(D314="","",VLOOKUP(D314,ボランティア一覧!$A$3:$F$68,3,0))</f>
        <v/>
      </c>
      <c r="R314" s="130" t="str">
        <f>IF(D314="","",VLOOKUP(D314,ボランティア一覧!$A$3:$F$68,4,0))</f>
        <v/>
      </c>
      <c r="S314" s="130" t="str">
        <f>IF(D314="","",VLOOKUP(D314,ボランティア一覧!$A$3:$F$68,5,0))</f>
        <v/>
      </c>
      <c r="T314" s="130" t="str">
        <f>IF(D314="","",VLOOKUP(D314,ボランティア一覧!$A$3:$F$68,6,0))</f>
        <v/>
      </c>
      <c r="U314" s="131" t="str">
        <f t="shared" si="378"/>
        <v xml:space="preserve"> </v>
      </c>
      <c r="V314" s="131" t="str">
        <f t="shared" si="379"/>
        <v>　</v>
      </c>
      <c r="W314" s="131" t="str">
        <f>IF($A314=0," ",VLOOKUP(U314,入力規則用シート!B:C,2,0))</f>
        <v xml:space="preserve"> </v>
      </c>
      <c r="X314" s="131">
        <f t="shared" si="341"/>
        <v>0</v>
      </c>
      <c r="Y314" s="131" t="str">
        <f t="shared" si="380"/>
        <v/>
      </c>
      <c r="Z314" s="131" t="str">
        <f>IF(Y314="","",VLOOKUP(Y314,ボランティア図書マスタ!$A$3:$K$567,11,0))</f>
        <v/>
      </c>
      <c r="AA314" s="132" t="str">
        <f t="shared" si="381"/>
        <v/>
      </c>
      <c r="AB314" s="133"/>
      <c r="AC314" s="133">
        <f t="shared" si="382"/>
        <v>0</v>
      </c>
      <c r="AD314" s="133">
        <f t="shared" si="383"/>
        <v>0</v>
      </c>
      <c r="AE314" s="133">
        <f t="shared" si="384"/>
        <v>0</v>
      </c>
      <c r="AF314" s="133">
        <f t="shared" si="385"/>
        <v>0</v>
      </c>
      <c r="AG314" s="134">
        <f t="shared" si="386"/>
        <v>0</v>
      </c>
      <c r="AH314" s="133">
        <f t="shared" si="387"/>
        <v>0</v>
      </c>
      <c r="AI314" s="133">
        <f t="shared" si="250"/>
        <v>0</v>
      </c>
      <c r="AJ314" s="133">
        <f t="shared" si="251"/>
        <v>0</v>
      </c>
      <c r="AK314" s="135">
        <f t="shared" si="388"/>
        <v>0</v>
      </c>
      <c r="AL314" s="135">
        <f t="shared" si="389"/>
        <v>0</v>
      </c>
      <c r="AM314" s="135">
        <f t="shared" si="254"/>
        <v>0</v>
      </c>
      <c r="AN314" s="135">
        <f t="shared" si="255"/>
        <v>0</v>
      </c>
      <c r="AP314" s="111" t="e">
        <f>VLOOKUP($Y314,ボランティア図書マスタ!$A:$T,15,0)</f>
        <v>#N/A</v>
      </c>
      <c r="AQ314" s="111" t="e">
        <f>VLOOKUP($Y314,ボランティア図書マスタ!$A:$T,16,0)</f>
        <v>#N/A</v>
      </c>
      <c r="AR314" s="111" t="e">
        <f>VLOOKUP($Y314,ボランティア図書マスタ!$A:$T,17,0)</f>
        <v>#N/A</v>
      </c>
      <c r="AS314" s="111" t="e">
        <f>VLOOKUP($Y314,ボランティア図書マスタ!$A:$T,18,0)</f>
        <v>#N/A</v>
      </c>
      <c r="AT314" s="111" t="e">
        <f>VLOOKUP($Y314,ボランティア図書マスタ!$A:$T,19,0)</f>
        <v>#N/A</v>
      </c>
      <c r="AU314" s="111" t="e">
        <f>VLOOKUP($Y314,ボランティア図書マスタ!$A:$T,20,0)</f>
        <v>#N/A</v>
      </c>
    </row>
    <row r="315" spans="1:47" ht="80.099999999999994" customHeight="1" x14ac:dyDescent="0.15">
      <c r="A315" s="119"/>
      <c r="B315" s="120"/>
      <c r="C315" s="119"/>
      <c r="D315" s="121"/>
      <c r="E315" s="122" t="str">
        <f>IF(D315="","",VLOOKUP(D315,ボランティア一覧!$A:$B,2,0))</f>
        <v/>
      </c>
      <c r="F315" s="121"/>
      <c r="G315" s="123" t="str">
        <f>IF(F315="","",VLOOKUP(F315,ボランティア図書マスタ!$B:$L,11,0))</f>
        <v/>
      </c>
      <c r="H315" s="124"/>
      <c r="I315" s="121"/>
      <c r="J315" s="124"/>
      <c r="K315" s="122" t="str">
        <f t="shared" si="237"/>
        <v/>
      </c>
      <c r="L315" s="125" t="str">
        <f>IF(Y315="","",VLOOKUP(Y315,ボランティア図書マスタ!$A$3:$M$567,13,0))</f>
        <v/>
      </c>
      <c r="M315" s="126"/>
      <c r="N315" s="127"/>
      <c r="O315" s="128"/>
      <c r="P315" s="129"/>
      <c r="Q315" s="130" t="str">
        <f>IF(D315="","",VLOOKUP(D315,ボランティア一覧!$A$3:$F$68,3,0))</f>
        <v/>
      </c>
      <c r="R315" s="130" t="str">
        <f>IF(D315="","",VLOOKUP(D315,ボランティア一覧!$A$3:$F$68,4,0))</f>
        <v/>
      </c>
      <c r="S315" s="130" t="str">
        <f>IF(D315="","",VLOOKUP(D315,ボランティア一覧!$A$3:$F$68,5,0))</f>
        <v/>
      </c>
      <c r="T315" s="130" t="str">
        <f>IF(D315="","",VLOOKUP(D315,ボランティア一覧!$A$3:$F$68,6,0))</f>
        <v/>
      </c>
      <c r="U315" s="131" t="str">
        <f>IF(F315=0," ",$G$2)</f>
        <v xml:space="preserve"> </v>
      </c>
      <c r="V315" s="131" t="str">
        <f>IF(F315=0,"　",$L$2)</f>
        <v>　</v>
      </c>
      <c r="W315" s="131" t="str">
        <f>IF($A315=0," ",VLOOKUP(U315,入力規則用シート!B:C,2,0))</f>
        <v xml:space="preserve"> </v>
      </c>
      <c r="X315" s="131">
        <f t="shared" si="341"/>
        <v>0</v>
      </c>
      <c r="Y315" s="131" t="str">
        <f>IF(F315&amp;I315="","",CONCATENATE(F315,I315))</f>
        <v/>
      </c>
      <c r="Z315" s="131" t="str">
        <f>IF(Y315="","",VLOOKUP(Y315,ボランティア図書マスタ!$A$3:$K$567,11,0))</f>
        <v/>
      </c>
      <c r="AA315" s="132" t="str">
        <f>DBCS(J315)</f>
        <v/>
      </c>
      <c r="AB315" s="133"/>
      <c r="AC315" s="133">
        <f>A315</f>
        <v>0</v>
      </c>
      <c r="AD315" s="133">
        <f>B315</f>
        <v>0</v>
      </c>
      <c r="AE315" s="133">
        <f>C315</f>
        <v>0</v>
      </c>
      <c r="AF315" s="133">
        <f>D315</f>
        <v>0</v>
      </c>
      <c r="AG315" s="134">
        <f>F315</f>
        <v>0</v>
      </c>
      <c r="AH315" s="133">
        <f>H315</f>
        <v>0</v>
      </c>
      <c r="AI315" s="133">
        <f t="shared" si="250"/>
        <v>0</v>
      </c>
      <c r="AJ315" s="133">
        <f t="shared" si="251"/>
        <v>0</v>
      </c>
      <c r="AK315" s="135">
        <f>M315</f>
        <v>0</v>
      </c>
      <c r="AL315" s="135">
        <f>N315</f>
        <v>0</v>
      </c>
      <c r="AM315" s="135">
        <f t="shared" si="254"/>
        <v>0</v>
      </c>
      <c r="AN315" s="135">
        <f t="shared" si="255"/>
        <v>0</v>
      </c>
      <c r="AP315" s="111" t="e">
        <f>VLOOKUP($Y315,ボランティア図書マスタ!$A:$T,15,0)</f>
        <v>#N/A</v>
      </c>
      <c r="AQ315" s="111" t="e">
        <f>VLOOKUP($Y315,ボランティア図書マスタ!$A:$T,16,0)</f>
        <v>#N/A</v>
      </c>
      <c r="AR315" s="111" t="e">
        <f>VLOOKUP($Y315,ボランティア図書マスタ!$A:$T,17,0)</f>
        <v>#N/A</v>
      </c>
      <c r="AS315" s="111" t="e">
        <f>VLOOKUP($Y315,ボランティア図書マスタ!$A:$T,18,0)</f>
        <v>#N/A</v>
      </c>
      <c r="AT315" s="111" t="e">
        <f>VLOOKUP($Y315,ボランティア図書マスタ!$A:$T,19,0)</f>
        <v>#N/A</v>
      </c>
      <c r="AU315" s="111" t="e">
        <f>VLOOKUP($Y315,ボランティア図書マスタ!$A:$T,20,0)</f>
        <v>#N/A</v>
      </c>
    </row>
    <row r="316" spans="1:47" ht="80.099999999999994" customHeight="1" x14ac:dyDescent="0.15">
      <c r="A316" s="119"/>
      <c r="B316" s="120"/>
      <c r="C316" s="119"/>
      <c r="D316" s="121"/>
      <c r="E316" s="122" t="str">
        <f>IF(D316="","",VLOOKUP(D316,ボランティア一覧!$A:$B,2,0))</f>
        <v/>
      </c>
      <c r="F316" s="121"/>
      <c r="G316" s="123" t="str">
        <f>IF(F316="","",VLOOKUP(F316,ボランティア図書マスタ!$B:$L,11,0))</f>
        <v/>
      </c>
      <c r="H316" s="124"/>
      <c r="I316" s="121"/>
      <c r="J316" s="124"/>
      <c r="K316" s="122" t="str">
        <f t="shared" si="237"/>
        <v/>
      </c>
      <c r="L316" s="125" t="str">
        <f>IF(Y316="","",VLOOKUP(Y316,ボランティア図書マスタ!$A$3:$M$567,13,0))</f>
        <v/>
      </c>
      <c r="M316" s="126"/>
      <c r="N316" s="127"/>
      <c r="O316" s="128"/>
      <c r="P316" s="129"/>
      <c r="Q316" s="130" t="str">
        <f>IF(D316="","",VLOOKUP(D316,ボランティア一覧!$A$3:$F$68,3,0))</f>
        <v/>
      </c>
      <c r="R316" s="130" t="str">
        <f>IF(D316="","",VLOOKUP(D316,ボランティア一覧!$A$3:$F$68,4,0))</f>
        <v/>
      </c>
      <c r="S316" s="130" t="str">
        <f>IF(D316="","",VLOOKUP(D316,ボランティア一覧!$A$3:$F$68,5,0))</f>
        <v/>
      </c>
      <c r="T316" s="130" t="str">
        <f>IF(D316="","",VLOOKUP(D316,ボランティア一覧!$A$3:$F$68,6,0))</f>
        <v/>
      </c>
      <c r="U316" s="131" t="str">
        <f t="shared" ref="U316:U324" si="390">IF(F316=0," ",$G$2)</f>
        <v xml:space="preserve"> </v>
      </c>
      <c r="V316" s="131" t="str">
        <f t="shared" ref="V316:V324" si="391">IF(F316=0,"　",$L$2)</f>
        <v>　</v>
      </c>
      <c r="W316" s="131" t="str">
        <f>IF($A316=0," ",VLOOKUP(U316,入力規則用シート!B:C,2,0))</f>
        <v xml:space="preserve"> </v>
      </c>
      <c r="X316" s="131">
        <f t="shared" si="341"/>
        <v>0</v>
      </c>
      <c r="Y316" s="131" t="str">
        <f t="shared" ref="Y316:Y324" si="392">IF(F316&amp;I316="","",CONCATENATE(F316,I316))</f>
        <v/>
      </c>
      <c r="Z316" s="131" t="str">
        <f>IF(Y316="","",VLOOKUP(Y316,ボランティア図書マスタ!$A$3:$K$567,11,0))</f>
        <v/>
      </c>
      <c r="AA316" s="132" t="str">
        <f t="shared" ref="AA316:AA324" si="393">DBCS(J316)</f>
        <v/>
      </c>
      <c r="AB316" s="133"/>
      <c r="AC316" s="133">
        <f t="shared" ref="AC316:AC324" si="394">A316</f>
        <v>0</v>
      </c>
      <c r="AD316" s="133">
        <f t="shared" ref="AD316:AD324" si="395">B316</f>
        <v>0</v>
      </c>
      <c r="AE316" s="133">
        <f t="shared" ref="AE316:AE324" si="396">C316</f>
        <v>0</v>
      </c>
      <c r="AF316" s="133">
        <f t="shared" ref="AF316:AF324" si="397">D316</f>
        <v>0</v>
      </c>
      <c r="AG316" s="134">
        <f t="shared" ref="AG316:AG324" si="398">F316</f>
        <v>0</v>
      </c>
      <c r="AH316" s="133">
        <f t="shared" ref="AH316:AH324" si="399">H316</f>
        <v>0</v>
      </c>
      <c r="AI316" s="133">
        <f t="shared" si="250"/>
        <v>0</v>
      </c>
      <c r="AJ316" s="133">
        <f t="shared" si="251"/>
        <v>0</v>
      </c>
      <c r="AK316" s="135">
        <f t="shared" ref="AK316:AK324" si="400">M316</f>
        <v>0</v>
      </c>
      <c r="AL316" s="135">
        <f t="shared" ref="AL316:AL324" si="401">N316</f>
        <v>0</v>
      </c>
      <c r="AM316" s="135">
        <f t="shared" si="254"/>
        <v>0</v>
      </c>
      <c r="AN316" s="135">
        <f t="shared" si="255"/>
        <v>0</v>
      </c>
      <c r="AP316" s="111" t="e">
        <f>VLOOKUP($Y316,ボランティア図書マスタ!$A:$T,15,0)</f>
        <v>#N/A</v>
      </c>
      <c r="AQ316" s="111" t="e">
        <f>VLOOKUP($Y316,ボランティア図書マスタ!$A:$T,16,0)</f>
        <v>#N/A</v>
      </c>
      <c r="AR316" s="111" t="e">
        <f>VLOOKUP($Y316,ボランティア図書マスタ!$A:$T,17,0)</f>
        <v>#N/A</v>
      </c>
      <c r="AS316" s="111" t="e">
        <f>VLOOKUP($Y316,ボランティア図書マスタ!$A:$T,18,0)</f>
        <v>#N/A</v>
      </c>
      <c r="AT316" s="111" t="e">
        <f>VLOOKUP($Y316,ボランティア図書マスタ!$A:$T,19,0)</f>
        <v>#N/A</v>
      </c>
      <c r="AU316" s="111" t="e">
        <f>VLOOKUP($Y316,ボランティア図書マスタ!$A:$T,20,0)</f>
        <v>#N/A</v>
      </c>
    </row>
    <row r="317" spans="1:47" ht="80.099999999999994" customHeight="1" x14ac:dyDescent="0.15">
      <c r="A317" s="119"/>
      <c r="B317" s="120"/>
      <c r="C317" s="119"/>
      <c r="D317" s="121"/>
      <c r="E317" s="122" t="str">
        <f>IF(D317="","",VLOOKUP(D317,ボランティア一覧!$A:$B,2,0))</f>
        <v/>
      </c>
      <c r="F317" s="121"/>
      <c r="G317" s="123" t="str">
        <f>IF(F317="","",VLOOKUP(F317,ボランティア図書マスタ!$B:$L,11,0))</f>
        <v/>
      </c>
      <c r="H317" s="124"/>
      <c r="I317" s="121"/>
      <c r="J317" s="124"/>
      <c r="K317" s="122" t="str">
        <f t="shared" si="237"/>
        <v/>
      </c>
      <c r="L317" s="125" t="str">
        <f>IF(Y317="","",VLOOKUP(Y317,ボランティア図書マスタ!$A$3:$M$567,13,0))</f>
        <v/>
      </c>
      <c r="M317" s="126"/>
      <c r="N317" s="127"/>
      <c r="O317" s="128"/>
      <c r="P317" s="129"/>
      <c r="Q317" s="130" t="str">
        <f>IF(D317="","",VLOOKUP(D317,ボランティア一覧!$A$3:$F$68,3,0))</f>
        <v/>
      </c>
      <c r="R317" s="130" t="str">
        <f>IF(D317="","",VLOOKUP(D317,ボランティア一覧!$A$3:$F$68,4,0))</f>
        <v/>
      </c>
      <c r="S317" s="130" t="str">
        <f>IF(D317="","",VLOOKUP(D317,ボランティア一覧!$A$3:$F$68,5,0))</f>
        <v/>
      </c>
      <c r="T317" s="130" t="str">
        <f>IF(D317="","",VLOOKUP(D317,ボランティア一覧!$A$3:$F$68,6,0))</f>
        <v/>
      </c>
      <c r="U317" s="131" t="str">
        <f t="shared" si="390"/>
        <v xml:space="preserve"> </v>
      </c>
      <c r="V317" s="131" t="str">
        <f t="shared" si="391"/>
        <v>　</v>
      </c>
      <c r="W317" s="131" t="str">
        <f>IF($A317=0," ",VLOOKUP(U317,入力規則用シート!B:C,2,0))</f>
        <v xml:space="preserve"> </v>
      </c>
      <c r="X317" s="131">
        <f t="shared" si="341"/>
        <v>0</v>
      </c>
      <c r="Y317" s="131" t="str">
        <f t="shared" si="392"/>
        <v/>
      </c>
      <c r="Z317" s="131" t="str">
        <f>IF(Y317="","",VLOOKUP(Y317,ボランティア図書マスタ!$A$3:$K$567,11,0))</f>
        <v/>
      </c>
      <c r="AA317" s="132" t="str">
        <f t="shared" si="393"/>
        <v/>
      </c>
      <c r="AB317" s="133"/>
      <c r="AC317" s="133">
        <f t="shared" si="394"/>
        <v>0</v>
      </c>
      <c r="AD317" s="133">
        <f t="shared" si="395"/>
        <v>0</v>
      </c>
      <c r="AE317" s="133">
        <f t="shared" si="396"/>
        <v>0</v>
      </c>
      <c r="AF317" s="133">
        <f t="shared" si="397"/>
        <v>0</v>
      </c>
      <c r="AG317" s="134">
        <f t="shared" si="398"/>
        <v>0</v>
      </c>
      <c r="AH317" s="133">
        <f t="shared" si="399"/>
        <v>0</v>
      </c>
      <c r="AI317" s="133">
        <f t="shared" si="250"/>
        <v>0</v>
      </c>
      <c r="AJ317" s="133">
        <f t="shared" si="251"/>
        <v>0</v>
      </c>
      <c r="AK317" s="135">
        <f t="shared" si="400"/>
        <v>0</v>
      </c>
      <c r="AL317" s="135">
        <f t="shared" si="401"/>
        <v>0</v>
      </c>
      <c r="AM317" s="135">
        <f t="shared" si="254"/>
        <v>0</v>
      </c>
      <c r="AN317" s="135">
        <f t="shared" si="255"/>
        <v>0</v>
      </c>
      <c r="AP317" s="111" t="e">
        <f>VLOOKUP($Y317,ボランティア図書マスタ!$A:$T,15,0)</f>
        <v>#N/A</v>
      </c>
      <c r="AQ317" s="111" t="e">
        <f>VLOOKUP($Y317,ボランティア図書マスタ!$A:$T,16,0)</f>
        <v>#N/A</v>
      </c>
      <c r="AR317" s="111" t="e">
        <f>VLOOKUP($Y317,ボランティア図書マスタ!$A:$T,17,0)</f>
        <v>#N/A</v>
      </c>
      <c r="AS317" s="111" t="e">
        <f>VLOOKUP($Y317,ボランティア図書マスタ!$A:$T,18,0)</f>
        <v>#N/A</v>
      </c>
      <c r="AT317" s="111" t="e">
        <f>VLOOKUP($Y317,ボランティア図書マスタ!$A:$T,19,0)</f>
        <v>#N/A</v>
      </c>
      <c r="AU317" s="111" t="e">
        <f>VLOOKUP($Y317,ボランティア図書マスタ!$A:$T,20,0)</f>
        <v>#N/A</v>
      </c>
    </row>
    <row r="318" spans="1:47" ht="80.099999999999994" customHeight="1" x14ac:dyDescent="0.15">
      <c r="A318" s="119"/>
      <c r="B318" s="120"/>
      <c r="C318" s="119"/>
      <c r="D318" s="121"/>
      <c r="E318" s="122" t="str">
        <f>IF(D318="","",VLOOKUP(D318,ボランティア一覧!$A:$B,2,0))</f>
        <v/>
      </c>
      <c r="F318" s="121"/>
      <c r="G318" s="123" t="str">
        <f>IF(F318="","",VLOOKUP(F318,ボランティア図書マスタ!$B:$L,11,0))</f>
        <v/>
      </c>
      <c r="H318" s="124"/>
      <c r="I318" s="121"/>
      <c r="J318" s="124"/>
      <c r="K318" s="122" t="str">
        <f t="shared" si="237"/>
        <v/>
      </c>
      <c r="L318" s="125" t="str">
        <f>IF(Y318="","",VLOOKUP(Y318,ボランティア図書マスタ!$A$3:$M$567,13,0))</f>
        <v/>
      </c>
      <c r="M318" s="126"/>
      <c r="N318" s="127"/>
      <c r="O318" s="128"/>
      <c r="P318" s="129"/>
      <c r="Q318" s="130" t="str">
        <f>IF(D318="","",VLOOKUP(D318,ボランティア一覧!$A$3:$F$68,3,0))</f>
        <v/>
      </c>
      <c r="R318" s="130" t="str">
        <f>IF(D318="","",VLOOKUP(D318,ボランティア一覧!$A$3:$F$68,4,0))</f>
        <v/>
      </c>
      <c r="S318" s="130" t="str">
        <f>IF(D318="","",VLOOKUP(D318,ボランティア一覧!$A$3:$F$68,5,0))</f>
        <v/>
      </c>
      <c r="T318" s="130" t="str">
        <f>IF(D318="","",VLOOKUP(D318,ボランティア一覧!$A$3:$F$68,6,0))</f>
        <v/>
      </c>
      <c r="U318" s="131" t="str">
        <f t="shared" si="390"/>
        <v xml:space="preserve"> </v>
      </c>
      <c r="V318" s="131" t="str">
        <f t="shared" si="391"/>
        <v>　</v>
      </c>
      <c r="W318" s="131" t="str">
        <f>IF($A318=0," ",VLOOKUP(U318,入力規則用シート!B:C,2,0))</f>
        <v xml:space="preserve"> </v>
      </c>
      <c r="X318" s="131">
        <f t="shared" si="341"/>
        <v>0</v>
      </c>
      <c r="Y318" s="131" t="str">
        <f t="shared" si="392"/>
        <v/>
      </c>
      <c r="Z318" s="131" t="str">
        <f>IF(Y318="","",VLOOKUP(Y318,ボランティア図書マスタ!$A$3:$K$567,11,0))</f>
        <v/>
      </c>
      <c r="AA318" s="132" t="str">
        <f t="shared" si="393"/>
        <v/>
      </c>
      <c r="AB318" s="133"/>
      <c r="AC318" s="133">
        <f t="shared" si="394"/>
        <v>0</v>
      </c>
      <c r="AD318" s="133">
        <f t="shared" si="395"/>
        <v>0</v>
      </c>
      <c r="AE318" s="133">
        <f t="shared" si="396"/>
        <v>0</v>
      </c>
      <c r="AF318" s="133">
        <f t="shared" si="397"/>
        <v>0</v>
      </c>
      <c r="AG318" s="134">
        <f t="shared" si="398"/>
        <v>0</v>
      </c>
      <c r="AH318" s="133">
        <f t="shared" si="399"/>
        <v>0</v>
      </c>
      <c r="AI318" s="133">
        <f t="shared" si="250"/>
        <v>0</v>
      </c>
      <c r="AJ318" s="133">
        <f t="shared" si="251"/>
        <v>0</v>
      </c>
      <c r="AK318" s="135">
        <f t="shared" si="400"/>
        <v>0</v>
      </c>
      <c r="AL318" s="135">
        <f t="shared" si="401"/>
        <v>0</v>
      </c>
      <c r="AM318" s="135">
        <f t="shared" si="254"/>
        <v>0</v>
      </c>
      <c r="AN318" s="135">
        <f t="shared" si="255"/>
        <v>0</v>
      </c>
      <c r="AP318" s="111" t="e">
        <f>VLOOKUP($Y318,ボランティア図書マスタ!$A:$T,15,0)</f>
        <v>#N/A</v>
      </c>
      <c r="AQ318" s="111" t="e">
        <f>VLOOKUP($Y318,ボランティア図書マスタ!$A:$T,16,0)</f>
        <v>#N/A</v>
      </c>
      <c r="AR318" s="111" t="e">
        <f>VLOOKUP($Y318,ボランティア図書マスタ!$A:$T,17,0)</f>
        <v>#N/A</v>
      </c>
      <c r="AS318" s="111" t="e">
        <f>VLOOKUP($Y318,ボランティア図書マスタ!$A:$T,18,0)</f>
        <v>#N/A</v>
      </c>
      <c r="AT318" s="111" t="e">
        <f>VLOOKUP($Y318,ボランティア図書マスタ!$A:$T,19,0)</f>
        <v>#N/A</v>
      </c>
      <c r="AU318" s="111" t="e">
        <f>VLOOKUP($Y318,ボランティア図書マスタ!$A:$T,20,0)</f>
        <v>#N/A</v>
      </c>
    </row>
    <row r="319" spans="1:47" ht="80.099999999999994" customHeight="1" x14ac:dyDescent="0.15">
      <c r="A319" s="119"/>
      <c r="B319" s="120"/>
      <c r="C319" s="119"/>
      <c r="D319" s="121"/>
      <c r="E319" s="122" t="str">
        <f>IF(D319="","",VLOOKUP(D319,ボランティア一覧!$A:$B,2,0))</f>
        <v/>
      </c>
      <c r="F319" s="121"/>
      <c r="G319" s="123" t="str">
        <f>IF(F319="","",VLOOKUP(F319,ボランティア図書マスタ!$B:$L,11,0))</f>
        <v/>
      </c>
      <c r="H319" s="124"/>
      <c r="I319" s="121"/>
      <c r="J319" s="124"/>
      <c r="K319" s="122" t="str">
        <f t="shared" si="237"/>
        <v/>
      </c>
      <c r="L319" s="125" t="str">
        <f>IF(Y319="","",VLOOKUP(Y319,ボランティア図書マスタ!$A$3:$M$567,13,0))</f>
        <v/>
      </c>
      <c r="M319" s="126"/>
      <c r="N319" s="127"/>
      <c r="O319" s="128"/>
      <c r="P319" s="129"/>
      <c r="Q319" s="130" t="str">
        <f>IF(D319="","",VLOOKUP(D319,ボランティア一覧!$A$3:$F$68,3,0))</f>
        <v/>
      </c>
      <c r="R319" s="130" t="str">
        <f>IF(D319="","",VLOOKUP(D319,ボランティア一覧!$A$3:$F$68,4,0))</f>
        <v/>
      </c>
      <c r="S319" s="130" t="str">
        <f>IF(D319="","",VLOOKUP(D319,ボランティア一覧!$A$3:$F$68,5,0))</f>
        <v/>
      </c>
      <c r="T319" s="130" t="str">
        <f>IF(D319="","",VLOOKUP(D319,ボランティア一覧!$A$3:$F$68,6,0))</f>
        <v/>
      </c>
      <c r="U319" s="131" t="str">
        <f t="shared" si="390"/>
        <v xml:space="preserve"> </v>
      </c>
      <c r="V319" s="131" t="str">
        <f t="shared" si="391"/>
        <v>　</v>
      </c>
      <c r="W319" s="131" t="str">
        <f>IF($A319=0," ",VLOOKUP(U319,入力規則用シート!B:C,2,0))</f>
        <v xml:space="preserve"> </v>
      </c>
      <c r="X319" s="131">
        <f t="shared" si="341"/>
        <v>0</v>
      </c>
      <c r="Y319" s="131" t="str">
        <f t="shared" si="392"/>
        <v/>
      </c>
      <c r="Z319" s="131" t="str">
        <f>IF(Y319="","",VLOOKUP(Y319,ボランティア図書マスタ!$A$3:$K$567,11,0))</f>
        <v/>
      </c>
      <c r="AA319" s="132" t="str">
        <f t="shared" si="393"/>
        <v/>
      </c>
      <c r="AB319" s="133"/>
      <c r="AC319" s="133">
        <f t="shared" si="394"/>
        <v>0</v>
      </c>
      <c r="AD319" s="133">
        <f t="shared" si="395"/>
        <v>0</v>
      </c>
      <c r="AE319" s="133">
        <f t="shared" si="396"/>
        <v>0</v>
      </c>
      <c r="AF319" s="133">
        <f t="shared" si="397"/>
        <v>0</v>
      </c>
      <c r="AG319" s="134">
        <f t="shared" si="398"/>
        <v>0</v>
      </c>
      <c r="AH319" s="133">
        <f t="shared" si="399"/>
        <v>0</v>
      </c>
      <c r="AI319" s="133">
        <f t="shared" si="250"/>
        <v>0</v>
      </c>
      <c r="AJ319" s="133">
        <f t="shared" si="251"/>
        <v>0</v>
      </c>
      <c r="AK319" s="135">
        <f t="shared" si="400"/>
        <v>0</v>
      </c>
      <c r="AL319" s="135">
        <f t="shared" si="401"/>
        <v>0</v>
      </c>
      <c r="AM319" s="135">
        <f t="shared" si="254"/>
        <v>0</v>
      </c>
      <c r="AN319" s="135">
        <f t="shared" si="255"/>
        <v>0</v>
      </c>
      <c r="AP319" s="111" t="e">
        <f>VLOOKUP($Y319,ボランティア図書マスタ!$A:$T,15,0)</f>
        <v>#N/A</v>
      </c>
      <c r="AQ319" s="111" t="e">
        <f>VLOOKUP($Y319,ボランティア図書マスタ!$A:$T,16,0)</f>
        <v>#N/A</v>
      </c>
      <c r="AR319" s="111" t="e">
        <f>VLOOKUP($Y319,ボランティア図書マスタ!$A:$T,17,0)</f>
        <v>#N/A</v>
      </c>
      <c r="AS319" s="111" t="e">
        <f>VLOOKUP($Y319,ボランティア図書マスタ!$A:$T,18,0)</f>
        <v>#N/A</v>
      </c>
      <c r="AT319" s="111" t="e">
        <f>VLOOKUP($Y319,ボランティア図書マスタ!$A:$T,19,0)</f>
        <v>#N/A</v>
      </c>
      <c r="AU319" s="111" t="e">
        <f>VLOOKUP($Y319,ボランティア図書マスタ!$A:$T,20,0)</f>
        <v>#N/A</v>
      </c>
    </row>
    <row r="320" spans="1:47" ht="80.099999999999994" customHeight="1" x14ac:dyDescent="0.15">
      <c r="A320" s="119"/>
      <c r="B320" s="120"/>
      <c r="C320" s="119"/>
      <c r="D320" s="121"/>
      <c r="E320" s="122" t="str">
        <f>IF(D320="","",VLOOKUP(D320,ボランティア一覧!$A:$B,2,0))</f>
        <v/>
      </c>
      <c r="F320" s="121"/>
      <c r="G320" s="123" t="str">
        <f>IF(F320="","",VLOOKUP(F320,ボランティア図書マスタ!$B:$L,11,0))</f>
        <v/>
      </c>
      <c r="H320" s="124"/>
      <c r="I320" s="121"/>
      <c r="J320" s="124"/>
      <c r="K320" s="122" t="str">
        <f t="shared" si="237"/>
        <v/>
      </c>
      <c r="L320" s="125" t="str">
        <f>IF(Y320="","",VLOOKUP(Y320,ボランティア図書マスタ!$A$3:$M$567,13,0))</f>
        <v/>
      </c>
      <c r="M320" s="126"/>
      <c r="N320" s="127"/>
      <c r="O320" s="128"/>
      <c r="P320" s="129"/>
      <c r="Q320" s="130" t="str">
        <f>IF(D320="","",VLOOKUP(D320,ボランティア一覧!$A$3:$F$68,3,0))</f>
        <v/>
      </c>
      <c r="R320" s="130" t="str">
        <f>IF(D320="","",VLOOKUP(D320,ボランティア一覧!$A$3:$F$68,4,0))</f>
        <v/>
      </c>
      <c r="S320" s="130" t="str">
        <f>IF(D320="","",VLOOKUP(D320,ボランティア一覧!$A$3:$F$68,5,0))</f>
        <v/>
      </c>
      <c r="T320" s="130" t="str">
        <f>IF(D320="","",VLOOKUP(D320,ボランティア一覧!$A$3:$F$68,6,0))</f>
        <v/>
      </c>
      <c r="U320" s="131" t="str">
        <f t="shared" si="390"/>
        <v xml:space="preserve"> </v>
      </c>
      <c r="V320" s="131" t="str">
        <f t="shared" si="391"/>
        <v>　</v>
      </c>
      <c r="W320" s="131" t="str">
        <f>IF($A320=0," ",VLOOKUP(U320,入力規則用シート!B:C,2,0))</f>
        <v xml:space="preserve"> </v>
      </c>
      <c r="X320" s="131">
        <f t="shared" si="341"/>
        <v>0</v>
      </c>
      <c r="Y320" s="131" t="str">
        <f t="shared" si="392"/>
        <v/>
      </c>
      <c r="Z320" s="131" t="str">
        <f>IF(Y320="","",VLOOKUP(Y320,ボランティア図書マスタ!$A$3:$K$567,11,0))</f>
        <v/>
      </c>
      <c r="AA320" s="132" t="str">
        <f t="shared" si="393"/>
        <v/>
      </c>
      <c r="AB320" s="133"/>
      <c r="AC320" s="133">
        <f t="shared" si="394"/>
        <v>0</v>
      </c>
      <c r="AD320" s="133">
        <f t="shared" si="395"/>
        <v>0</v>
      </c>
      <c r="AE320" s="133">
        <f t="shared" si="396"/>
        <v>0</v>
      </c>
      <c r="AF320" s="133">
        <f t="shared" si="397"/>
        <v>0</v>
      </c>
      <c r="AG320" s="134">
        <f t="shared" si="398"/>
        <v>0</v>
      </c>
      <c r="AH320" s="133">
        <f t="shared" si="399"/>
        <v>0</v>
      </c>
      <c r="AI320" s="133">
        <f t="shared" si="250"/>
        <v>0</v>
      </c>
      <c r="AJ320" s="133">
        <f t="shared" si="251"/>
        <v>0</v>
      </c>
      <c r="AK320" s="135">
        <f t="shared" si="400"/>
        <v>0</v>
      </c>
      <c r="AL320" s="135">
        <f t="shared" si="401"/>
        <v>0</v>
      </c>
      <c r="AM320" s="135">
        <f t="shared" si="254"/>
        <v>0</v>
      </c>
      <c r="AN320" s="135">
        <f t="shared" si="255"/>
        <v>0</v>
      </c>
      <c r="AP320" s="111" t="e">
        <f>VLOOKUP($Y320,ボランティア図書マスタ!$A:$T,15,0)</f>
        <v>#N/A</v>
      </c>
      <c r="AQ320" s="111" t="e">
        <f>VLOOKUP($Y320,ボランティア図書マスタ!$A:$T,16,0)</f>
        <v>#N/A</v>
      </c>
      <c r="AR320" s="111" t="e">
        <f>VLOOKUP($Y320,ボランティア図書マスタ!$A:$T,17,0)</f>
        <v>#N/A</v>
      </c>
      <c r="AS320" s="111" t="e">
        <f>VLOOKUP($Y320,ボランティア図書マスタ!$A:$T,18,0)</f>
        <v>#N/A</v>
      </c>
      <c r="AT320" s="111" t="e">
        <f>VLOOKUP($Y320,ボランティア図書マスタ!$A:$T,19,0)</f>
        <v>#N/A</v>
      </c>
      <c r="AU320" s="111" t="e">
        <f>VLOOKUP($Y320,ボランティア図書マスタ!$A:$T,20,0)</f>
        <v>#N/A</v>
      </c>
    </row>
    <row r="321" spans="1:47" ht="80.099999999999994" customHeight="1" x14ac:dyDescent="0.15">
      <c r="A321" s="119"/>
      <c r="B321" s="120"/>
      <c r="C321" s="119"/>
      <c r="D321" s="121"/>
      <c r="E321" s="122" t="str">
        <f>IF(D321="","",VLOOKUP(D321,ボランティア一覧!$A:$B,2,0))</f>
        <v/>
      </c>
      <c r="F321" s="121"/>
      <c r="G321" s="123" t="str">
        <f>IF(F321="","",VLOOKUP(F321,ボランティア図書マスタ!$B:$L,11,0))</f>
        <v/>
      </c>
      <c r="H321" s="124"/>
      <c r="I321" s="121"/>
      <c r="J321" s="124"/>
      <c r="K321" s="122" t="str">
        <f t="shared" si="237"/>
        <v/>
      </c>
      <c r="L321" s="125" t="str">
        <f>IF(Y321="","",VLOOKUP(Y321,ボランティア図書マスタ!$A$3:$M$567,13,0))</f>
        <v/>
      </c>
      <c r="M321" s="126"/>
      <c r="N321" s="127"/>
      <c r="O321" s="128"/>
      <c r="P321" s="129"/>
      <c r="Q321" s="130" t="str">
        <f>IF(D321="","",VLOOKUP(D321,ボランティア一覧!$A$3:$F$68,3,0))</f>
        <v/>
      </c>
      <c r="R321" s="130" t="str">
        <f>IF(D321="","",VLOOKUP(D321,ボランティア一覧!$A$3:$F$68,4,0))</f>
        <v/>
      </c>
      <c r="S321" s="130" t="str">
        <f>IF(D321="","",VLOOKUP(D321,ボランティア一覧!$A$3:$F$68,5,0))</f>
        <v/>
      </c>
      <c r="T321" s="130" t="str">
        <f>IF(D321="","",VLOOKUP(D321,ボランティア一覧!$A$3:$F$68,6,0))</f>
        <v/>
      </c>
      <c r="U321" s="131" t="str">
        <f t="shared" si="390"/>
        <v xml:space="preserve"> </v>
      </c>
      <c r="V321" s="131" t="str">
        <f t="shared" si="391"/>
        <v>　</v>
      </c>
      <c r="W321" s="131" t="str">
        <f>IF($A321=0," ",VLOOKUP(U321,入力規則用シート!B:C,2,0))</f>
        <v xml:space="preserve"> </v>
      </c>
      <c r="X321" s="131">
        <f t="shared" si="341"/>
        <v>0</v>
      </c>
      <c r="Y321" s="131" t="str">
        <f t="shared" si="392"/>
        <v/>
      </c>
      <c r="Z321" s="131" t="str">
        <f>IF(Y321="","",VLOOKUP(Y321,ボランティア図書マスタ!$A$3:$K$567,11,0))</f>
        <v/>
      </c>
      <c r="AA321" s="132" t="str">
        <f t="shared" si="393"/>
        <v/>
      </c>
      <c r="AB321" s="133"/>
      <c r="AC321" s="133">
        <f t="shared" si="394"/>
        <v>0</v>
      </c>
      <c r="AD321" s="133">
        <f t="shared" si="395"/>
        <v>0</v>
      </c>
      <c r="AE321" s="133">
        <f t="shared" si="396"/>
        <v>0</v>
      </c>
      <c r="AF321" s="133">
        <f t="shared" si="397"/>
        <v>0</v>
      </c>
      <c r="AG321" s="134">
        <f t="shared" si="398"/>
        <v>0</v>
      </c>
      <c r="AH321" s="133">
        <f t="shared" si="399"/>
        <v>0</v>
      </c>
      <c r="AI321" s="133">
        <f t="shared" si="250"/>
        <v>0</v>
      </c>
      <c r="AJ321" s="133">
        <f t="shared" si="251"/>
        <v>0</v>
      </c>
      <c r="AK321" s="135">
        <f t="shared" si="400"/>
        <v>0</v>
      </c>
      <c r="AL321" s="135">
        <f t="shared" si="401"/>
        <v>0</v>
      </c>
      <c r="AM321" s="135">
        <f t="shared" si="254"/>
        <v>0</v>
      </c>
      <c r="AN321" s="135">
        <f t="shared" si="255"/>
        <v>0</v>
      </c>
      <c r="AP321" s="111" t="e">
        <f>VLOOKUP($Y321,ボランティア図書マスタ!$A:$T,15,0)</f>
        <v>#N/A</v>
      </c>
      <c r="AQ321" s="111" t="e">
        <f>VLOOKUP($Y321,ボランティア図書マスタ!$A:$T,16,0)</f>
        <v>#N/A</v>
      </c>
      <c r="AR321" s="111" t="e">
        <f>VLOOKUP($Y321,ボランティア図書マスタ!$A:$T,17,0)</f>
        <v>#N/A</v>
      </c>
      <c r="AS321" s="111" t="e">
        <f>VLOOKUP($Y321,ボランティア図書マスタ!$A:$T,18,0)</f>
        <v>#N/A</v>
      </c>
      <c r="AT321" s="111" t="e">
        <f>VLOOKUP($Y321,ボランティア図書マスタ!$A:$T,19,0)</f>
        <v>#N/A</v>
      </c>
      <c r="AU321" s="111" t="e">
        <f>VLOOKUP($Y321,ボランティア図書マスタ!$A:$T,20,0)</f>
        <v>#N/A</v>
      </c>
    </row>
    <row r="322" spans="1:47" ht="80.099999999999994" customHeight="1" x14ac:dyDescent="0.15">
      <c r="A322" s="119"/>
      <c r="B322" s="120"/>
      <c r="C322" s="119"/>
      <c r="D322" s="121"/>
      <c r="E322" s="122" t="str">
        <f>IF(D322="","",VLOOKUP(D322,ボランティア一覧!$A:$B,2,0))</f>
        <v/>
      </c>
      <c r="F322" s="121"/>
      <c r="G322" s="123" t="str">
        <f>IF(F322="","",VLOOKUP(F322,ボランティア図書マスタ!$B:$L,11,0))</f>
        <v/>
      </c>
      <c r="H322" s="124"/>
      <c r="I322" s="121"/>
      <c r="J322" s="124"/>
      <c r="K322" s="122" t="str">
        <f t="shared" si="237"/>
        <v/>
      </c>
      <c r="L322" s="125" t="str">
        <f>IF(Y322="","",VLOOKUP(Y322,ボランティア図書マスタ!$A$3:$M$567,13,0))</f>
        <v/>
      </c>
      <c r="M322" s="126"/>
      <c r="N322" s="127"/>
      <c r="O322" s="128"/>
      <c r="P322" s="129"/>
      <c r="Q322" s="130" t="str">
        <f>IF(D322="","",VLOOKUP(D322,ボランティア一覧!$A$3:$F$68,3,0))</f>
        <v/>
      </c>
      <c r="R322" s="130" t="str">
        <f>IF(D322="","",VLOOKUP(D322,ボランティア一覧!$A$3:$F$68,4,0))</f>
        <v/>
      </c>
      <c r="S322" s="130" t="str">
        <f>IF(D322="","",VLOOKUP(D322,ボランティア一覧!$A$3:$F$68,5,0))</f>
        <v/>
      </c>
      <c r="T322" s="130" t="str">
        <f>IF(D322="","",VLOOKUP(D322,ボランティア一覧!$A$3:$F$68,6,0))</f>
        <v/>
      </c>
      <c r="U322" s="131" t="str">
        <f t="shared" si="390"/>
        <v xml:space="preserve"> </v>
      </c>
      <c r="V322" s="131" t="str">
        <f t="shared" si="391"/>
        <v>　</v>
      </c>
      <c r="W322" s="131" t="str">
        <f>IF($A322=0," ",VLOOKUP(U322,入力規則用シート!B:C,2,0))</f>
        <v xml:space="preserve"> </v>
      </c>
      <c r="X322" s="131">
        <f t="shared" si="341"/>
        <v>0</v>
      </c>
      <c r="Y322" s="131" t="str">
        <f t="shared" si="392"/>
        <v/>
      </c>
      <c r="Z322" s="131" t="str">
        <f>IF(Y322="","",VLOOKUP(Y322,ボランティア図書マスタ!$A$3:$K$567,11,0))</f>
        <v/>
      </c>
      <c r="AA322" s="132" t="str">
        <f t="shared" si="393"/>
        <v/>
      </c>
      <c r="AB322" s="133"/>
      <c r="AC322" s="133">
        <f t="shared" si="394"/>
        <v>0</v>
      </c>
      <c r="AD322" s="133">
        <f t="shared" si="395"/>
        <v>0</v>
      </c>
      <c r="AE322" s="133">
        <f t="shared" si="396"/>
        <v>0</v>
      </c>
      <c r="AF322" s="133">
        <f t="shared" si="397"/>
        <v>0</v>
      </c>
      <c r="AG322" s="134">
        <f t="shared" si="398"/>
        <v>0</v>
      </c>
      <c r="AH322" s="133">
        <f t="shared" si="399"/>
        <v>0</v>
      </c>
      <c r="AI322" s="133">
        <f t="shared" si="250"/>
        <v>0</v>
      </c>
      <c r="AJ322" s="133">
        <f t="shared" si="251"/>
        <v>0</v>
      </c>
      <c r="AK322" s="135">
        <f t="shared" si="400"/>
        <v>0</v>
      </c>
      <c r="AL322" s="135">
        <f t="shared" si="401"/>
        <v>0</v>
      </c>
      <c r="AM322" s="135">
        <f t="shared" si="254"/>
        <v>0</v>
      </c>
      <c r="AN322" s="135">
        <f t="shared" si="255"/>
        <v>0</v>
      </c>
      <c r="AP322" s="111" t="e">
        <f>VLOOKUP($Y322,ボランティア図書マスタ!$A:$T,15,0)</f>
        <v>#N/A</v>
      </c>
      <c r="AQ322" s="111" t="e">
        <f>VLOOKUP($Y322,ボランティア図書マスタ!$A:$T,16,0)</f>
        <v>#N/A</v>
      </c>
      <c r="AR322" s="111" t="e">
        <f>VLOOKUP($Y322,ボランティア図書マスタ!$A:$T,17,0)</f>
        <v>#N/A</v>
      </c>
      <c r="AS322" s="111" t="e">
        <f>VLOOKUP($Y322,ボランティア図書マスタ!$A:$T,18,0)</f>
        <v>#N/A</v>
      </c>
      <c r="AT322" s="111" t="e">
        <f>VLOOKUP($Y322,ボランティア図書マスタ!$A:$T,19,0)</f>
        <v>#N/A</v>
      </c>
      <c r="AU322" s="111" t="e">
        <f>VLOOKUP($Y322,ボランティア図書マスタ!$A:$T,20,0)</f>
        <v>#N/A</v>
      </c>
    </row>
    <row r="323" spans="1:47" ht="80.099999999999994" customHeight="1" x14ac:dyDescent="0.15">
      <c r="A323" s="119"/>
      <c r="B323" s="120"/>
      <c r="C323" s="119"/>
      <c r="D323" s="121"/>
      <c r="E323" s="122" t="str">
        <f>IF(D323="","",VLOOKUP(D323,ボランティア一覧!$A:$B,2,0))</f>
        <v/>
      </c>
      <c r="F323" s="121"/>
      <c r="G323" s="123" t="str">
        <f>IF(F323="","",VLOOKUP(F323,ボランティア図書マスタ!$B:$L,11,0))</f>
        <v/>
      </c>
      <c r="H323" s="124"/>
      <c r="I323" s="121"/>
      <c r="J323" s="124"/>
      <c r="K323" s="122" t="str">
        <f t="shared" si="237"/>
        <v/>
      </c>
      <c r="L323" s="125" t="str">
        <f>IF(Y323="","",VLOOKUP(Y323,ボランティア図書マスタ!$A$3:$M$567,13,0))</f>
        <v/>
      </c>
      <c r="M323" s="126"/>
      <c r="N323" s="127"/>
      <c r="O323" s="128"/>
      <c r="P323" s="129"/>
      <c r="Q323" s="130" t="str">
        <f>IF(D323="","",VLOOKUP(D323,ボランティア一覧!$A$3:$F$68,3,0))</f>
        <v/>
      </c>
      <c r="R323" s="130" t="str">
        <f>IF(D323="","",VLOOKUP(D323,ボランティア一覧!$A$3:$F$68,4,0))</f>
        <v/>
      </c>
      <c r="S323" s="130" t="str">
        <f>IF(D323="","",VLOOKUP(D323,ボランティア一覧!$A$3:$F$68,5,0))</f>
        <v/>
      </c>
      <c r="T323" s="130" t="str">
        <f>IF(D323="","",VLOOKUP(D323,ボランティア一覧!$A$3:$F$68,6,0))</f>
        <v/>
      </c>
      <c r="U323" s="131" t="str">
        <f t="shared" si="390"/>
        <v xml:space="preserve"> </v>
      </c>
      <c r="V323" s="131" t="str">
        <f t="shared" si="391"/>
        <v>　</v>
      </c>
      <c r="W323" s="131" t="str">
        <f>IF($A323=0," ",VLOOKUP(U323,入力規則用シート!B:C,2,0))</f>
        <v xml:space="preserve"> </v>
      </c>
      <c r="X323" s="131">
        <f t="shared" si="341"/>
        <v>0</v>
      </c>
      <c r="Y323" s="131" t="str">
        <f t="shared" si="392"/>
        <v/>
      </c>
      <c r="Z323" s="131" t="str">
        <f>IF(Y323="","",VLOOKUP(Y323,ボランティア図書マスタ!$A$3:$K$567,11,0))</f>
        <v/>
      </c>
      <c r="AA323" s="132" t="str">
        <f t="shared" si="393"/>
        <v/>
      </c>
      <c r="AB323" s="133"/>
      <c r="AC323" s="133">
        <f t="shared" si="394"/>
        <v>0</v>
      </c>
      <c r="AD323" s="133">
        <f t="shared" si="395"/>
        <v>0</v>
      </c>
      <c r="AE323" s="133">
        <f t="shared" si="396"/>
        <v>0</v>
      </c>
      <c r="AF323" s="133">
        <f t="shared" si="397"/>
        <v>0</v>
      </c>
      <c r="AG323" s="134">
        <f t="shared" si="398"/>
        <v>0</v>
      </c>
      <c r="AH323" s="133">
        <f t="shared" si="399"/>
        <v>0</v>
      </c>
      <c r="AI323" s="133">
        <f t="shared" si="250"/>
        <v>0</v>
      </c>
      <c r="AJ323" s="133">
        <f t="shared" si="251"/>
        <v>0</v>
      </c>
      <c r="AK323" s="135">
        <f t="shared" si="400"/>
        <v>0</v>
      </c>
      <c r="AL323" s="135">
        <f t="shared" si="401"/>
        <v>0</v>
      </c>
      <c r="AM323" s="135">
        <f t="shared" si="254"/>
        <v>0</v>
      </c>
      <c r="AN323" s="135">
        <f t="shared" si="255"/>
        <v>0</v>
      </c>
      <c r="AP323" s="111" t="e">
        <f>VLOOKUP($Y323,ボランティア図書マスタ!$A:$T,15,0)</f>
        <v>#N/A</v>
      </c>
      <c r="AQ323" s="111" t="e">
        <f>VLOOKUP($Y323,ボランティア図書マスタ!$A:$T,16,0)</f>
        <v>#N/A</v>
      </c>
      <c r="AR323" s="111" t="e">
        <f>VLOOKUP($Y323,ボランティア図書マスタ!$A:$T,17,0)</f>
        <v>#N/A</v>
      </c>
      <c r="AS323" s="111" t="e">
        <f>VLOOKUP($Y323,ボランティア図書マスタ!$A:$T,18,0)</f>
        <v>#N/A</v>
      </c>
      <c r="AT323" s="111" t="e">
        <f>VLOOKUP($Y323,ボランティア図書マスタ!$A:$T,19,0)</f>
        <v>#N/A</v>
      </c>
      <c r="AU323" s="111" t="e">
        <f>VLOOKUP($Y323,ボランティア図書マスタ!$A:$T,20,0)</f>
        <v>#N/A</v>
      </c>
    </row>
    <row r="324" spans="1:47" ht="80.099999999999994" customHeight="1" x14ac:dyDescent="0.15">
      <c r="A324" s="119"/>
      <c r="B324" s="120"/>
      <c r="C324" s="119"/>
      <c r="D324" s="121"/>
      <c r="E324" s="122" t="str">
        <f>IF(D324="","",VLOOKUP(D324,ボランティア一覧!$A:$B,2,0))</f>
        <v/>
      </c>
      <c r="F324" s="121"/>
      <c r="G324" s="123" t="str">
        <f>IF(F324="","",VLOOKUP(F324,ボランティア図書マスタ!$B:$L,11,0))</f>
        <v/>
      </c>
      <c r="H324" s="124"/>
      <c r="I324" s="121"/>
      <c r="J324" s="124"/>
      <c r="K324" s="122" t="str">
        <f t="shared" si="237"/>
        <v/>
      </c>
      <c r="L324" s="125" t="str">
        <f>IF(Y324="","",VLOOKUP(Y324,ボランティア図書マスタ!$A$3:$M$567,13,0))</f>
        <v/>
      </c>
      <c r="M324" s="126"/>
      <c r="N324" s="127"/>
      <c r="O324" s="128"/>
      <c r="P324" s="129"/>
      <c r="Q324" s="130" t="str">
        <f>IF(D324="","",VLOOKUP(D324,ボランティア一覧!$A$3:$F$68,3,0))</f>
        <v/>
      </c>
      <c r="R324" s="130" t="str">
        <f>IF(D324="","",VLOOKUP(D324,ボランティア一覧!$A$3:$F$68,4,0))</f>
        <v/>
      </c>
      <c r="S324" s="130" t="str">
        <f>IF(D324="","",VLOOKUP(D324,ボランティア一覧!$A$3:$F$68,5,0))</f>
        <v/>
      </c>
      <c r="T324" s="130" t="str">
        <f>IF(D324="","",VLOOKUP(D324,ボランティア一覧!$A$3:$F$68,6,0))</f>
        <v/>
      </c>
      <c r="U324" s="131" t="str">
        <f t="shared" si="390"/>
        <v xml:space="preserve"> </v>
      </c>
      <c r="V324" s="131" t="str">
        <f t="shared" si="391"/>
        <v>　</v>
      </c>
      <c r="W324" s="131" t="str">
        <f>IF($A324=0," ",VLOOKUP(U324,入力規則用シート!B:C,2,0))</f>
        <v xml:space="preserve"> </v>
      </c>
      <c r="X324" s="131">
        <f t="shared" si="341"/>
        <v>0</v>
      </c>
      <c r="Y324" s="131" t="str">
        <f t="shared" si="392"/>
        <v/>
      </c>
      <c r="Z324" s="131" t="str">
        <f>IF(Y324="","",VLOOKUP(Y324,ボランティア図書マスタ!$A$3:$K$567,11,0))</f>
        <v/>
      </c>
      <c r="AA324" s="132" t="str">
        <f t="shared" si="393"/>
        <v/>
      </c>
      <c r="AB324" s="133"/>
      <c r="AC324" s="133">
        <f t="shared" si="394"/>
        <v>0</v>
      </c>
      <c r="AD324" s="133">
        <f t="shared" si="395"/>
        <v>0</v>
      </c>
      <c r="AE324" s="133">
        <f t="shared" si="396"/>
        <v>0</v>
      </c>
      <c r="AF324" s="133">
        <f t="shared" si="397"/>
        <v>0</v>
      </c>
      <c r="AG324" s="134">
        <f t="shared" si="398"/>
        <v>0</v>
      </c>
      <c r="AH324" s="133">
        <f t="shared" si="399"/>
        <v>0</v>
      </c>
      <c r="AI324" s="133">
        <f t="shared" si="250"/>
        <v>0</v>
      </c>
      <c r="AJ324" s="133">
        <f t="shared" si="251"/>
        <v>0</v>
      </c>
      <c r="AK324" s="135">
        <f t="shared" si="400"/>
        <v>0</v>
      </c>
      <c r="AL324" s="135">
        <f t="shared" si="401"/>
        <v>0</v>
      </c>
      <c r="AM324" s="135">
        <f t="shared" si="254"/>
        <v>0</v>
      </c>
      <c r="AN324" s="135">
        <f t="shared" si="255"/>
        <v>0</v>
      </c>
      <c r="AP324" s="111" t="e">
        <f>VLOOKUP($Y324,ボランティア図書マスタ!$A:$T,15,0)</f>
        <v>#N/A</v>
      </c>
      <c r="AQ324" s="111" t="e">
        <f>VLOOKUP($Y324,ボランティア図書マスタ!$A:$T,16,0)</f>
        <v>#N/A</v>
      </c>
      <c r="AR324" s="111" t="e">
        <f>VLOOKUP($Y324,ボランティア図書マスタ!$A:$T,17,0)</f>
        <v>#N/A</v>
      </c>
      <c r="AS324" s="111" t="e">
        <f>VLOOKUP($Y324,ボランティア図書マスタ!$A:$T,18,0)</f>
        <v>#N/A</v>
      </c>
      <c r="AT324" s="111" t="e">
        <f>VLOOKUP($Y324,ボランティア図書マスタ!$A:$T,19,0)</f>
        <v>#N/A</v>
      </c>
      <c r="AU324" s="111" t="e">
        <f>VLOOKUP($Y324,ボランティア図書マスタ!$A:$T,20,0)</f>
        <v>#N/A</v>
      </c>
    </row>
    <row r="325" spans="1:47" ht="80.099999999999994" customHeight="1" x14ac:dyDescent="0.15">
      <c r="A325" s="119"/>
      <c r="B325" s="120"/>
      <c r="C325" s="119"/>
      <c r="D325" s="121"/>
      <c r="E325" s="122" t="str">
        <f>IF(D325="","",VLOOKUP(D325,ボランティア一覧!$A:$B,2,0))</f>
        <v/>
      </c>
      <c r="F325" s="121"/>
      <c r="G325" s="123" t="str">
        <f>IF(F325="","",VLOOKUP(F325,ボランティア図書マスタ!$B:$L,11,0))</f>
        <v/>
      </c>
      <c r="H325" s="124"/>
      <c r="I325" s="121"/>
      <c r="J325" s="124"/>
      <c r="K325" s="122" t="str">
        <f t="shared" si="237"/>
        <v/>
      </c>
      <c r="L325" s="125" t="str">
        <f>IF(Y325="","",VLOOKUP(Y325,ボランティア図書マスタ!$A$3:$M$567,13,0))</f>
        <v/>
      </c>
      <c r="M325" s="126"/>
      <c r="N325" s="127"/>
      <c r="O325" s="128"/>
      <c r="P325" s="129"/>
      <c r="Q325" s="130" t="str">
        <f>IF(D325="","",VLOOKUP(D325,ボランティア一覧!$A$3:$F$68,3,0))</f>
        <v/>
      </c>
      <c r="R325" s="130" t="str">
        <f>IF(D325="","",VLOOKUP(D325,ボランティア一覧!$A$3:$F$68,4,0))</f>
        <v/>
      </c>
      <c r="S325" s="130" t="str">
        <f>IF(D325="","",VLOOKUP(D325,ボランティア一覧!$A$3:$F$68,5,0))</f>
        <v/>
      </c>
      <c r="T325" s="130" t="str">
        <f>IF(D325="","",VLOOKUP(D325,ボランティア一覧!$A$3:$F$68,6,0))</f>
        <v/>
      </c>
      <c r="U325" s="131" t="str">
        <f>IF(F325=0," ",$G$2)</f>
        <v xml:space="preserve"> </v>
      </c>
      <c r="V325" s="131" t="str">
        <f>IF(F325=0,"　",$L$2)</f>
        <v>　</v>
      </c>
      <c r="W325" s="131" t="str">
        <f>IF($A325=0," ",VLOOKUP(U325,入力規則用シート!B:C,2,0))</f>
        <v xml:space="preserve"> </v>
      </c>
      <c r="X325" s="131">
        <f t="shared" si="341"/>
        <v>0</v>
      </c>
      <c r="Y325" s="131" t="str">
        <f>IF(F325&amp;I325="","",CONCATENATE(F325,I325))</f>
        <v/>
      </c>
      <c r="Z325" s="131" t="str">
        <f>IF(Y325="","",VLOOKUP(Y325,ボランティア図書マスタ!$A$3:$K$567,11,0))</f>
        <v/>
      </c>
      <c r="AA325" s="132" t="str">
        <f>DBCS(J325)</f>
        <v/>
      </c>
      <c r="AB325" s="133"/>
      <c r="AC325" s="133">
        <f>A325</f>
        <v>0</v>
      </c>
      <c r="AD325" s="133">
        <f>B325</f>
        <v>0</v>
      </c>
      <c r="AE325" s="133">
        <f>C325</f>
        <v>0</v>
      </c>
      <c r="AF325" s="133">
        <f>D325</f>
        <v>0</v>
      </c>
      <c r="AG325" s="134">
        <f>F325</f>
        <v>0</v>
      </c>
      <c r="AH325" s="133">
        <f>H325</f>
        <v>0</v>
      </c>
      <c r="AI325" s="133">
        <f t="shared" si="250"/>
        <v>0</v>
      </c>
      <c r="AJ325" s="133">
        <f t="shared" si="251"/>
        <v>0</v>
      </c>
      <c r="AK325" s="135">
        <f>M325</f>
        <v>0</v>
      </c>
      <c r="AL325" s="135">
        <f>N325</f>
        <v>0</v>
      </c>
      <c r="AM325" s="135">
        <f t="shared" si="254"/>
        <v>0</v>
      </c>
      <c r="AN325" s="135">
        <f t="shared" si="255"/>
        <v>0</v>
      </c>
      <c r="AP325" s="111" t="e">
        <f>VLOOKUP($Y325,ボランティア図書マスタ!$A:$T,15,0)</f>
        <v>#N/A</v>
      </c>
      <c r="AQ325" s="111" t="e">
        <f>VLOOKUP($Y325,ボランティア図書マスタ!$A:$T,16,0)</f>
        <v>#N/A</v>
      </c>
      <c r="AR325" s="111" t="e">
        <f>VLOOKUP($Y325,ボランティア図書マスタ!$A:$T,17,0)</f>
        <v>#N/A</v>
      </c>
      <c r="AS325" s="111" t="e">
        <f>VLOOKUP($Y325,ボランティア図書マスタ!$A:$T,18,0)</f>
        <v>#N/A</v>
      </c>
      <c r="AT325" s="111" t="e">
        <f>VLOOKUP($Y325,ボランティア図書マスタ!$A:$T,19,0)</f>
        <v>#N/A</v>
      </c>
      <c r="AU325" s="111" t="e">
        <f>VLOOKUP($Y325,ボランティア図書マスタ!$A:$T,20,0)</f>
        <v>#N/A</v>
      </c>
    </row>
    <row r="326" spans="1:47" ht="80.099999999999994" customHeight="1" x14ac:dyDescent="0.15">
      <c r="A326" s="119"/>
      <c r="B326" s="120"/>
      <c r="C326" s="119"/>
      <c r="D326" s="121"/>
      <c r="E326" s="122" t="str">
        <f>IF(D326="","",VLOOKUP(D326,ボランティア一覧!$A:$B,2,0))</f>
        <v/>
      </c>
      <c r="F326" s="121"/>
      <c r="G326" s="123" t="str">
        <f>IF(F326="","",VLOOKUP(F326,ボランティア図書マスタ!$B:$L,11,0))</f>
        <v/>
      </c>
      <c r="H326" s="124"/>
      <c r="I326" s="121"/>
      <c r="J326" s="124"/>
      <c r="K326" s="122" t="str">
        <f t="shared" si="237"/>
        <v/>
      </c>
      <c r="L326" s="125" t="str">
        <f>IF(Y326="","",VLOOKUP(Y326,ボランティア図書マスタ!$A$3:$M$567,13,0))</f>
        <v/>
      </c>
      <c r="M326" s="126"/>
      <c r="N326" s="127"/>
      <c r="O326" s="128"/>
      <c r="P326" s="129"/>
      <c r="Q326" s="130" t="str">
        <f>IF(D326="","",VLOOKUP(D326,ボランティア一覧!$A$3:$F$68,3,0))</f>
        <v/>
      </c>
      <c r="R326" s="130" t="str">
        <f>IF(D326="","",VLOOKUP(D326,ボランティア一覧!$A$3:$F$68,4,0))</f>
        <v/>
      </c>
      <c r="S326" s="130" t="str">
        <f>IF(D326="","",VLOOKUP(D326,ボランティア一覧!$A$3:$F$68,5,0))</f>
        <v/>
      </c>
      <c r="T326" s="130" t="str">
        <f>IF(D326="","",VLOOKUP(D326,ボランティア一覧!$A$3:$F$68,6,0))</f>
        <v/>
      </c>
      <c r="U326" s="131" t="str">
        <f t="shared" ref="U326:U334" si="402">IF(F326=0," ",$G$2)</f>
        <v xml:space="preserve"> </v>
      </c>
      <c r="V326" s="131" t="str">
        <f t="shared" ref="V326:V334" si="403">IF(F326=0,"　",$L$2)</f>
        <v>　</v>
      </c>
      <c r="W326" s="131" t="str">
        <f>IF($A326=0," ",VLOOKUP(U326,入力規則用シート!B:C,2,0))</f>
        <v xml:space="preserve"> </v>
      </c>
      <c r="X326" s="131">
        <f t="shared" si="341"/>
        <v>0</v>
      </c>
      <c r="Y326" s="131" t="str">
        <f t="shared" ref="Y326:Y334" si="404">IF(F326&amp;I326="","",CONCATENATE(F326,I326))</f>
        <v/>
      </c>
      <c r="Z326" s="131" t="str">
        <f>IF(Y326="","",VLOOKUP(Y326,ボランティア図書マスタ!$A$3:$K$567,11,0))</f>
        <v/>
      </c>
      <c r="AA326" s="132" t="str">
        <f t="shared" ref="AA326:AA334" si="405">DBCS(J326)</f>
        <v/>
      </c>
      <c r="AB326" s="133"/>
      <c r="AC326" s="133">
        <f t="shared" ref="AC326:AC334" si="406">A326</f>
        <v>0</v>
      </c>
      <c r="AD326" s="133">
        <f t="shared" ref="AD326:AD334" si="407">B326</f>
        <v>0</v>
      </c>
      <c r="AE326" s="133">
        <f t="shared" ref="AE326:AE334" si="408">C326</f>
        <v>0</v>
      </c>
      <c r="AF326" s="133">
        <f t="shared" ref="AF326:AF334" si="409">D326</f>
        <v>0</v>
      </c>
      <c r="AG326" s="134">
        <f t="shared" ref="AG326:AG334" si="410">F326</f>
        <v>0</v>
      </c>
      <c r="AH326" s="133">
        <f t="shared" ref="AH326:AH334" si="411">H326</f>
        <v>0</v>
      </c>
      <c r="AI326" s="133">
        <f t="shared" si="250"/>
        <v>0</v>
      </c>
      <c r="AJ326" s="133">
        <f t="shared" si="251"/>
        <v>0</v>
      </c>
      <c r="AK326" s="135">
        <f t="shared" ref="AK326:AK334" si="412">M326</f>
        <v>0</v>
      </c>
      <c r="AL326" s="135">
        <f t="shared" ref="AL326:AL334" si="413">N326</f>
        <v>0</v>
      </c>
      <c r="AM326" s="135">
        <f t="shared" si="254"/>
        <v>0</v>
      </c>
      <c r="AN326" s="135">
        <f t="shared" si="255"/>
        <v>0</v>
      </c>
      <c r="AP326" s="111" t="e">
        <f>VLOOKUP($Y326,ボランティア図書マスタ!$A:$T,15,0)</f>
        <v>#N/A</v>
      </c>
      <c r="AQ326" s="111" t="e">
        <f>VLOOKUP($Y326,ボランティア図書マスタ!$A:$T,16,0)</f>
        <v>#N/A</v>
      </c>
      <c r="AR326" s="111" t="e">
        <f>VLOOKUP($Y326,ボランティア図書マスタ!$A:$T,17,0)</f>
        <v>#N/A</v>
      </c>
      <c r="AS326" s="111" t="e">
        <f>VLOOKUP($Y326,ボランティア図書マスタ!$A:$T,18,0)</f>
        <v>#N/A</v>
      </c>
      <c r="AT326" s="111" t="e">
        <f>VLOOKUP($Y326,ボランティア図書マスタ!$A:$T,19,0)</f>
        <v>#N/A</v>
      </c>
      <c r="AU326" s="111" t="e">
        <f>VLOOKUP($Y326,ボランティア図書マスタ!$A:$T,20,0)</f>
        <v>#N/A</v>
      </c>
    </row>
    <row r="327" spans="1:47" ht="80.099999999999994" customHeight="1" x14ac:dyDescent="0.15">
      <c r="A327" s="119"/>
      <c r="B327" s="120"/>
      <c r="C327" s="119"/>
      <c r="D327" s="121"/>
      <c r="E327" s="122" t="str">
        <f>IF(D327="","",VLOOKUP(D327,ボランティア一覧!$A:$B,2,0))</f>
        <v/>
      </c>
      <c r="F327" s="121"/>
      <c r="G327" s="123" t="str">
        <f>IF(F327="","",VLOOKUP(F327,ボランティア図書マスタ!$B:$L,11,0))</f>
        <v/>
      </c>
      <c r="H327" s="124"/>
      <c r="I327" s="121"/>
      <c r="J327" s="124"/>
      <c r="K327" s="122" t="str">
        <f t="shared" si="237"/>
        <v/>
      </c>
      <c r="L327" s="125" t="str">
        <f>IF(Y327="","",VLOOKUP(Y327,ボランティア図書マスタ!$A$3:$M$567,13,0))</f>
        <v/>
      </c>
      <c r="M327" s="126"/>
      <c r="N327" s="127"/>
      <c r="O327" s="128"/>
      <c r="P327" s="129"/>
      <c r="Q327" s="130" t="str">
        <f>IF(D327="","",VLOOKUP(D327,ボランティア一覧!$A$3:$F$68,3,0))</f>
        <v/>
      </c>
      <c r="R327" s="130" t="str">
        <f>IF(D327="","",VLOOKUP(D327,ボランティア一覧!$A$3:$F$68,4,0))</f>
        <v/>
      </c>
      <c r="S327" s="130" t="str">
        <f>IF(D327="","",VLOOKUP(D327,ボランティア一覧!$A$3:$F$68,5,0))</f>
        <v/>
      </c>
      <c r="T327" s="130" t="str">
        <f>IF(D327="","",VLOOKUP(D327,ボランティア一覧!$A$3:$F$68,6,0))</f>
        <v/>
      </c>
      <c r="U327" s="131" t="str">
        <f t="shared" si="402"/>
        <v xml:space="preserve"> </v>
      </c>
      <c r="V327" s="131" t="str">
        <f t="shared" si="403"/>
        <v>　</v>
      </c>
      <c r="W327" s="131" t="str">
        <f>IF($A327=0," ",VLOOKUP(U327,入力規則用シート!B:C,2,0))</f>
        <v xml:space="preserve"> </v>
      </c>
      <c r="X327" s="131">
        <f t="shared" si="341"/>
        <v>0</v>
      </c>
      <c r="Y327" s="131" t="str">
        <f t="shared" si="404"/>
        <v/>
      </c>
      <c r="Z327" s="131" t="str">
        <f>IF(Y327="","",VLOOKUP(Y327,ボランティア図書マスタ!$A$3:$K$567,11,0))</f>
        <v/>
      </c>
      <c r="AA327" s="132" t="str">
        <f t="shared" si="405"/>
        <v/>
      </c>
      <c r="AB327" s="133"/>
      <c r="AC327" s="133">
        <f t="shared" si="406"/>
        <v>0</v>
      </c>
      <c r="AD327" s="133">
        <f t="shared" si="407"/>
        <v>0</v>
      </c>
      <c r="AE327" s="133">
        <f t="shared" si="408"/>
        <v>0</v>
      </c>
      <c r="AF327" s="133">
        <f t="shared" si="409"/>
        <v>0</v>
      </c>
      <c r="AG327" s="134">
        <f t="shared" si="410"/>
        <v>0</v>
      </c>
      <c r="AH327" s="133">
        <f t="shared" si="411"/>
        <v>0</v>
      </c>
      <c r="AI327" s="133">
        <f t="shared" si="250"/>
        <v>0</v>
      </c>
      <c r="AJ327" s="133">
        <f t="shared" si="251"/>
        <v>0</v>
      </c>
      <c r="AK327" s="135">
        <f t="shared" si="412"/>
        <v>0</v>
      </c>
      <c r="AL327" s="135">
        <f t="shared" si="413"/>
        <v>0</v>
      </c>
      <c r="AM327" s="135">
        <f t="shared" si="254"/>
        <v>0</v>
      </c>
      <c r="AN327" s="135">
        <f t="shared" si="255"/>
        <v>0</v>
      </c>
      <c r="AP327" s="111" t="e">
        <f>VLOOKUP($Y327,ボランティア図書マスタ!$A:$T,15,0)</f>
        <v>#N/A</v>
      </c>
      <c r="AQ327" s="111" t="e">
        <f>VLOOKUP($Y327,ボランティア図書マスタ!$A:$T,16,0)</f>
        <v>#N/A</v>
      </c>
      <c r="AR327" s="111" t="e">
        <f>VLOOKUP($Y327,ボランティア図書マスタ!$A:$T,17,0)</f>
        <v>#N/A</v>
      </c>
      <c r="AS327" s="111" t="e">
        <f>VLOOKUP($Y327,ボランティア図書マスタ!$A:$T,18,0)</f>
        <v>#N/A</v>
      </c>
      <c r="AT327" s="111" t="e">
        <f>VLOOKUP($Y327,ボランティア図書マスタ!$A:$T,19,0)</f>
        <v>#N/A</v>
      </c>
      <c r="AU327" s="111" t="e">
        <f>VLOOKUP($Y327,ボランティア図書マスタ!$A:$T,20,0)</f>
        <v>#N/A</v>
      </c>
    </row>
    <row r="328" spans="1:47" ht="80.099999999999994" customHeight="1" x14ac:dyDescent="0.15">
      <c r="A328" s="119"/>
      <c r="B328" s="120"/>
      <c r="C328" s="119"/>
      <c r="D328" s="121"/>
      <c r="E328" s="122" t="str">
        <f>IF(D328="","",VLOOKUP(D328,ボランティア一覧!$A:$B,2,0))</f>
        <v/>
      </c>
      <c r="F328" s="121"/>
      <c r="G328" s="123" t="str">
        <f>IF(F328="","",VLOOKUP(F328,ボランティア図書マスタ!$B:$L,11,0))</f>
        <v/>
      </c>
      <c r="H328" s="124"/>
      <c r="I328" s="121"/>
      <c r="J328" s="124"/>
      <c r="K328" s="122" t="str">
        <f t="shared" si="237"/>
        <v/>
      </c>
      <c r="L328" s="125" t="str">
        <f>IF(Y328="","",VLOOKUP(Y328,ボランティア図書マスタ!$A$3:$M$567,13,0))</f>
        <v/>
      </c>
      <c r="M328" s="126"/>
      <c r="N328" s="127"/>
      <c r="O328" s="128"/>
      <c r="P328" s="129"/>
      <c r="Q328" s="130" t="str">
        <f>IF(D328="","",VLOOKUP(D328,ボランティア一覧!$A$3:$F$68,3,0))</f>
        <v/>
      </c>
      <c r="R328" s="130" t="str">
        <f>IF(D328="","",VLOOKUP(D328,ボランティア一覧!$A$3:$F$68,4,0))</f>
        <v/>
      </c>
      <c r="S328" s="130" t="str">
        <f>IF(D328="","",VLOOKUP(D328,ボランティア一覧!$A$3:$F$68,5,0))</f>
        <v/>
      </c>
      <c r="T328" s="130" t="str">
        <f>IF(D328="","",VLOOKUP(D328,ボランティア一覧!$A$3:$F$68,6,0))</f>
        <v/>
      </c>
      <c r="U328" s="131" t="str">
        <f t="shared" si="402"/>
        <v xml:space="preserve"> </v>
      </c>
      <c r="V328" s="131" t="str">
        <f t="shared" si="403"/>
        <v>　</v>
      </c>
      <c r="W328" s="131" t="str">
        <f>IF($A328=0," ",VLOOKUP(U328,入力規則用シート!B:C,2,0))</f>
        <v xml:space="preserve"> </v>
      </c>
      <c r="X328" s="131">
        <f t="shared" si="341"/>
        <v>0</v>
      </c>
      <c r="Y328" s="131" t="str">
        <f t="shared" si="404"/>
        <v/>
      </c>
      <c r="Z328" s="131" t="str">
        <f>IF(Y328="","",VLOOKUP(Y328,ボランティア図書マスタ!$A$3:$K$567,11,0))</f>
        <v/>
      </c>
      <c r="AA328" s="132" t="str">
        <f t="shared" si="405"/>
        <v/>
      </c>
      <c r="AB328" s="133"/>
      <c r="AC328" s="133">
        <f t="shared" si="406"/>
        <v>0</v>
      </c>
      <c r="AD328" s="133">
        <f t="shared" si="407"/>
        <v>0</v>
      </c>
      <c r="AE328" s="133">
        <f t="shared" si="408"/>
        <v>0</v>
      </c>
      <c r="AF328" s="133">
        <f t="shared" si="409"/>
        <v>0</v>
      </c>
      <c r="AG328" s="134">
        <f t="shared" si="410"/>
        <v>0</v>
      </c>
      <c r="AH328" s="133">
        <f t="shared" si="411"/>
        <v>0</v>
      </c>
      <c r="AI328" s="133">
        <f t="shared" si="250"/>
        <v>0</v>
      </c>
      <c r="AJ328" s="133">
        <f t="shared" si="251"/>
        <v>0</v>
      </c>
      <c r="AK328" s="135">
        <f t="shared" si="412"/>
        <v>0</v>
      </c>
      <c r="AL328" s="135">
        <f t="shared" si="413"/>
        <v>0</v>
      </c>
      <c r="AM328" s="135">
        <f t="shared" si="254"/>
        <v>0</v>
      </c>
      <c r="AN328" s="135">
        <f t="shared" si="255"/>
        <v>0</v>
      </c>
      <c r="AP328" s="111" t="e">
        <f>VLOOKUP($Y328,ボランティア図書マスタ!$A:$T,15,0)</f>
        <v>#N/A</v>
      </c>
      <c r="AQ328" s="111" t="e">
        <f>VLOOKUP($Y328,ボランティア図書マスタ!$A:$T,16,0)</f>
        <v>#N/A</v>
      </c>
      <c r="AR328" s="111" t="e">
        <f>VLOOKUP($Y328,ボランティア図書マスタ!$A:$T,17,0)</f>
        <v>#N/A</v>
      </c>
      <c r="AS328" s="111" t="e">
        <f>VLOOKUP($Y328,ボランティア図書マスタ!$A:$T,18,0)</f>
        <v>#N/A</v>
      </c>
      <c r="AT328" s="111" t="e">
        <f>VLOOKUP($Y328,ボランティア図書マスタ!$A:$T,19,0)</f>
        <v>#N/A</v>
      </c>
      <c r="AU328" s="111" t="e">
        <f>VLOOKUP($Y328,ボランティア図書マスタ!$A:$T,20,0)</f>
        <v>#N/A</v>
      </c>
    </row>
    <row r="329" spans="1:47" ht="80.099999999999994" customHeight="1" x14ac:dyDescent="0.15">
      <c r="A329" s="119"/>
      <c r="B329" s="120"/>
      <c r="C329" s="119"/>
      <c r="D329" s="121"/>
      <c r="E329" s="122" t="str">
        <f>IF(D329="","",VLOOKUP(D329,ボランティア一覧!$A:$B,2,0))</f>
        <v/>
      </c>
      <c r="F329" s="121"/>
      <c r="G329" s="123" t="str">
        <f>IF(F329="","",VLOOKUP(F329,ボランティア図書マスタ!$B:$L,11,0))</f>
        <v/>
      </c>
      <c r="H329" s="124"/>
      <c r="I329" s="121"/>
      <c r="J329" s="124"/>
      <c r="K329" s="122" t="str">
        <f t="shared" si="237"/>
        <v/>
      </c>
      <c r="L329" s="125" t="str">
        <f>IF(Y329="","",VLOOKUP(Y329,ボランティア図書マスタ!$A$3:$M$567,13,0))</f>
        <v/>
      </c>
      <c r="M329" s="126"/>
      <c r="N329" s="127"/>
      <c r="O329" s="128"/>
      <c r="P329" s="129"/>
      <c r="Q329" s="130" t="str">
        <f>IF(D329="","",VLOOKUP(D329,ボランティア一覧!$A$3:$F$68,3,0))</f>
        <v/>
      </c>
      <c r="R329" s="130" t="str">
        <f>IF(D329="","",VLOOKUP(D329,ボランティア一覧!$A$3:$F$68,4,0))</f>
        <v/>
      </c>
      <c r="S329" s="130" t="str">
        <f>IF(D329="","",VLOOKUP(D329,ボランティア一覧!$A$3:$F$68,5,0))</f>
        <v/>
      </c>
      <c r="T329" s="130" t="str">
        <f>IF(D329="","",VLOOKUP(D329,ボランティア一覧!$A$3:$F$68,6,0))</f>
        <v/>
      </c>
      <c r="U329" s="131" t="str">
        <f t="shared" si="402"/>
        <v xml:space="preserve"> </v>
      </c>
      <c r="V329" s="131" t="str">
        <f t="shared" si="403"/>
        <v>　</v>
      </c>
      <c r="W329" s="131" t="str">
        <f>IF($A329=0," ",VLOOKUP(U329,入力規則用シート!B:C,2,0))</f>
        <v xml:space="preserve"> </v>
      </c>
      <c r="X329" s="131">
        <f t="shared" si="341"/>
        <v>0</v>
      </c>
      <c r="Y329" s="131" t="str">
        <f t="shared" si="404"/>
        <v/>
      </c>
      <c r="Z329" s="131" t="str">
        <f>IF(Y329="","",VLOOKUP(Y329,ボランティア図書マスタ!$A$3:$K$567,11,0))</f>
        <v/>
      </c>
      <c r="AA329" s="132" t="str">
        <f t="shared" si="405"/>
        <v/>
      </c>
      <c r="AB329" s="133"/>
      <c r="AC329" s="133">
        <f t="shared" si="406"/>
        <v>0</v>
      </c>
      <c r="AD329" s="133">
        <f t="shared" si="407"/>
        <v>0</v>
      </c>
      <c r="AE329" s="133">
        <f t="shared" si="408"/>
        <v>0</v>
      </c>
      <c r="AF329" s="133">
        <f t="shared" si="409"/>
        <v>0</v>
      </c>
      <c r="AG329" s="134">
        <f t="shared" si="410"/>
        <v>0</v>
      </c>
      <c r="AH329" s="133">
        <f t="shared" si="411"/>
        <v>0</v>
      </c>
      <c r="AI329" s="133">
        <f t="shared" si="250"/>
        <v>0</v>
      </c>
      <c r="AJ329" s="133">
        <f t="shared" si="251"/>
        <v>0</v>
      </c>
      <c r="AK329" s="135">
        <f t="shared" si="412"/>
        <v>0</v>
      </c>
      <c r="AL329" s="135">
        <f t="shared" si="413"/>
        <v>0</v>
      </c>
      <c r="AM329" s="135">
        <f t="shared" si="254"/>
        <v>0</v>
      </c>
      <c r="AN329" s="135">
        <f t="shared" si="255"/>
        <v>0</v>
      </c>
      <c r="AP329" s="111" t="e">
        <f>VLOOKUP($Y329,ボランティア図書マスタ!$A:$T,15,0)</f>
        <v>#N/A</v>
      </c>
      <c r="AQ329" s="111" t="e">
        <f>VLOOKUP($Y329,ボランティア図書マスタ!$A:$T,16,0)</f>
        <v>#N/A</v>
      </c>
      <c r="AR329" s="111" t="e">
        <f>VLOOKUP($Y329,ボランティア図書マスタ!$A:$T,17,0)</f>
        <v>#N/A</v>
      </c>
      <c r="AS329" s="111" t="e">
        <f>VLOOKUP($Y329,ボランティア図書マスタ!$A:$T,18,0)</f>
        <v>#N/A</v>
      </c>
      <c r="AT329" s="111" t="e">
        <f>VLOOKUP($Y329,ボランティア図書マスタ!$A:$T,19,0)</f>
        <v>#N/A</v>
      </c>
      <c r="AU329" s="111" t="e">
        <f>VLOOKUP($Y329,ボランティア図書マスタ!$A:$T,20,0)</f>
        <v>#N/A</v>
      </c>
    </row>
    <row r="330" spans="1:47" ht="80.099999999999994" customHeight="1" x14ac:dyDescent="0.15">
      <c r="A330" s="119"/>
      <c r="B330" s="120"/>
      <c r="C330" s="119"/>
      <c r="D330" s="121"/>
      <c r="E330" s="122" t="str">
        <f>IF(D330="","",VLOOKUP(D330,ボランティア一覧!$A:$B,2,0))</f>
        <v/>
      </c>
      <c r="F330" s="121"/>
      <c r="G330" s="123" t="str">
        <f>IF(F330="","",VLOOKUP(F330,ボランティア図書マスタ!$B:$L,11,0))</f>
        <v/>
      </c>
      <c r="H330" s="124"/>
      <c r="I330" s="121"/>
      <c r="J330" s="124"/>
      <c r="K330" s="122" t="str">
        <f t="shared" si="237"/>
        <v/>
      </c>
      <c r="L330" s="125" t="str">
        <f>IF(Y330="","",VLOOKUP(Y330,ボランティア図書マスタ!$A$3:$M$567,13,0))</f>
        <v/>
      </c>
      <c r="M330" s="126"/>
      <c r="N330" s="127"/>
      <c r="O330" s="128"/>
      <c r="P330" s="129"/>
      <c r="Q330" s="130" t="str">
        <f>IF(D330="","",VLOOKUP(D330,ボランティア一覧!$A$3:$F$68,3,0))</f>
        <v/>
      </c>
      <c r="R330" s="130" t="str">
        <f>IF(D330="","",VLOOKUP(D330,ボランティア一覧!$A$3:$F$68,4,0))</f>
        <v/>
      </c>
      <c r="S330" s="130" t="str">
        <f>IF(D330="","",VLOOKUP(D330,ボランティア一覧!$A$3:$F$68,5,0))</f>
        <v/>
      </c>
      <c r="T330" s="130" t="str">
        <f>IF(D330="","",VLOOKUP(D330,ボランティア一覧!$A$3:$F$68,6,0))</f>
        <v/>
      </c>
      <c r="U330" s="131" t="str">
        <f t="shared" si="402"/>
        <v xml:space="preserve"> </v>
      </c>
      <c r="V330" s="131" t="str">
        <f t="shared" si="403"/>
        <v>　</v>
      </c>
      <c r="W330" s="131" t="str">
        <f>IF($A330=0," ",VLOOKUP(U330,入力規則用シート!B:C,2,0))</f>
        <v xml:space="preserve"> </v>
      </c>
      <c r="X330" s="131">
        <f t="shared" si="341"/>
        <v>0</v>
      </c>
      <c r="Y330" s="131" t="str">
        <f t="shared" si="404"/>
        <v/>
      </c>
      <c r="Z330" s="131" t="str">
        <f>IF(Y330="","",VLOOKUP(Y330,ボランティア図書マスタ!$A$3:$K$567,11,0))</f>
        <v/>
      </c>
      <c r="AA330" s="132" t="str">
        <f t="shared" si="405"/>
        <v/>
      </c>
      <c r="AB330" s="133"/>
      <c r="AC330" s="133">
        <f t="shared" si="406"/>
        <v>0</v>
      </c>
      <c r="AD330" s="133">
        <f t="shared" si="407"/>
        <v>0</v>
      </c>
      <c r="AE330" s="133">
        <f t="shared" si="408"/>
        <v>0</v>
      </c>
      <c r="AF330" s="133">
        <f t="shared" si="409"/>
        <v>0</v>
      </c>
      <c r="AG330" s="134">
        <f t="shared" si="410"/>
        <v>0</v>
      </c>
      <c r="AH330" s="133">
        <f t="shared" si="411"/>
        <v>0</v>
      </c>
      <c r="AI330" s="133">
        <f t="shared" si="250"/>
        <v>0</v>
      </c>
      <c r="AJ330" s="133">
        <f t="shared" si="251"/>
        <v>0</v>
      </c>
      <c r="AK330" s="135">
        <f t="shared" si="412"/>
        <v>0</v>
      </c>
      <c r="AL330" s="135">
        <f t="shared" si="413"/>
        <v>0</v>
      </c>
      <c r="AM330" s="135">
        <f t="shared" si="254"/>
        <v>0</v>
      </c>
      <c r="AN330" s="135">
        <f t="shared" si="255"/>
        <v>0</v>
      </c>
      <c r="AP330" s="111" t="e">
        <f>VLOOKUP($Y330,ボランティア図書マスタ!$A:$T,15,0)</f>
        <v>#N/A</v>
      </c>
      <c r="AQ330" s="111" t="e">
        <f>VLOOKUP($Y330,ボランティア図書マスタ!$A:$T,16,0)</f>
        <v>#N/A</v>
      </c>
      <c r="AR330" s="111" t="e">
        <f>VLOOKUP($Y330,ボランティア図書マスタ!$A:$T,17,0)</f>
        <v>#N/A</v>
      </c>
      <c r="AS330" s="111" t="e">
        <f>VLOOKUP($Y330,ボランティア図書マスタ!$A:$T,18,0)</f>
        <v>#N/A</v>
      </c>
      <c r="AT330" s="111" t="e">
        <f>VLOOKUP($Y330,ボランティア図書マスタ!$A:$T,19,0)</f>
        <v>#N/A</v>
      </c>
      <c r="AU330" s="111" t="e">
        <f>VLOOKUP($Y330,ボランティア図書マスタ!$A:$T,20,0)</f>
        <v>#N/A</v>
      </c>
    </row>
    <row r="331" spans="1:47" ht="80.099999999999994" customHeight="1" x14ac:dyDescent="0.15">
      <c r="A331" s="119"/>
      <c r="B331" s="120"/>
      <c r="C331" s="119"/>
      <c r="D331" s="121"/>
      <c r="E331" s="122" t="str">
        <f>IF(D331="","",VLOOKUP(D331,ボランティア一覧!$A:$B,2,0))</f>
        <v/>
      </c>
      <c r="F331" s="121"/>
      <c r="G331" s="123" t="str">
        <f>IF(F331="","",VLOOKUP(F331,ボランティア図書マスタ!$B:$L,11,0))</f>
        <v/>
      </c>
      <c r="H331" s="124"/>
      <c r="I331" s="121"/>
      <c r="J331" s="124"/>
      <c r="K331" s="122" t="str">
        <f t="shared" si="237"/>
        <v/>
      </c>
      <c r="L331" s="125" t="str">
        <f>IF(Y331="","",VLOOKUP(Y331,ボランティア図書マスタ!$A$3:$M$567,13,0))</f>
        <v/>
      </c>
      <c r="M331" s="126"/>
      <c r="N331" s="127"/>
      <c r="O331" s="128"/>
      <c r="P331" s="129"/>
      <c r="Q331" s="130" t="str">
        <f>IF(D331="","",VLOOKUP(D331,ボランティア一覧!$A$3:$F$68,3,0))</f>
        <v/>
      </c>
      <c r="R331" s="130" t="str">
        <f>IF(D331="","",VLOOKUP(D331,ボランティア一覧!$A$3:$F$68,4,0))</f>
        <v/>
      </c>
      <c r="S331" s="130" t="str">
        <f>IF(D331="","",VLOOKUP(D331,ボランティア一覧!$A$3:$F$68,5,0))</f>
        <v/>
      </c>
      <c r="T331" s="130" t="str">
        <f>IF(D331="","",VLOOKUP(D331,ボランティア一覧!$A$3:$F$68,6,0))</f>
        <v/>
      </c>
      <c r="U331" s="131" t="str">
        <f t="shared" si="402"/>
        <v xml:space="preserve"> </v>
      </c>
      <c r="V331" s="131" t="str">
        <f t="shared" si="403"/>
        <v>　</v>
      </c>
      <c r="W331" s="131" t="str">
        <f>IF($A331=0," ",VLOOKUP(U331,入力規則用シート!B:C,2,0))</f>
        <v xml:space="preserve"> </v>
      </c>
      <c r="X331" s="131">
        <f t="shared" si="341"/>
        <v>0</v>
      </c>
      <c r="Y331" s="131" t="str">
        <f t="shared" si="404"/>
        <v/>
      </c>
      <c r="Z331" s="131" t="str">
        <f>IF(Y331="","",VLOOKUP(Y331,ボランティア図書マスタ!$A$3:$K$567,11,0))</f>
        <v/>
      </c>
      <c r="AA331" s="132" t="str">
        <f t="shared" si="405"/>
        <v/>
      </c>
      <c r="AB331" s="133"/>
      <c r="AC331" s="133">
        <f t="shared" si="406"/>
        <v>0</v>
      </c>
      <c r="AD331" s="133">
        <f t="shared" si="407"/>
        <v>0</v>
      </c>
      <c r="AE331" s="133">
        <f t="shared" si="408"/>
        <v>0</v>
      </c>
      <c r="AF331" s="133">
        <f t="shared" si="409"/>
        <v>0</v>
      </c>
      <c r="AG331" s="134">
        <f t="shared" si="410"/>
        <v>0</v>
      </c>
      <c r="AH331" s="133">
        <f t="shared" si="411"/>
        <v>0</v>
      </c>
      <c r="AI331" s="133">
        <f t="shared" si="250"/>
        <v>0</v>
      </c>
      <c r="AJ331" s="133">
        <f t="shared" si="251"/>
        <v>0</v>
      </c>
      <c r="AK331" s="135">
        <f t="shared" si="412"/>
        <v>0</v>
      </c>
      <c r="AL331" s="135">
        <f t="shared" si="413"/>
        <v>0</v>
      </c>
      <c r="AM331" s="135">
        <f t="shared" si="254"/>
        <v>0</v>
      </c>
      <c r="AN331" s="135">
        <f t="shared" si="255"/>
        <v>0</v>
      </c>
      <c r="AP331" s="111" t="e">
        <f>VLOOKUP($Y331,ボランティア図書マスタ!$A:$T,15,0)</f>
        <v>#N/A</v>
      </c>
      <c r="AQ331" s="111" t="e">
        <f>VLOOKUP($Y331,ボランティア図書マスタ!$A:$T,16,0)</f>
        <v>#N/A</v>
      </c>
      <c r="AR331" s="111" t="e">
        <f>VLOOKUP($Y331,ボランティア図書マスタ!$A:$T,17,0)</f>
        <v>#N/A</v>
      </c>
      <c r="AS331" s="111" t="e">
        <f>VLOOKUP($Y331,ボランティア図書マスタ!$A:$T,18,0)</f>
        <v>#N/A</v>
      </c>
      <c r="AT331" s="111" t="e">
        <f>VLOOKUP($Y331,ボランティア図書マスタ!$A:$T,19,0)</f>
        <v>#N/A</v>
      </c>
      <c r="AU331" s="111" t="e">
        <f>VLOOKUP($Y331,ボランティア図書マスタ!$A:$T,20,0)</f>
        <v>#N/A</v>
      </c>
    </row>
    <row r="332" spans="1:47" ht="80.099999999999994" customHeight="1" x14ac:dyDescent="0.15">
      <c r="A332" s="119"/>
      <c r="B332" s="120"/>
      <c r="C332" s="119"/>
      <c r="D332" s="121"/>
      <c r="E332" s="122" t="str">
        <f>IF(D332="","",VLOOKUP(D332,ボランティア一覧!$A:$B,2,0))</f>
        <v/>
      </c>
      <c r="F332" s="121"/>
      <c r="G332" s="123" t="str">
        <f>IF(F332="","",VLOOKUP(F332,ボランティア図書マスタ!$B:$L,11,0))</f>
        <v/>
      </c>
      <c r="H332" s="124"/>
      <c r="I332" s="121"/>
      <c r="J332" s="124"/>
      <c r="K332" s="122" t="str">
        <f t="shared" si="237"/>
        <v/>
      </c>
      <c r="L332" s="125" t="str">
        <f>IF(Y332="","",VLOOKUP(Y332,ボランティア図書マスタ!$A$3:$M$567,13,0))</f>
        <v/>
      </c>
      <c r="M332" s="126"/>
      <c r="N332" s="127"/>
      <c r="O332" s="128"/>
      <c r="P332" s="129"/>
      <c r="Q332" s="130" t="str">
        <f>IF(D332="","",VLOOKUP(D332,ボランティア一覧!$A$3:$F$68,3,0))</f>
        <v/>
      </c>
      <c r="R332" s="130" t="str">
        <f>IF(D332="","",VLOOKUP(D332,ボランティア一覧!$A$3:$F$68,4,0))</f>
        <v/>
      </c>
      <c r="S332" s="130" t="str">
        <f>IF(D332="","",VLOOKUP(D332,ボランティア一覧!$A$3:$F$68,5,0))</f>
        <v/>
      </c>
      <c r="T332" s="130" t="str">
        <f>IF(D332="","",VLOOKUP(D332,ボランティア一覧!$A$3:$F$68,6,0))</f>
        <v/>
      </c>
      <c r="U332" s="131" t="str">
        <f t="shared" si="402"/>
        <v xml:space="preserve"> </v>
      </c>
      <c r="V332" s="131" t="str">
        <f t="shared" si="403"/>
        <v>　</v>
      </c>
      <c r="W332" s="131" t="str">
        <f>IF($A332=0," ",VLOOKUP(U332,入力規則用シート!B:C,2,0))</f>
        <v xml:space="preserve"> </v>
      </c>
      <c r="X332" s="131">
        <f t="shared" si="341"/>
        <v>0</v>
      </c>
      <c r="Y332" s="131" t="str">
        <f t="shared" si="404"/>
        <v/>
      </c>
      <c r="Z332" s="131" t="str">
        <f>IF(Y332="","",VLOOKUP(Y332,ボランティア図書マスタ!$A$3:$K$567,11,0))</f>
        <v/>
      </c>
      <c r="AA332" s="132" t="str">
        <f t="shared" si="405"/>
        <v/>
      </c>
      <c r="AB332" s="133"/>
      <c r="AC332" s="133">
        <f t="shared" si="406"/>
        <v>0</v>
      </c>
      <c r="AD332" s="133">
        <f t="shared" si="407"/>
        <v>0</v>
      </c>
      <c r="AE332" s="133">
        <f t="shared" si="408"/>
        <v>0</v>
      </c>
      <c r="AF332" s="133">
        <f t="shared" si="409"/>
        <v>0</v>
      </c>
      <c r="AG332" s="134">
        <f t="shared" si="410"/>
        <v>0</v>
      </c>
      <c r="AH332" s="133">
        <f t="shared" si="411"/>
        <v>0</v>
      </c>
      <c r="AI332" s="133">
        <f t="shared" si="250"/>
        <v>0</v>
      </c>
      <c r="AJ332" s="133">
        <f t="shared" si="251"/>
        <v>0</v>
      </c>
      <c r="AK332" s="135">
        <f t="shared" si="412"/>
        <v>0</v>
      </c>
      <c r="AL332" s="135">
        <f t="shared" si="413"/>
        <v>0</v>
      </c>
      <c r="AM332" s="135">
        <f t="shared" si="254"/>
        <v>0</v>
      </c>
      <c r="AN332" s="135">
        <f t="shared" si="255"/>
        <v>0</v>
      </c>
      <c r="AP332" s="111" t="e">
        <f>VLOOKUP($Y332,ボランティア図書マスタ!$A:$T,15,0)</f>
        <v>#N/A</v>
      </c>
      <c r="AQ332" s="111" t="e">
        <f>VLOOKUP($Y332,ボランティア図書マスタ!$A:$T,16,0)</f>
        <v>#N/A</v>
      </c>
      <c r="AR332" s="111" t="e">
        <f>VLOOKUP($Y332,ボランティア図書マスタ!$A:$T,17,0)</f>
        <v>#N/A</v>
      </c>
      <c r="AS332" s="111" t="e">
        <f>VLOOKUP($Y332,ボランティア図書マスタ!$A:$T,18,0)</f>
        <v>#N/A</v>
      </c>
      <c r="AT332" s="111" t="e">
        <f>VLOOKUP($Y332,ボランティア図書マスタ!$A:$T,19,0)</f>
        <v>#N/A</v>
      </c>
      <c r="AU332" s="111" t="e">
        <f>VLOOKUP($Y332,ボランティア図書マスタ!$A:$T,20,0)</f>
        <v>#N/A</v>
      </c>
    </row>
    <row r="333" spans="1:47" ht="80.099999999999994" customHeight="1" x14ac:dyDescent="0.15">
      <c r="A333" s="119"/>
      <c r="B333" s="120"/>
      <c r="C333" s="119"/>
      <c r="D333" s="121"/>
      <c r="E333" s="122" t="str">
        <f>IF(D333="","",VLOOKUP(D333,ボランティア一覧!$A:$B,2,0))</f>
        <v/>
      </c>
      <c r="F333" s="121"/>
      <c r="G333" s="123" t="str">
        <f>IF(F333="","",VLOOKUP(F333,ボランティア図書マスタ!$B:$L,11,0))</f>
        <v/>
      </c>
      <c r="H333" s="124"/>
      <c r="I333" s="121"/>
      <c r="J333" s="124"/>
      <c r="K333" s="122" t="str">
        <f t="shared" si="237"/>
        <v/>
      </c>
      <c r="L333" s="125" t="str">
        <f>IF(Y333="","",VLOOKUP(Y333,ボランティア図書マスタ!$A$3:$M$567,13,0))</f>
        <v/>
      </c>
      <c r="M333" s="126"/>
      <c r="N333" s="127"/>
      <c r="O333" s="128"/>
      <c r="P333" s="129"/>
      <c r="Q333" s="130" t="str">
        <f>IF(D333="","",VLOOKUP(D333,ボランティア一覧!$A$3:$F$68,3,0))</f>
        <v/>
      </c>
      <c r="R333" s="130" t="str">
        <f>IF(D333="","",VLOOKUP(D333,ボランティア一覧!$A$3:$F$68,4,0))</f>
        <v/>
      </c>
      <c r="S333" s="130" t="str">
        <f>IF(D333="","",VLOOKUP(D333,ボランティア一覧!$A$3:$F$68,5,0))</f>
        <v/>
      </c>
      <c r="T333" s="130" t="str">
        <f>IF(D333="","",VLOOKUP(D333,ボランティア一覧!$A$3:$F$68,6,0))</f>
        <v/>
      </c>
      <c r="U333" s="131" t="str">
        <f t="shared" si="402"/>
        <v xml:space="preserve"> </v>
      </c>
      <c r="V333" s="131" t="str">
        <f t="shared" si="403"/>
        <v>　</v>
      </c>
      <c r="W333" s="131" t="str">
        <f>IF($A333=0," ",VLOOKUP(U333,入力規則用シート!B:C,2,0))</f>
        <v xml:space="preserve"> </v>
      </c>
      <c r="X333" s="131">
        <f t="shared" si="341"/>
        <v>0</v>
      </c>
      <c r="Y333" s="131" t="str">
        <f t="shared" si="404"/>
        <v/>
      </c>
      <c r="Z333" s="131" t="str">
        <f>IF(Y333="","",VLOOKUP(Y333,ボランティア図書マスタ!$A$3:$K$567,11,0))</f>
        <v/>
      </c>
      <c r="AA333" s="132" t="str">
        <f t="shared" si="405"/>
        <v/>
      </c>
      <c r="AB333" s="133"/>
      <c r="AC333" s="133">
        <f t="shared" si="406"/>
        <v>0</v>
      </c>
      <c r="AD333" s="133">
        <f t="shared" si="407"/>
        <v>0</v>
      </c>
      <c r="AE333" s="133">
        <f t="shared" si="408"/>
        <v>0</v>
      </c>
      <c r="AF333" s="133">
        <f t="shared" si="409"/>
        <v>0</v>
      </c>
      <c r="AG333" s="134">
        <f t="shared" si="410"/>
        <v>0</v>
      </c>
      <c r="AH333" s="133">
        <f t="shared" si="411"/>
        <v>0</v>
      </c>
      <c r="AI333" s="133">
        <f t="shared" si="250"/>
        <v>0</v>
      </c>
      <c r="AJ333" s="133">
        <f t="shared" si="251"/>
        <v>0</v>
      </c>
      <c r="AK333" s="135">
        <f t="shared" si="412"/>
        <v>0</v>
      </c>
      <c r="AL333" s="135">
        <f t="shared" si="413"/>
        <v>0</v>
      </c>
      <c r="AM333" s="135">
        <f t="shared" si="254"/>
        <v>0</v>
      </c>
      <c r="AN333" s="135">
        <f t="shared" si="255"/>
        <v>0</v>
      </c>
      <c r="AP333" s="111" t="e">
        <f>VLOOKUP($Y333,ボランティア図書マスタ!$A:$T,15,0)</f>
        <v>#N/A</v>
      </c>
      <c r="AQ333" s="111" t="e">
        <f>VLOOKUP($Y333,ボランティア図書マスタ!$A:$T,16,0)</f>
        <v>#N/A</v>
      </c>
      <c r="AR333" s="111" t="e">
        <f>VLOOKUP($Y333,ボランティア図書マスタ!$A:$T,17,0)</f>
        <v>#N/A</v>
      </c>
      <c r="AS333" s="111" t="e">
        <f>VLOOKUP($Y333,ボランティア図書マスタ!$A:$T,18,0)</f>
        <v>#N/A</v>
      </c>
      <c r="AT333" s="111" t="e">
        <f>VLOOKUP($Y333,ボランティア図書マスタ!$A:$T,19,0)</f>
        <v>#N/A</v>
      </c>
      <c r="AU333" s="111" t="e">
        <f>VLOOKUP($Y333,ボランティア図書マスタ!$A:$T,20,0)</f>
        <v>#N/A</v>
      </c>
    </row>
    <row r="334" spans="1:47" ht="80.099999999999994" customHeight="1" x14ac:dyDescent="0.15">
      <c r="A334" s="119"/>
      <c r="B334" s="120"/>
      <c r="C334" s="119"/>
      <c r="D334" s="121"/>
      <c r="E334" s="122" t="str">
        <f>IF(D334="","",VLOOKUP(D334,ボランティア一覧!$A:$B,2,0))</f>
        <v/>
      </c>
      <c r="F334" s="121"/>
      <c r="G334" s="123" t="str">
        <f>IF(F334="","",VLOOKUP(F334,ボランティア図書マスタ!$B:$L,11,0))</f>
        <v/>
      </c>
      <c r="H334" s="124"/>
      <c r="I334" s="121"/>
      <c r="J334" s="124"/>
      <c r="K334" s="122" t="str">
        <f t="shared" si="237"/>
        <v/>
      </c>
      <c r="L334" s="125" t="str">
        <f>IF(Y334="","",VLOOKUP(Y334,ボランティア図書マスタ!$A$3:$M$567,13,0))</f>
        <v/>
      </c>
      <c r="M334" s="126"/>
      <c r="N334" s="127"/>
      <c r="O334" s="128"/>
      <c r="P334" s="129"/>
      <c r="Q334" s="130" t="str">
        <f>IF(D334="","",VLOOKUP(D334,ボランティア一覧!$A$3:$F$68,3,0))</f>
        <v/>
      </c>
      <c r="R334" s="130" t="str">
        <f>IF(D334="","",VLOOKUP(D334,ボランティア一覧!$A$3:$F$68,4,0))</f>
        <v/>
      </c>
      <c r="S334" s="130" t="str">
        <f>IF(D334="","",VLOOKUP(D334,ボランティア一覧!$A$3:$F$68,5,0))</f>
        <v/>
      </c>
      <c r="T334" s="130" t="str">
        <f>IF(D334="","",VLOOKUP(D334,ボランティア一覧!$A$3:$F$68,6,0))</f>
        <v/>
      </c>
      <c r="U334" s="131" t="str">
        <f t="shared" si="402"/>
        <v xml:space="preserve"> </v>
      </c>
      <c r="V334" s="131" t="str">
        <f t="shared" si="403"/>
        <v>　</v>
      </c>
      <c r="W334" s="131" t="str">
        <f>IF($A334=0," ",VLOOKUP(U334,入力規則用シート!B:C,2,0))</f>
        <v xml:space="preserve"> </v>
      </c>
      <c r="X334" s="131">
        <f t="shared" si="341"/>
        <v>0</v>
      </c>
      <c r="Y334" s="131" t="str">
        <f t="shared" si="404"/>
        <v/>
      </c>
      <c r="Z334" s="131" t="str">
        <f>IF(Y334="","",VLOOKUP(Y334,ボランティア図書マスタ!$A$3:$K$567,11,0))</f>
        <v/>
      </c>
      <c r="AA334" s="132" t="str">
        <f t="shared" si="405"/>
        <v/>
      </c>
      <c r="AB334" s="133"/>
      <c r="AC334" s="133">
        <f t="shared" si="406"/>
        <v>0</v>
      </c>
      <c r="AD334" s="133">
        <f t="shared" si="407"/>
        <v>0</v>
      </c>
      <c r="AE334" s="133">
        <f t="shared" si="408"/>
        <v>0</v>
      </c>
      <c r="AF334" s="133">
        <f t="shared" si="409"/>
        <v>0</v>
      </c>
      <c r="AG334" s="134">
        <f t="shared" si="410"/>
        <v>0</v>
      </c>
      <c r="AH334" s="133">
        <f t="shared" si="411"/>
        <v>0</v>
      </c>
      <c r="AI334" s="133">
        <f t="shared" si="250"/>
        <v>0</v>
      </c>
      <c r="AJ334" s="133">
        <f t="shared" si="251"/>
        <v>0</v>
      </c>
      <c r="AK334" s="135">
        <f t="shared" si="412"/>
        <v>0</v>
      </c>
      <c r="AL334" s="135">
        <f t="shared" si="413"/>
        <v>0</v>
      </c>
      <c r="AM334" s="135">
        <f t="shared" si="254"/>
        <v>0</v>
      </c>
      <c r="AN334" s="135">
        <f t="shared" si="255"/>
        <v>0</v>
      </c>
      <c r="AP334" s="111" t="e">
        <f>VLOOKUP($Y334,ボランティア図書マスタ!$A:$T,15,0)</f>
        <v>#N/A</v>
      </c>
      <c r="AQ334" s="111" t="e">
        <f>VLOOKUP($Y334,ボランティア図書マスタ!$A:$T,16,0)</f>
        <v>#N/A</v>
      </c>
      <c r="AR334" s="111" t="e">
        <f>VLOOKUP($Y334,ボランティア図書マスタ!$A:$T,17,0)</f>
        <v>#N/A</v>
      </c>
      <c r="AS334" s="111" t="e">
        <f>VLOOKUP($Y334,ボランティア図書マスタ!$A:$T,18,0)</f>
        <v>#N/A</v>
      </c>
      <c r="AT334" s="111" t="e">
        <f>VLOOKUP($Y334,ボランティア図書マスタ!$A:$T,19,0)</f>
        <v>#N/A</v>
      </c>
      <c r="AU334" s="111" t="e">
        <f>VLOOKUP($Y334,ボランティア図書マスタ!$A:$T,20,0)</f>
        <v>#N/A</v>
      </c>
    </row>
    <row r="335" spans="1:47" ht="80.099999999999994" customHeight="1" x14ac:dyDescent="0.15">
      <c r="A335" s="119"/>
      <c r="B335" s="120"/>
      <c r="C335" s="119"/>
      <c r="D335" s="121"/>
      <c r="E335" s="122" t="str">
        <f>IF(D335="","",VLOOKUP(D335,ボランティア一覧!$A:$B,2,0))</f>
        <v/>
      </c>
      <c r="F335" s="121"/>
      <c r="G335" s="123" t="str">
        <f>IF(F335="","",VLOOKUP(F335,ボランティア図書マスタ!$B:$L,11,0))</f>
        <v/>
      </c>
      <c r="H335" s="124"/>
      <c r="I335" s="121"/>
      <c r="J335" s="124"/>
      <c r="K335" s="122" t="str">
        <f t="shared" si="237"/>
        <v/>
      </c>
      <c r="L335" s="125" t="str">
        <f>IF(Y335="","",VLOOKUP(Y335,ボランティア図書マスタ!$A$3:$M$567,13,0))</f>
        <v/>
      </c>
      <c r="M335" s="126"/>
      <c r="N335" s="127"/>
      <c r="O335" s="128"/>
      <c r="P335" s="129"/>
      <c r="Q335" s="130" t="str">
        <f>IF(D335="","",VLOOKUP(D335,ボランティア一覧!$A$3:$F$68,3,0))</f>
        <v/>
      </c>
      <c r="R335" s="130" t="str">
        <f>IF(D335="","",VLOOKUP(D335,ボランティア一覧!$A$3:$F$68,4,0))</f>
        <v/>
      </c>
      <c r="S335" s="130" t="str">
        <f>IF(D335="","",VLOOKUP(D335,ボランティア一覧!$A$3:$F$68,5,0))</f>
        <v/>
      </c>
      <c r="T335" s="130" t="str">
        <f>IF(D335="","",VLOOKUP(D335,ボランティア一覧!$A$3:$F$68,6,0))</f>
        <v/>
      </c>
      <c r="U335" s="131" t="str">
        <f>IF(F335=0," ",$G$2)</f>
        <v xml:space="preserve"> </v>
      </c>
      <c r="V335" s="131" t="str">
        <f>IF(F335=0,"　",$L$2)</f>
        <v>　</v>
      </c>
      <c r="W335" s="131" t="str">
        <f>IF($A335=0," ",VLOOKUP(U335,入力規則用シート!B:C,2,0))</f>
        <v xml:space="preserve"> </v>
      </c>
      <c r="X335" s="131">
        <f t="shared" si="341"/>
        <v>0</v>
      </c>
      <c r="Y335" s="131" t="str">
        <f>IF(F335&amp;I335="","",CONCATENATE(F335,I335))</f>
        <v/>
      </c>
      <c r="Z335" s="131" t="str">
        <f>IF(Y335="","",VLOOKUP(Y335,ボランティア図書マスタ!$A$3:$K$567,11,0))</f>
        <v/>
      </c>
      <c r="AA335" s="132" t="str">
        <f>DBCS(J335)</f>
        <v/>
      </c>
      <c r="AB335" s="133"/>
      <c r="AC335" s="133">
        <f>A335</f>
        <v>0</v>
      </c>
      <c r="AD335" s="133">
        <f>B335</f>
        <v>0</v>
      </c>
      <c r="AE335" s="133">
        <f>C335</f>
        <v>0</v>
      </c>
      <c r="AF335" s="133">
        <f>D335</f>
        <v>0</v>
      </c>
      <c r="AG335" s="134">
        <f>F335</f>
        <v>0</v>
      </c>
      <c r="AH335" s="133">
        <f>H335</f>
        <v>0</v>
      </c>
      <c r="AI335" s="133">
        <f t="shared" si="250"/>
        <v>0</v>
      </c>
      <c r="AJ335" s="133">
        <f t="shared" si="251"/>
        <v>0</v>
      </c>
      <c r="AK335" s="135">
        <f>M335</f>
        <v>0</v>
      </c>
      <c r="AL335" s="135">
        <f>N335</f>
        <v>0</v>
      </c>
      <c r="AM335" s="135">
        <f t="shared" si="254"/>
        <v>0</v>
      </c>
      <c r="AN335" s="135">
        <f t="shared" si="255"/>
        <v>0</v>
      </c>
      <c r="AP335" s="111" t="e">
        <f>VLOOKUP($Y335,ボランティア図書マスタ!$A:$T,15,0)</f>
        <v>#N/A</v>
      </c>
      <c r="AQ335" s="111" t="e">
        <f>VLOOKUP($Y335,ボランティア図書マスタ!$A:$T,16,0)</f>
        <v>#N/A</v>
      </c>
      <c r="AR335" s="111" t="e">
        <f>VLOOKUP($Y335,ボランティア図書マスタ!$A:$T,17,0)</f>
        <v>#N/A</v>
      </c>
      <c r="AS335" s="111" t="e">
        <f>VLOOKUP($Y335,ボランティア図書マスタ!$A:$T,18,0)</f>
        <v>#N/A</v>
      </c>
      <c r="AT335" s="111" t="e">
        <f>VLOOKUP($Y335,ボランティア図書マスタ!$A:$T,19,0)</f>
        <v>#N/A</v>
      </c>
      <c r="AU335" s="111" t="e">
        <f>VLOOKUP($Y335,ボランティア図書マスタ!$A:$T,20,0)</f>
        <v>#N/A</v>
      </c>
    </row>
    <row r="336" spans="1:47" ht="80.099999999999994" customHeight="1" x14ac:dyDescent="0.15">
      <c r="A336" s="119"/>
      <c r="B336" s="120"/>
      <c r="C336" s="119"/>
      <c r="D336" s="121"/>
      <c r="E336" s="122" t="str">
        <f>IF(D336="","",VLOOKUP(D336,ボランティア一覧!$A:$B,2,0))</f>
        <v/>
      </c>
      <c r="F336" s="121"/>
      <c r="G336" s="123" t="str">
        <f>IF(F336="","",VLOOKUP(F336,ボランティア図書マスタ!$B:$L,11,0))</f>
        <v/>
      </c>
      <c r="H336" s="124"/>
      <c r="I336" s="121"/>
      <c r="J336" s="124"/>
      <c r="K336" s="122" t="str">
        <f t="shared" si="237"/>
        <v/>
      </c>
      <c r="L336" s="125" t="str">
        <f>IF(Y336="","",VLOOKUP(Y336,ボランティア図書マスタ!$A$3:$M$567,13,0))</f>
        <v/>
      </c>
      <c r="M336" s="126"/>
      <c r="N336" s="127"/>
      <c r="O336" s="128"/>
      <c r="P336" s="129"/>
      <c r="Q336" s="130" t="str">
        <f>IF(D336="","",VLOOKUP(D336,ボランティア一覧!$A$3:$F$68,3,0))</f>
        <v/>
      </c>
      <c r="R336" s="130" t="str">
        <f>IF(D336="","",VLOOKUP(D336,ボランティア一覧!$A$3:$F$68,4,0))</f>
        <v/>
      </c>
      <c r="S336" s="130" t="str">
        <f>IF(D336="","",VLOOKUP(D336,ボランティア一覧!$A$3:$F$68,5,0))</f>
        <v/>
      </c>
      <c r="T336" s="130" t="str">
        <f>IF(D336="","",VLOOKUP(D336,ボランティア一覧!$A$3:$F$68,6,0))</f>
        <v/>
      </c>
      <c r="U336" s="131" t="str">
        <f t="shared" ref="U336:U344" si="414">IF(F336=0," ",$G$2)</f>
        <v xml:space="preserve"> </v>
      </c>
      <c r="V336" s="131" t="str">
        <f t="shared" ref="V336:V344" si="415">IF(F336=0,"　",$L$2)</f>
        <v>　</v>
      </c>
      <c r="W336" s="131" t="str">
        <f>IF($A336=0," ",VLOOKUP(U336,入力規則用シート!B:C,2,0))</f>
        <v xml:space="preserve"> </v>
      </c>
      <c r="X336" s="131">
        <f t="shared" si="341"/>
        <v>0</v>
      </c>
      <c r="Y336" s="131" t="str">
        <f t="shared" ref="Y336:Y344" si="416">IF(F336&amp;I336="","",CONCATENATE(F336,I336))</f>
        <v/>
      </c>
      <c r="Z336" s="131" t="str">
        <f>IF(Y336="","",VLOOKUP(Y336,ボランティア図書マスタ!$A$3:$K$567,11,0))</f>
        <v/>
      </c>
      <c r="AA336" s="132" t="str">
        <f t="shared" ref="AA336:AA344" si="417">DBCS(J336)</f>
        <v/>
      </c>
      <c r="AB336" s="133"/>
      <c r="AC336" s="133">
        <f t="shared" ref="AC336:AC344" si="418">A336</f>
        <v>0</v>
      </c>
      <c r="AD336" s="133">
        <f t="shared" ref="AD336:AD344" si="419">B336</f>
        <v>0</v>
      </c>
      <c r="AE336" s="133">
        <f t="shared" ref="AE336:AE344" si="420">C336</f>
        <v>0</v>
      </c>
      <c r="AF336" s="133">
        <f t="shared" ref="AF336:AF344" si="421">D336</f>
        <v>0</v>
      </c>
      <c r="AG336" s="134">
        <f t="shared" ref="AG336:AG344" si="422">F336</f>
        <v>0</v>
      </c>
      <c r="AH336" s="133">
        <f t="shared" ref="AH336:AH344" si="423">H336</f>
        <v>0</v>
      </c>
      <c r="AI336" s="133">
        <f t="shared" si="250"/>
        <v>0</v>
      </c>
      <c r="AJ336" s="133">
        <f t="shared" si="251"/>
        <v>0</v>
      </c>
      <c r="AK336" s="135">
        <f t="shared" ref="AK336:AK344" si="424">M336</f>
        <v>0</v>
      </c>
      <c r="AL336" s="135">
        <f t="shared" ref="AL336:AL344" si="425">N336</f>
        <v>0</v>
      </c>
      <c r="AM336" s="135">
        <f t="shared" si="254"/>
        <v>0</v>
      </c>
      <c r="AN336" s="135">
        <f t="shared" si="255"/>
        <v>0</v>
      </c>
      <c r="AP336" s="111" t="e">
        <f>VLOOKUP($Y336,ボランティア図書マスタ!$A:$T,15,0)</f>
        <v>#N/A</v>
      </c>
      <c r="AQ336" s="111" t="e">
        <f>VLOOKUP($Y336,ボランティア図書マスタ!$A:$T,16,0)</f>
        <v>#N/A</v>
      </c>
      <c r="AR336" s="111" t="e">
        <f>VLOOKUP($Y336,ボランティア図書マスタ!$A:$T,17,0)</f>
        <v>#N/A</v>
      </c>
      <c r="AS336" s="111" t="e">
        <f>VLOOKUP($Y336,ボランティア図書マスタ!$A:$T,18,0)</f>
        <v>#N/A</v>
      </c>
      <c r="AT336" s="111" t="e">
        <f>VLOOKUP($Y336,ボランティア図書マスタ!$A:$T,19,0)</f>
        <v>#N/A</v>
      </c>
      <c r="AU336" s="111" t="e">
        <f>VLOOKUP($Y336,ボランティア図書マスタ!$A:$T,20,0)</f>
        <v>#N/A</v>
      </c>
    </row>
    <row r="337" spans="1:47" ht="80.099999999999994" customHeight="1" x14ac:dyDescent="0.15">
      <c r="A337" s="119"/>
      <c r="B337" s="120"/>
      <c r="C337" s="119"/>
      <c r="D337" s="121"/>
      <c r="E337" s="122" t="str">
        <f>IF(D337="","",VLOOKUP(D337,ボランティア一覧!$A:$B,2,0))</f>
        <v/>
      </c>
      <c r="F337" s="121"/>
      <c r="G337" s="123" t="str">
        <f>IF(F337="","",VLOOKUP(F337,ボランティア図書マスタ!$B:$L,11,0))</f>
        <v/>
      </c>
      <c r="H337" s="124"/>
      <c r="I337" s="121"/>
      <c r="J337" s="124"/>
      <c r="K337" s="122" t="str">
        <f t="shared" si="237"/>
        <v/>
      </c>
      <c r="L337" s="125" t="str">
        <f>IF(Y337="","",VLOOKUP(Y337,ボランティア図書マスタ!$A$3:$M$567,13,0))</f>
        <v/>
      </c>
      <c r="M337" s="126"/>
      <c r="N337" s="127"/>
      <c r="O337" s="128"/>
      <c r="P337" s="129"/>
      <c r="Q337" s="130" t="str">
        <f>IF(D337="","",VLOOKUP(D337,ボランティア一覧!$A$3:$F$68,3,0))</f>
        <v/>
      </c>
      <c r="R337" s="130" t="str">
        <f>IF(D337="","",VLOOKUP(D337,ボランティア一覧!$A$3:$F$68,4,0))</f>
        <v/>
      </c>
      <c r="S337" s="130" t="str">
        <f>IF(D337="","",VLOOKUP(D337,ボランティア一覧!$A$3:$F$68,5,0))</f>
        <v/>
      </c>
      <c r="T337" s="130" t="str">
        <f>IF(D337="","",VLOOKUP(D337,ボランティア一覧!$A$3:$F$68,6,0))</f>
        <v/>
      </c>
      <c r="U337" s="131" t="str">
        <f t="shared" si="414"/>
        <v xml:space="preserve"> </v>
      </c>
      <c r="V337" s="131" t="str">
        <f t="shared" si="415"/>
        <v>　</v>
      </c>
      <c r="W337" s="131" t="str">
        <f>IF($A337=0," ",VLOOKUP(U337,入力規則用シート!B:C,2,0))</f>
        <v xml:space="preserve"> </v>
      </c>
      <c r="X337" s="131">
        <f t="shared" ref="X337:X400" si="426">A337</f>
        <v>0</v>
      </c>
      <c r="Y337" s="131" t="str">
        <f t="shared" si="416"/>
        <v/>
      </c>
      <c r="Z337" s="131" t="str">
        <f>IF(Y337="","",VLOOKUP(Y337,ボランティア図書マスタ!$A$3:$K$567,11,0))</f>
        <v/>
      </c>
      <c r="AA337" s="132" t="str">
        <f t="shared" si="417"/>
        <v/>
      </c>
      <c r="AB337" s="133"/>
      <c r="AC337" s="133">
        <f t="shared" si="418"/>
        <v>0</v>
      </c>
      <c r="AD337" s="133">
        <f t="shared" si="419"/>
        <v>0</v>
      </c>
      <c r="AE337" s="133">
        <f t="shared" si="420"/>
        <v>0</v>
      </c>
      <c r="AF337" s="133">
        <f t="shared" si="421"/>
        <v>0</v>
      </c>
      <c r="AG337" s="134">
        <f t="shared" si="422"/>
        <v>0</v>
      </c>
      <c r="AH337" s="133">
        <f t="shared" si="423"/>
        <v>0</v>
      </c>
      <c r="AI337" s="133">
        <f t="shared" si="250"/>
        <v>0</v>
      </c>
      <c r="AJ337" s="133">
        <f t="shared" si="251"/>
        <v>0</v>
      </c>
      <c r="AK337" s="135">
        <f t="shared" si="424"/>
        <v>0</v>
      </c>
      <c r="AL337" s="135">
        <f t="shared" si="425"/>
        <v>0</v>
      </c>
      <c r="AM337" s="135">
        <f t="shared" si="254"/>
        <v>0</v>
      </c>
      <c r="AN337" s="135">
        <f t="shared" si="255"/>
        <v>0</v>
      </c>
      <c r="AP337" s="111" t="e">
        <f>VLOOKUP($Y337,ボランティア図書マスタ!$A:$T,15,0)</f>
        <v>#N/A</v>
      </c>
      <c r="AQ337" s="111" t="e">
        <f>VLOOKUP($Y337,ボランティア図書マスタ!$A:$T,16,0)</f>
        <v>#N/A</v>
      </c>
      <c r="AR337" s="111" t="e">
        <f>VLOOKUP($Y337,ボランティア図書マスタ!$A:$T,17,0)</f>
        <v>#N/A</v>
      </c>
      <c r="AS337" s="111" t="e">
        <f>VLOOKUP($Y337,ボランティア図書マスタ!$A:$T,18,0)</f>
        <v>#N/A</v>
      </c>
      <c r="AT337" s="111" t="e">
        <f>VLOOKUP($Y337,ボランティア図書マスタ!$A:$T,19,0)</f>
        <v>#N/A</v>
      </c>
      <c r="AU337" s="111" t="e">
        <f>VLOOKUP($Y337,ボランティア図書マスタ!$A:$T,20,0)</f>
        <v>#N/A</v>
      </c>
    </row>
    <row r="338" spans="1:47" ht="80.099999999999994" customHeight="1" x14ac:dyDescent="0.15">
      <c r="A338" s="119"/>
      <c r="B338" s="120"/>
      <c r="C338" s="119"/>
      <c r="D338" s="121"/>
      <c r="E338" s="122" t="str">
        <f>IF(D338="","",VLOOKUP(D338,ボランティア一覧!$A:$B,2,0))</f>
        <v/>
      </c>
      <c r="F338" s="121"/>
      <c r="G338" s="123" t="str">
        <f>IF(F338="","",VLOOKUP(F338,ボランティア図書マスタ!$B:$L,11,0))</f>
        <v/>
      </c>
      <c r="H338" s="124"/>
      <c r="I338" s="121"/>
      <c r="J338" s="124"/>
      <c r="K338" s="122" t="str">
        <f t="shared" si="237"/>
        <v/>
      </c>
      <c r="L338" s="125" t="str">
        <f>IF(Y338="","",VLOOKUP(Y338,ボランティア図書マスタ!$A$3:$M$567,13,0))</f>
        <v/>
      </c>
      <c r="M338" s="126"/>
      <c r="N338" s="127"/>
      <c r="O338" s="128"/>
      <c r="P338" s="129"/>
      <c r="Q338" s="130" t="str">
        <f>IF(D338="","",VLOOKUP(D338,ボランティア一覧!$A$3:$F$68,3,0))</f>
        <v/>
      </c>
      <c r="R338" s="130" t="str">
        <f>IF(D338="","",VLOOKUP(D338,ボランティア一覧!$A$3:$F$68,4,0))</f>
        <v/>
      </c>
      <c r="S338" s="130" t="str">
        <f>IF(D338="","",VLOOKUP(D338,ボランティア一覧!$A$3:$F$68,5,0))</f>
        <v/>
      </c>
      <c r="T338" s="130" t="str">
        <f>IF(D338="","",VLOOKUP(D338,ボランティア一覧!$A$3:$F$68,6,0))</f>
        <v/>
      </c>
      <c r="U338" s="131" t="str">
        <f t="shared" si="414"/>
        <v xml:space="preserve"> </v>
      </c>
      <c r="V338" s="131" t="str">
        <f t="shared" si="415"/>
        <v>　</v>
      </c>
      <c r="W338" s="131" t="str">
        <f>IF($A338=0," ",VLOOKUP(U338,入力規則用シート!B:C,2,0))</f>
        <v xml:space="preserve"> </v>
      </c>
      <c r="X338" s="131">
        <f t="shared" si="426"/>
        <v>0</v>
      </c>
      <c r="Y338" s="131" t="str">
        <f t="shared" si="416"/>
        <v/>
      </c>
      <c r="Z338" s="131" t="str">
        <f>IF(Y338="","",VLOOKUP(Y338,ボランティア図書マスタ!$A$3:$K$567,11,0))</f>
        <v/>
      </c>
      <c r="AA338" s="132" t="str">
        <f t="shared" si="417"/>
        <v/>
      </c>
      <c r="AB338" s="133"/>
      <c r="AC338" s="133">
        <f t="shared" si="418"/>
        <v>0</v>
      </c>
      <c r="AD338" s="133">
        <f t="shared" si="419"/>
        <v>0</v>
      </c>
      <c r="AE338" s="133">
        <f t="shared" si="420"/>
        <v>0</v>
      </c>
      <c r="AF338" s="133">
        <f t="shared" si="421"/>
        <v>0</v>
      </c>
      <c r="AG338" s="134">
        <f t="shared" si="422"/>
        <v>0</v>
      </c>
      <c r="AH338" s="133">
        <f t="shared" si="423"/>
        <v>0</v>
      </c>
      <c r="AI338" s="133">
        <f t="shared" si="250"/>
        <v>0</v>
      </c>
      <c r="AJ338" s="133">
        <f t="shared" si="251"/>
        <v>0</v>
      </c>
      <c r="AK338" s="135">
        <f t="shared" si="424"/>
        <v>0</v>
      </c>
      <c r="AL338" s="135">
        <f t="shared" si="425"/>
        <v>0</v>
      </c>
      <c r="AM338" s="135">
        <f t="shared" si="254"/>
        <v>0</v>
      </c>
      <c r="AN338" s="135">
        <f t="shared" si="255"/>
        <v>0</v>
      </c>
      <c r="AP338" s="111" t="e">
        <f>VLOOKUP($Y338,ボランティア図書マスタ!$A:$T,15,0)</f>
        <v>#N/A</v>
      </c>
      <c r="AQ338" s="111" t="e">
        <f>VLOOKUP($Y338,ボランティア図書マスタ!$A:$T,16,0)</f>
        <v>#N/A</v>
      </c>
      <c r="AR338" s="111" t="e">
        <f>VLOOKUP($Y338,ボランティア図書マスタ!$A:$T,17,0)</f>
        <v>#N/A</v>
      </c>
      <c r="AS338" s="111" t="e">
        <f>VLOOKUP($Y338,ボランティア図書マスタ!$A:$T,18,0)</f>
        <v>#N/A</v>
      </c>
      <c r="AT338" s="111" t="e">
        <f>VLOOKUP($Y338,ボランティア図書マスタ!$A:$T,19,0)</f>
        <v>#N/A</v>
      </c>
      <c r="AU338" s="111" t="e">
        <f>VLOOKUP($Y338,ボランティア図書マスタ!$A:$T,20,0)</f>
        <v>#N/A</v>
      </c>
    </row>
    <row r="339" spans="1:47" ht="80.099999999999994" customHeight="1" x14ac:dyDescent="0.15">
      <c r="A339" s="119"/>
      <c r="B339" s="120"/>
      <c r="C339" s="119"/>
      <c r="D339" s="121"/>
      <c r="E339" s="122" t="str">
        <f>IF(D339="","",VLOOKUP(D339,ボランティア一覧!$A:$B,2,0))</f>
        <v/>
      </c>
      <c r="F339" s="121"/>
      <c r="G339" s="123" t="str">
        <f>IF(F339="","",VLOOKUP(F339,ボランティア図書マスタ!$B:$L,11,0))</f>
        <v/>
      </c>
      <c r="H339" s="124"/>
      <c r="I339" s="121"/>
      <c r="J339" s="124"/>
      <c r="K339" s="122" t="str">
        <f t="shared" si="237"/>
        <v/>
      </c>
      <c r="L339" s="125" t="str">
        <f>IF(Y339="","",VLOOKUP(Y339,ボランティア図書マスタ!$A$3:$M$567,13,0))</f>
        <v/>
      </c>
      <c r="M339" s="126"/>
      <c r="N339" s="127"/>
      <c r="O339" s="128"/>
      <c r="P339" s="129"/>
      <c r="Q339" s="130" t="str">
        <f>IF(D339="","",VLOOKUP(D339,ボランティア一覧!$A$3:$F$68,3,0))</f>
        <v/>
      </c>
      <c r="R339" s="130" t="str">
        <f>IF(D339="","",VLOOKUP(D339,ボランティア一覧!$A$3:$F$68,4,0))</f>
        <v/>
      </c>
      <c r="S339" s="130" t="str">
        <f>IF(D339="","",VLOOKUP(D339,ボランティア一覧!$A$3:$F$68,5,0))</f>
        <v/>
      </c>
      <c r="T339" s="130" t="str">
        <f>IF(D339="","",VLOOKUP(D339,ボランティア一覧!$A$3:$F$68,6,0))</f>
        <v/>
      </c>
      <c r="U339" s="131" t="str">
        <f t="shared" si="414"/>
        <v xml:space="preserve"> </v>
      </c>
      <c r="V339" s="131" t="str">
        <f t="shared" si="415"/>
        <v>　</v>
      </c>
      <c r="W339" s="131" t="str">
        <f>IF($A339=0," ",VLOOKUP(U339,入力規則用シート!B:C,2,0))</f>
        <v xml:space="preserve"> </v>
      </c>
      <c r="X339" s="131">
        <f t="shared" si="426"/>
        <v>0</v>
      </c>
      <c r="Y339" s="131" t="str">
        <f t="shared" si="416"/>
        <v/>
      </c>
      <c r="Z339" s="131" t="str">
        <f>IF(Y339="","",VLOOKUP(Y339,ボランティア図書マスタ!$A$3:$K$567,11,0))</f>
        <v/>
      </c>
      <c r="AA339" s="132" t="str">
        <f t="shared" si="417"/>
        <v/>
      </c>
      <c r="AB339" s="133"/>
      <c r="AC339" s="133">
        <f t="shared" si="418"/>
        <v>0</v>
      </c>
      <c r="AD339" s="133">
        <f t="shared" si="419"/>
        <v>0</v>
      </c>
      <c r="AE339" s="133">
        <f t="shared" si="420"/>
        <v>0</v>
      </c>
      <c r="AF339" s="133">
        <f t="shared" si="421"/>
        <v>0</v>
      </c>
      <c r="AG339" s="134">
        <f t="shared" si="422"/>
        <v>0</v>
      </c>
      <c r="AH339" s="133">
        <f t="shared" si="423"/>
        <v>0</v>
      </c>
      <c r="AI339" s="133">
        <f t="shared" si="250"/>
        <v>0</v>
      </c>
      <c r="AJ339" s="133">
        <f t="shared" si="251"/>
        <v>0</v>
      </c>
      <c r="AK339" s="135">
        <f t="shared" si="424"/>
        <v>0</v>
      </c>
      <c r="AL339" s="135">
        <f t="shared" si="425"/>
        <v>0</v>
      </c>
      <c r="AM339" s="135">
        <f t="shared" si="254"/>
        <v>0</v>
      </c>
      <c r="AN339" s="135">
        <f t="shared" si="255"/>
        <v>0</v>
      </c>
      <c r="AP339" s="111" t="e">
        <f>VLOOKUP($Y339,ボランティア図書マスタ!$A:$T,15,0)</f>
        <v>#N/A</v>
      </c>
      <c r="AQ339" s="111" t="e">
        <f>VLOOKUP($Y339,ボランティア図書マスタ!$A:$T,16,0)</f>
        <v>#N/A</v>
      </c>
      <c r="AR339" s="111" t="e">
        <f>VLOOKUP($Y339,ボランティア図書マスタ!$A:$T,17,0)</f>
        <v>#N/A</v>
      </c>
      <c r="AS339" s="111" t="e">
        <f>VLOOKUP($Y339,ボランティア図書マスタ!$A:$T,18,0)</f>
        <v>#N/A</v>
      </c>
      <c r="AT339" s="111" t="e">
        <f>VLOOKUP($Y339,ボランティア図書マスタ!$A:$T,19,0)</f>
        <v>#N/A</v>
      </c>
      <c r="AU339" s="111" t="e">
        <f>VLOOKUP($Y339,ボランティア図書マスタ!$A:$T,20,0)</f>
        <v>#N/A</v>
      </c>
    </row>
    <row r="340" spans="1:47" ht="80.099999999999994" customHeight="1" x14ac:dyDescent="0.15">
      <c r="A340" s="119"/>
      <c r="B340" s="120"/>
      <c r="C340" s="119"/>
      <c r="D340" s="121"/>
      <c r="E340" s="122" t="str">
        <f>IF(D340="","",VLOOKUP(D340,ボランティア一覧!$A:$B,2,0))</f>
        <v/>
      </c>
      <c r="F340" s="121"/>
      <c r="G340" s="123" t="str">
        <f>IF(F340="","",VLOOKUP(F340,ボランティア図書マスタ!$B:$L,11,0))</f>
        <v/>
      </c>
      <c r="H340" s="124"/>
      <c r="I340" s="121"/>
      <c r="J340" s="124"/>
      <c r="K340" s="122" t="str">
        <f t="shared" si="237"/>
        <v/>
      </c>
      <c r="L340" s="125" t="str">
        <f>IF(Y340="","",VLOOKUP(Y340,ボランティア図書マスタ!$A$3:$M$567,13,0))</f>
        <v/>
      </c>
      <c r="M340" s="126"/>
      <c r="N340" s="127"/>
      <c r="O340" s="128"/>
      <c r="P340" s="129"/>
      <c r="Q340" s="130" t="str">
        <f>IF(D340="","",VLOOKUP(D340,ボランティア一覧!$A$3:$F$68,3,0))</f>
        <v/>
      </c>
      <c r="R340" s="130" t="str">
        <f>IF(D340="","",VLOOKUP(D340,ボランティア一覧!$A$3:$F$68,4,0))</f>
        <v/>
      </c>
      <c r="S340" s="130" t="str">
        <f>IF(D340="","",VLOOKUP(D340,ボランティア一覧!$A$3:$F$68,5,0))</f>
        <v/>
      </c>
      <c r="T340" s="130" t="str">
        <f>IF(D340="","",VLOOKUP(D340,ボランティア一覧!$A$3:$F$68,6,0))</f>
        <v/>
      </c>
      <c r="U340" s="131" t="str">
        <f t="shared" si="414"/>
        <v xml:space="preserve"> </v>
      </c>
      <c r="V340" s="131" t="str">
        <f t="shared" si="415"/>
        <v>　</v>
      </c>
      <c r="W340" s="131" t="str">
        <f>IF($A340=0," ",VLOOKUP(U340,入力規則用シート!B:C,2,0))</f>
        <v xml:space="preserve"> </v>
      </c>
      <c r="X340" s="131">
        <f t="shared" si="426"/>
        <v>0</v>
      </c>
      <c r="Y340" s="131" t="str">
        <f t="shared" si="416"/>
        <v/>
      </c>
      <c r="Z340" s="131" t="str">
        <f>IF(Y340="","",VLOOKUP(Y340,ボランティア図書マスタ!$A$3:$K$567,11,0))</f>
        <v/>
      </c>
      <c r="AA340" s="132" t="str">
        <f t="shared" si="417"/>
        <v/>
      </c>
      <c r="AB340" s="133"/>
      <c r="AC340" s="133">
        <f t="shared" si="418"/>
        <v>0</v>
      </c>
      <c r="AD340" s="133">
        <f t="shared" si="419"/>
        <v>0</v>
      </c>
      <c r="AE340" s="133">
        <f t="shared" si="420"/>
        <v>0</v>
      </c>
      <c r="AF340" s="133">
        <f t="shared" si="421"/>
        <v>0</v>
      </c>
      <c r="AG340" s="134">
        <f t="shared" si="422"/>
        <v>0</v>
      </c>
      <c r="AH340" s="133">
        <f t="shared" si="423"/>
        <v>0</v>
      </c>
      <c r="AI340" s="133">
        <f t="shared" si="250"/>
        <v>0</v>
      </c>
      <c r="AJ340" s="133">
        <f t="shared" si="251"/>
        <v>0</v>
      </c>
      <c r="AK340" s="135">
        <f t="shared" si="424"/>
        <v>0</v>
      </c>
      <c r="AL340" s="135">
        <f t="shared" si="425"/>
        <v>0</v>
      </c>
      <c r="AM340" s="135">
        <f t="shared" si="254"/>
        <v>0</v>
      </c>
      <c r="AN340" s="135">
        <f t="shared" si="255"/>
        <v>0</v>
      </c>
      <c r="AP340" s="111" t="e">
        <f>VLOOKUP($Y340,ボランティア図書マスタ!$A:$T,15,0)</f>
        <v>#N/A</v>
      </c>
      <c r="AQ340" s="111" t="e">
        <f>VLOOKUP($Y340,ボランティア図書マスタ!$A:$T,16,0)</f>
        <v>#N/A</v>
      </c>
      <c r="AR340" s="111" t="e">
        <f>VLOOKUP($Y340,ボランティア図書マスタ!$A:$T,17,0)</f>
        <v>#N/A</v>
      </c>
      <c r="AS340" s="111" t="e">
        <f>VLOOKUP($Y340,ボランティア図書マスタ!$A:$T,18,0)</f>
        <v>#N/A</v>
      </c>
      <c r="AT340" s="111" t="e">
        <f>VLOOKUP($Y340,ボランティア図書マスタ!$A:$T,19,0)</f>
        <v>#N/A</v>
      </c>
      <c r="AU340" s="111" t="e">
        <f>VLOOKUP($Y340,ボランティア図書マスタ!$A:$T,20,0)</f>
        <v>#N/A</v>
      </c>
    </row>
    <row r="341" spans="1:47" ht="80.099999999999994" customHeight="1" x14ac:dyDescent="0.15">
      <c r="A341" s="119"/>
      <c r="B341" s="120"/>
      <c r="C341" s="119"/>
      <c r="D341" s="121"/>
      <c r="E341" s="122" t="str">
        <f>IF(D341="","",VLOOKUP(D341,ボランティア一覧!$A:$B,2,0))</f>
        <v/>
      </c>
      <c r="F341" s="121"/>
      <c r="G341" s="123" t="str">
        <f>IF(F341="","",VLOOKUP(F341,ボランティア図書マスタ!$B:$L,11,0))</f>
        <v/>
      </c>
      <c r="H341" s="124"/>
      <c r="I341" s="121"/>
      <c r="J341" s="124"/>
      <c r="K341" s="122" t="str">
        <f t="shared" si="237"/>
        <v/>
      </c>
      <c r="L341" s="125" t="str">
        <f>IF(Y341="","",VLOOKUP(Y341,ボランティア図書マスタ!$A$3:$M$567,13,0))</f>
        <v/>
      </c>
      <c r="M341" s="126"/>
      <c r="N341" s="127"/>
      <c r="O341" s="128"/>
      <c r="P341" s="129"/>
      <c r="Q341" s="130" t="str">
        <f>IF(D341="","",VLOOKUP(D341,ボランティア一覧!$A$3:$F$68,3,0))</f>
        <v/>
      </c>
      <c r="R341" s="130" t="str">
        <f>IF(D341="","",VLOOKUP(D341,ボランティア一覧!$A$3:$F$68,4,0))</f>
        <v/>
      </c>
      <c r="S341" s="130" t="str">
        <f>IF(D341="","",VLOOKUP(D341,ボランティア一覧!$A$3:$F$68,5,0))</f>
        <v/>
      </c>
      <c r="T341" s="130" t="str">
        <f>IF(D341="","",VLOOKUP(D341,ボランティア一覧!$A$3:$F$68,6,0))</f>
        <v/>
      </c>
      <c r="U341" s="131" t="str">
        <f t="shared" si="414"/>
        <v xml:space="preserve"> </v>
      </c>
      <c r="V341" s="131" t="str">
        <f t="shared" si="415"/>
        <v>　</v>
      </c>
      <c r="W341" s="131" t="str">
        <f>IF($A341=0," ",VLOOKUP(U341,入力規則用シート!B:C,2,0))</f>
        <v xml:space="preserve"> </v>
      </c>
      <c r="X341" s="131">
        <f t="shared" si="426"/>
        <v>0</v>
      </c>
      <c r="Y341" s="131" t="str">
        <f t="shared" si="416"/>
        <v/>
      </c>
      <c r="Z341" s="131" t="str">
        <f>IF(Y341="","",VLOOKUP(Y341,ボランティア図書マスタ!$A$3:$K$567,11,0))</f>
        <v/>
      </c>
      <c r="AA341" s="132" t="str">
        <f t="shared" si="417"/>
        <v/>
      </c>
      <c r="AB341" s="133"/>
      <c r="AC341" s="133">
        <f t="shared" si="418"/>
        <v>0</v>
      </c>
      <c r="AD341" s="133">
        <f t="shared" si="419"/>
        <v>0</v>
      </c>
      <c r="AE341" s="133">
        <f t="shared" si="420"/>
        <v>0</v>
      </c>
      <c r="AF341" s="133">
        <f t="shared" si="421"/>
        <v>0</v>
      </c>
      <c r="AG341" s="134">
        <f t="shared" si="422"/>
        <v>0</v>
      </c>
      <c r="AH341" s="133">
        <f t="shared" si="423"/>
        <v>0</v>
      </c>
      <c r="AI341" s="133">
        <f t="shared" si="250"/>
        <v>0</v>
      </c>
      <c r="AJ341" s="133">
        <f t="shared" si="251"/>
        <v>0</v>
      </c>
      <c r="AK341" s="135">
        <f t="shared" si="424"/>
        <v>0</v>
      </c>
      <c r="AL341" s="135">
        <f t="shared" si="425"/>
        <v>0</v>
      </c>
      <c r="AM341" s="135">
        <f t="shared" si="254"/>
        <v>0</v>
      </c>
      <c r="AN341" s="135">
        <f t="shared" si="255"/>
        <v>0</v>
      </c>
      <c r="AP341" s="111" t="e">
        <f>VLOOKUP($Y341,ボランティア図書マスタ!$A:$T,15,0)</f>
        <v>#N/A</v>
      </c>
      <c r="AQ341" s="111" t="e">
        <f>VLOOKUP($Y341,ボランティア図書マスタ!$A:$T,16,0)</f>
        <v>#N/A</v>
      </c>
      <c r="AR341" s="111" t="e">
        <f>VLOOKUP($Y341,ボランティア図書マスタ!$A:$T,17,0)</f>
        <v>#N/A</v>
      </c>
      <c r="AS341" s="111" t="e">
        <f>VLOOKUP($Y341,ボランティア図書マスタ!$A:$T,18,0)</f>
        <v>#N/A</v>
      </c>
      <c r="AT341" s="111" t="e">
        <f>VLOOKUP($Y341,ボランティア図書マスタ!$A:$T,19,0)</f>
        <v>#N/A</v>
      </c>
      <c r="AU341" s="111" t="e">
        <f>VLOOKUP($Y341,ボランティア図書マスタ!$A:$T,20,0)</f>
        <v>#N/A</v>
      </c>
    </row>
    <row r="342" spans="1:47" ht="80.099999999999994" customHeight="1" x14ac:dyDescent="0.15">
      <c r="A342" s="119"/>
      <c r="B342" s="120"/>
      <c r="C342" s="119"/>
      <c r="D342" s="121"/>
      <c r="E342" s="122" t="str">
        <f>IF(D342="","",VLOOKUP(D342,ボランティア一覧!$A:$B,2,0))</f>
        <v/>
      </c>
      <c r="F342" s="121"/>
      <c r="G342" s="123" t="str">
        <f>IF(F342="","",VLOOKUP(F342,ボランティア図書マスタ!$B:$L,11,0))</f>
        <v/>
      </c>
      <c r="H342" s="124"/>
      <c r="I342" s="121"/>
      <c r="J342" s="124"/>
      <c r="K342" s="122" t="str">
        <f t="shared" si="237"/>
        <v/>
      </c>
      <c r="L342" s="125" t="str">
        <f>IF(Y342="","",VLOOKUP(Y342,ボランティア図書マスタ!$A$3:$M$567,13,0))</f>
        <v/>
      </c>
      <c r="M342" s="126"/>
      <c r="N342" s="127"/>
      <c r="O342" s="128"/>
      <c r="P342" s="129"/>
      <c r="Q342" s="130" t="str">
        <f>IF(D342="","",VLOOKUP(D342,ボランティア一覧!$A$3:$F$68,3,0))</f>
        <v/>
      </c>
      <c r="R342" s="130" t="str">
        <f>IF(D342="","",VLOOKUP(D342,ボランティア一覧!$A$3:$F$68,4,0))</f>
        <v/>
      </c>
      <c r="S342" s="130" t="str">
        <f>IF(D342="","",VLOOKUP(D342,ボランティア一覧!$A$3:$F$68,5,0))</f>
        <v/>
      </c>
      <c r="T342" s="130" t="str">
        <f>IF(D342="","",VLOOKUP(D342,ボランティア一覧!$A$3:$F$68,6,0))</f>
        <v/>
      </c>
      <c r="U342" s="131" t="str">
        <f t="shared" si="414"/>
        <v xml:space="preserve"> </v>
      </c>
      <c r="V342" s="131" t="str">
        <f t="shared" si="415"/>
        <v>　</v>
      </c>
      <c r="W342" s="131" t="str">
        <f>IF($A342=0," ",VLOOKUP(U342,入力規則用シート!B:C,2,0))</f>
        <v xml:space="preserve"> </v>
      </c>
      <c r="X342" s="131">
        <f t="shared" si="426"/>
        <v>0</v>
      </c>
      <c r="Y342" s="131" t="str">
        <f t="shared" si="416"/>
        <v/>
      </c>
      <c r="Z342" s="131" t="str">
        <f>IF(Y342="","",VLOOKUP(Y342,ボランティア図書マスタ!$A$3:$K$567,11,0))</f>
        <v/>
      </c>
      <c r="AA342" s="132" t="str">
        <f t="shared" si="417"/>
        <v/>
      </c>
      <c r="AB342" s="133"/>
      <c r="AC342" s="133">
        <f t="shared" si="418"/>
        <v>0</v>
      </c>
      <c r="AD342" s="133">
        <f t="shared" si="419"/>
        <v>0</v>
      </c>
      <c r="AE342" s="133">
        <f t="shared" si="420"/>
        <v>0</v>
      </c>
      <c r="AF342" s="133">
        <f t="shared" si="421"/>
        <v>0</v>
      </c>
      <c r="AG342" s="134">
        <f t="shared" si="422"/>
        <v>0</v>
      </c>
      <c r="AH342" s="133">
        <f t="shared" si="423"/>
        <v>0</v>
      </c>
      <c r="AI342" s="133">
        <f t="shared" si="250"/>
        <v>0</v>
      </c>
      <c r="AJ342" s="133">
        <f t="shared" si="251"/>
        <v>0</v>
      </c>
      <c r="AK342" s="135">
        <f t="shared" si="424"/>
        <v>0</v>
      </c>
      <c r="AL342" s="135">
        <f t="shared" si="425"/>
        <v>0</v>
      </c>
      <c r="AM342" s="135">
        <f t="shared" si="254"/>
        <v>0</v>
      </c>
      <c r="AN342" s="135">
        <f t="shared" si="255"/>
        <v>0</v>
      </c>
      <c r="AP342" s="111" t="e">
        <f>VLOOKUP($Y342,ボランティア図書マスタ!$A:$T,15,0)</f>
        <v>#N/A</v>
      </c>
      <c r="AQ342" s="111" t="e">
        <f>VLOOKUP($Y342,ボランティア図書マスタ!$A:$T,16,0)</f>
        <v>#N/A</v>
      </c>
      <c r="AR342" s="111" t="e">
        <f>VLOOKUP($Y342,ボランティア図書マスタ!$A:$T,17,0)</f>
        <v>#N/A</v>
      </c>
      <c r="AS342" s="111" t="e">
        <f>VLOOKUP($Y342,ボランティア図書マスタ!$A:$T,18,0)</f>
        <v>#N/A</v>
      </c>
      <c r="AT342" s="111" t="e">
        <f>VLOOKUP($Y342,ボランティア図書マスタ!$A:$T,19,0)</f>
        <v>#N/A</v>
      </c>
      <c r="AU342" s="111" t="e">
        <f>VLOOKUP($Y342,ボランティア図書マスタ!$A:$T,20,0)</f>
        <v>#N/A</v>
      </c>
    </row>
    <row r="343" spans="1:47" ht="80.099999999999994" customHeight="1" x14ac:dyDescent="0.15">
      <c r="A343" s="119"/>
      <c r="B343" s="120"/>
      <c r="C343" s="119"/>
      <c r="D343" s="121"/>
      <c r="E343" s="122" t="str">
        <f>IF(D343="","",VLOOKUP(D343,ボランティア一覧!$A:$B,2,0))</f>
        <v/>
      </c>
      <c r="F343" s="121"/>
      <c r="G343" s="123" t="str">
        <f>IF(F343="","",VLOOKUP(F343,ボランティア図書マスタ!$B:$L,11,0))</f>
        <v/>
      </c>
      <c r="H343" s="124"/>
      <c r="I343" s="121"/>
      <c r="J343" s="124"/>
      <c r="K343" s="122" t="str">
        <f t="shared" si="237"/>
        <v/>
      </c>
      <c r="L343" s="125" t="str">
        <f>IF(Y343="","",VLOOKUP(Y343,ボランティア図書マスタ!$A$3:$M$567,13,0))</f>
        <v/>
      </c>
      <c r="M343" s="126"/>
      <c r="N343" s="127"/>
      <c r="O343" s="128"/>
      <c r="P343" s="129"/>
      <c r="Q343" s="130" t="str">
        <f>IF(D343="","",VLOOKUP(D343,ボランティア一覧!$A$3:$F$68,3,0))</f>
        <v/>
      </c>
      <c r="R343" s="130" t="str">
        <f>IF(D343="","",VLOOKUP(D343,ボランティア一覧!$A$3:$F$68,4,0))</f>
        <v/>
      </c>
      <c r="S343" s="130" t="str">
        <f>IF(D343="","",VLOOKUP(D343,ボランティア一覧!$A$3:$F$68,5,0))</f>
        <v/>
      </c>
      <c r="T343" s="130" t="str">
        <f>IF(D343="","",VLOOKUP(D343,ボランティア一覧!$A$3:$F$68,6,0))</f>
        <v/>
      </c>
      <c r="U343" s="131" t="str">
        <f t="shared" si="414"/>
        <v xml:space="preserve"> </v>
      </c>
      <c r="V343" s="131" t="str">
        <f t="shared" si="415"/>
        <v>　</v>
      </c>
      <c r="W343" s="131" t="str">
        <f>IF($A343=0," ",VLOOKUP(U343,入力規則用シート!B:C,2,0))</f>
        <v xml:space="preserve"> </v>
      </c>
      <c r="X343" s="131">
        <f t="shared" si="426"/>
        <v>0</v>
      </c>
      <c r="Y343" s="131" t="str">
        <f t="shared" si="416"/>
        <v/>
      </c>
      <c r="Z343" s="131" t="str">
        <f>IF(Y343="","",VLOOKUP(Y343,ボランティア図書マスタ!$A$3:$K$567,11,0))</f>
        <v/>
      </c>
      <c r="AA343" s="132" t="str">
        <f t="shared" si="417"/>
        <v/>
      </c>
      <c r="AB343" s="133"/>
      <c r="AC343" s="133">
        <f t="shared" si="418"/>
        <v>0</v>
      </c>
      <c r="AD343" s="133">
        <f t="shared" si="419"/>
        <v>0</v>
      </c>
      <c r="AE343" s="133">
        <f t="shared" si="420"/>
        <v>0</v>
      </c>
      <c r="AF343" s="133">
        <f t="shared" si="421"/>
        <v>0</v>
      </c>
      <c r="AG343" s="134">
        <f t="shared" si="422"/>
        <v>0</v>
      </c>
      <c r="AH343" s="133">
        <f t="shared" si="423"/>
        <v>0</v>
      </c>
      <c r="AI343" s="133">
        <f t="shared" si="250"/>
        <v>0</v>
      </c>
      <c r="AJ343" s="133">
        <f t="shared" si="251"/>
        <v>0</v>
      </c>
      <c r="AK343" s="135">
        <f t="shared" si="424"/>
        <v>0</v>
      </c>
      <c r="AL343" s="135">
        <f t="shared" si="425"/>
        <v>0</v>
      </c>
      <c r="AM343" s="135">
        <f t="shared" si="254"/>
        <v>0</v>
      </c>
      <c r="AN343" s="135">
        <f t="shared" si="255"/>
        <v>0</v>
      </c>
      <c r="AP343" s="111" t="e">
        <f>VLOOKUP($Y343,ボランティア図書マスタ!$A:$T,15,0)</f>
        <v>#N/A</v>
      </c>
      <c r="AQ343" s="111" t="e">
        <f>VLOOKUP($Y343,ボランティア図書マスタ!$A:$T,16,0)</f>
        <v>#N/A</v>
      </c>
      <c r="AR343" s="111" t="e">
        <f>VLOOKUP($Y343,ボランティア図書マスタ!$A:$T,17,0)</f>
        <v>#N/A</v>
      </c>
      <c r="AS343" s="111" t="e">
        <f>VLOOKUP($Y343,ボランティア図書マスタ!$A:$T,18,0)</f>
        <v>#N/A</v>
      </c>
      <c r="AT343" s="111" t="e">
        <f>VLOOKUP($Y343,ボランティア図書マスタ!$A:$T,19,0)</f>
        <v>#N/A</v>
      </c>
      <c r="AU343" s="111" t="e">
        <f>VLOOKUP($Y343,ボランティア図書マスタ!$A:$T,20,0)</f>
        <v>#N/A</v>
      </c>
    </row>
    <row r="344" spans="1:47" ht="80.099999999999994" customHeight="1" x14ac:dyDescent="0.15">
      <c r="A344" s="119"/>
      <c r="B344" s="120"/>
      <c r="C344" s="119"/>
      <c r="D344" s="121"/>
      <c r="E344" s="122" t="str">
        <f>IF(D344="","",VLOOKUP(D344,ボランティア一覧!$A:$B,2,0))</f>
        <v/>
      </c>
      <c r="F344" s="121"/>
      <c r="G344" s="123" t="str">
        <f>IF(F344="","",VLOOKUP(F344,ボランティア図書マスタ!$B:$L,11,0))</f>
        <v/>
      </c>
      <c r="H344" s="124"/>
      <c r="I344" s="121"/>
      <c r="J344" s="124"/>
      <c r="K344" s="122" t="str">
        <f t="shared" si="237"/>
        <v/>
      </c>
      <c r="L344" s="125" t="str">
        <f>IF(Y344="","",VLOOKUP(Y344,ボランティア図書マスタ!$A$3:$M$567,13,0))</f>
        <v/>
      </c>
      <c r="M344" s="126"/>
      <c r="N344" s="127"/>
      <c r="O344" s="128"/>
      <c r="P344" s="129"/>
      <c r="Q344" s="130" t="str">
        <f>IF(D344="","",VLOOKUP(D344,ボランティア一覧!$A$3:$F$68,3,0))</f>
        <v/>
      </c>
      <c r="R344" s="130" t="str">
        <f>IF(D344="","",VLOOKUP(D344,ボランティア一覧!$A$3:$F$68,4,0))</f>
        <v/>
      </c>
      <c r="S344" s="130" t="str">
        <f>IF(D344="","",VLOOKUP(D344,ボランティア一覧!$A$3:$F$68,5,0))</f>
        <v/>
      </c>
      <c r="T344" s="130" t="str">
        <f>IF(D344="","",VLOOKUP(D344,ボランティア一覧!$A$3:$F$68,6,0))</f>
        <v/>
      </c>
      <c r="U344" s="131" t="str">
        <f t="shared" si="414"/>
        <v xml:space="preserve"> </v>
      </c>
      <c r="V344" s="131" t="str">
        <f t="shared" si="415"/>
        <v>　</v>
      </c>
      <c r="W344" s="131" t="str">
        <f>IF($A344=0," ",VLOOKUP(U344,入力規則用シート!B:C,2,0))</f>
        <v xml:space="preserve"> </v>
      </c>
      <c r="X344" s="131">
        <f t="shared" si="426"/>
        <v>0</v>
      </c>
      <c r="Y344" s="131" t="str">
        <f t="shared" si="416"/>
        <v/>
      </c>
      <c r="Z344" s="131" t="str">
        <f>IF(Y344="","",VLOOKUP(Y344,ボランティア図書マスタ!$A$3:$K$567,11,0))</f>
        <v/>
      </c>
      <c r="AA344" s="132" t="str">
        <f t="shared" si="417"/>
        <v/>
      </c>
      <c r="AB344" s="133"/>
      <c r="AC344" s="133">
        <f t="shared" si="418"/>
        <v>0</v>
      </c>
      <c r="AD344" s="133">
        <f t="shared" si="419"/>
        <v>0</v>
      </c>
      <c r="AE344" s="133">
        <f t="shared" si="420"/>
        <v>0</v>
      </c>
      <c r="AF344" s="133">
        <f t="shared" si="421"/>
        <v>0</v>
      </c>
      <c r="AG344" s="134">
        <f t="shared" si="422"/>
        <v>0</v>
      </c>
      <c r="AH344" s="133">
        <f t="shared" si="423"/>
        <v>0</v>
      </c>
      <c r="AI344" s="133">
        <f t="shared" si="250"/>
        <v>0</v>
      </c>
      <c r="AJ344" s="133">
        <f t="shared" si="251"/>
        <v>0</v>
      </c>
      <c r="AK344" s="135">
        <f t="shared" si="424"/>
        <v>0</v>
      </c>
      <c r="AL344" s="135">
        <f t="shared" si="425"/>
        <v>0</v>
      </c>
      <c r="AM344" s="135">
        <f t="shared" si="254"/>
        <v>0</v>
      </c>
      <c r="AN344" s="135">
        <f t="shared" si="255"/>
        <v>0</v>
      </c>
      <c r="AP344" s="111" t="e">
        <f>VLOOKUP($Y344,ボランティア図書マスタ!$A:$T,15,0)</f>
        <v>#N/A</v>
      </c>
      <c r="AQ344" s="111" t="e">
        <f>VLOOKUP($Y344,ボランティア図書マスタ!$A:$T,16,0)</f>
        <v>#N/A</v>
      </c>
      <c r="AR344" s="111" t="e">
        <f>VLOOKUP($Y344,ボランティア図書マスタ!$A:$T,17,0)</f>
        <v>#N/A</v>
      </c>
      <c r="AS344" s="111" t="e">
        <f>VLOOKUP($Y344,ボランティア図書マスタ!$A:$T,18,0)</f>
        <v>#N/A</v>
      </c>
      <c r="AT344" s="111" t="e">
        <f>VLOOKUP($Y344,ボランティア図書マスタ!$A:$T,19,0)</f>
        <v>#N/A</v>
      </c>
      <c r="AU344" s="111" t="e">
        <f>VLOOKUP($Y344,ボランティア図書マスタ!$A:$T,20,0)</f>
        <v>#N/A</v>
      </c>
    </row>
    <row r="345" spans="1:47" ht="80.099999999999994" customHeight="1" x14ac:dyDescent="0.15">
      <c r="A345" s="119"/>
      <c r="B345" s="120"/>
      <c r="C345" s="119"/>
      <c r="D345" s="121"/>
      <c r="E345" s="122" t="str">
        <f>IF(D345="","",VLOOKUP(D345,ボランティア一覧!$A:$B,2,0))</f>
        <v/>
      </c>
      <c r="F345" s="121"/>
      <c r="G345" s="123" t="str">
        <f>IF(F345="","",VLOOKUP(F345,ボランティア図書マスタ!$B:$L,11,0))</f>
        <v/>
      </c>
      <c r="H345" s="124"/>
      <c r="I345" s="121"/>
      <c r="J345" s="124"/>
      <c r="K345" s="122" t="str">
        <f t="shared" si="237"/>
        <v/>
      </c>
      <c r="L345" s="125" t="str">
        <f>IF(Y345="","",VLOOKUP(Y345,ボランティア図書マスタ!$A$3:$M$567,13,0))</f>
        <v/>
      </c>
      <c r="M345" s="126"/>
      <c r="N345" s="127"/>
      <c r="O345" s="128"/>
      <c r="P345" s="129"/>
      <c r="Q345" s="130" t="str">
        <f>IF(D345="","",VLOOKUP(D345,ボランティア一覧!$A$3:$F$68,3,0))</f>
        <v/>
      </c>
      <c r="R345" s="130" t="str">
        <f>IF(D345="","",VLOOKUP(D345,ボランティア一覧!$A$3:$F$68,4,0))</f>
        <v/>
      </c>
      <c r="S345" s="130" t="str">
        <f>IF(D345="","",VLOOKUP(D345,ボランティア一覧!$A$3:$F$68,5,0))</f>
        <v/>
      </c>
      <c r="T345" s="130" t="str">
        <f>IF(D345="","",VLOOKUP(D345,ボランティア一覧!$A$3:$F$68,6,0))</f>
        <v/>
      </c>
      <c r="U345" s="131" t="str">
        <f>IF(F345=0," ",$G$2)</f>
        <v xml:space="preserve"> </v>
      </c>
      <c r="V345" s="131" t="str">
        <f>IF(F345=0,"　",$L$2)</f>
        <v>　</v>
      </c>
      <c r="W345" s="131" t="str">
        <f>IF($A345=0," ",VLOOKUP(U345,入力規則用シート!B:C,2,0))</f>
        <v xml:space="preserve"> </v>
      </c>
      <c r="X345" s="131">
        <f t="shared" si="426"/>
        <v>0</v>
      </c>
      <c r="Y345" s="131" t="str">
        <f>IF(F345&amp;I345="","",CONCATENATE(F345,I345))</f>
        <v/>
      </c>
      <c r="Z345" s="131" t="str">
        <f>IF(Y345="","",VLOOKUP(Y345,ボランティア図書マスタ!$A$3:$K$567,11,0))</f>
        <v/>
      </c>
      <c r="AA345" s="132" t="str">
        <f>DBCS(J345)</f>
        <v/>
      </c>
      <c r="AB345" s="133"/>
      <c r="AC345" s="133">
        <f>A345</f>
        <v>0</v>
      </c>
      <c r="AD345" s="133">
        <f>B345</f>
        <v>0</v>
      </c>
      <c r="AE345" s="133">
        <f>C345</f>
        <v>0</v>
      </c>
      <c r="AF345" s="133">
        <f>D345</f>
        <v>0</v>
      </c>
      <c r="AG345" s="134">
        <f>F345</f>
        <v>0</v>
      </c>
      <c r="AH345" s="133">
        <f>H345</f>
        <v>0</v>
      </c>
      <c r="AI345" s="133">
        <f t="shared" si="250"/>
        <v>0</v>
      </c>
      <c r="AJ345" s="133">
        <f t="shared" si="251"/>
        <v>0</v>
      </c>
      <c r="AK345" s="135">
        <f>M345</f>
        <v>0</v>
      </c>
      <c r="AL345" s="135">
        <f>N345</f>
        <v>0</v>
      </c>
      <c r="AM345" s="135">
        <f t="shared" si="254"/>
        <v>0</v>
      </c>
      <c r="AN345" s="135">
        <f t="shared" si="255"/>
        <v>0</v>
      </c>
      <c r="AP345" s="111" t="e">
        <f>VLOOKUP($Y345,ボランティア図書マスタ!$A:$T,15,0)</f>
        <v>#N/A</v>
      </c>
      <c r="AQ345" s="111" t="e">
        <f>VLOOKUP($Y345,ボランティア図書マスタ!$A:$T,16,0)</f>
        <v>#N/A</v>
      </c>
      <c r="AR345" s="111" t="e">
        <f>VLOOKUP($Y345,ボランティア図書マスタ!$A:$T,17,0)</f>
        <v>#N/A</v>
      </c>
      <c r="AS345" s="111" t="e">
        <f>VLOOKUP($Y345,ボランティア図書マスタ!$A:$T,18,0)</f>
        <v>#N/A</v>
      </c>
      <c r="AT345" s="111" t="e">
        <f>VLOOKUP($Y345,ボランティア図書マスタ!$A:$T,19,0)</f>
        <v>#N/A</v>
      </c>
      <c r="AU345" s="111" t="e">
        <f>VLOOKUP($Y345,ボランティア図書マスタ!$A:$T,20,0)</f>
        <v>#N/A</v>
      </c>
    </row>
    <row r="346" spans="1:47" ht="80.099999999999994" customHeight="1" x14ac:dyDescent="0.15">
      <c r="A346" s="119"/>
      <c r="B346" s="120"/>
      <c r="C346" s="119"/>
      <c r="D346" s="121"/>
      <c r="E346" s="122" t="str">
        <f>IF(D346="","",VLOOKUP(D346,ボランティア一覧!$A:$B,2,0))</f>
        <v/>
      </c>
      <c r="F346" s="121"/>
      <c r="G346" s="123" t="str">
        <f>IF(F346="","",VLOOKUP(F346,ボランティア図書マスタ!$B:$L,11,0))</f>
        <v/>
      </c>
      <c r="H346" s="124"/>
      <c r="I346" s="121"/>
      <c r="J346" s="124"/>
      <c r="K346" s="122" t="str">
        <f t="shared" si="237"/>
        <v/>
      </c>
      <c r="L346" s="125" t="str">
        <f>IF(Y346="","",VLOOKUP(Y346,ボランティア図書マスタ!$A$3:$M$567,13,0))</f>
        <v/>
      </c>
      <c r="M346" s="126"/>
      <c r="N346" s="127"/>
      <c r="O346" s="128"/>
      <c r="P346" s="129"/>
      <c r="Q346" s="130" t="str">
        <f>IF(D346="","",VLOOKUP(D346,ボランティア一覧!$A$3:$F$68,3,0))</f>
        <v/>
      </c>
      <c r="R346" s="130" t="str">
        <f>IF(D346="","",VLOOKUP(D346,ボランティア一覧!$A$3:$F$68,4,0))</f>
        <v/>
      </c>
      <c r="S346" s="130" t="str">
        <f>IF(D346="","",VLOOKUP(D346,ボランティア一覧!$A$3:$F$68,5,0))</f>
        <v/>
      </c>
      <c r="T346" s="130" t="str">
        <f>IF(D346="","",VLOOKUP(D346,ボランティア一覧!$A$3:$F$68,6,0))</f>
        <v/>
      </c>
      <c r="U346" s="131" t="str">
        <f t="shared" ref="U346:U354" si="427">IF(F346=0," ",$G$2)</f>
        <v xml:space="preserve"> </v>
      </c>
      <c r="V346" s="131" t="str">
        <f t="shared" ref="V346:V354" si="428">IF(F346=0,"　",$L$2)</f>
        <v>　</v>
      </c>
      <c r="W346" s="131" t="str">
        <f>IF($A346=0," ",VLOOKUP(U346,入力規則用シート!B:C,2,0))</f>
        <v xml:space="preserve"> </v>
      </c>
      <c r="X346" s="131">
        <f t="shared" si="426"/>
        <v>0</v>
      </c>
      <c r="Y346" s="131" t="str">
        <f t="shared" ref="Y346:Y354" si="429">IF(F346&amp;I346="","",CONCATENATE(F346,I346))</f>
        <v/>
      </c>
      <c r="Z346" s="131" t="str">
        <f>IF(Y346="","",VLOOKUP(Y346,ボランティア図書マスタ!$A$3:$K$567,11,0))</f>
        <v/>
      </c>
      <c r="AA346" s="132" t="str">
        <f t="shared" ref="AA346:AA354" si="430">DBCS(J346)</f>
        <v/>
      </c>
      <c r="AB346" s="133"/>
      <c r="AC346" s="133">
        <f t="shared" ref="AC346:AC354" si="431">A346</f>
        <v>0</v>
      </c>
      <c r="AD346" s="133">
        <f t="shared" ref="AD346:AD354" si="432">B346</f>
        <v>0</v>
      </c>
      <c r="AE346" s="133">
        <f t="shared" ref="AE346:AE354" si="433">C346</f>
        <v>0</v>
      </c>
      <c r="AF346" s="133">
        <f t="shared" ref="AF346:AF354" si="434">D346</f>
        <v>0</v>
      </c>
      <c r="AG346" s="134">
        <f t="shared" ref="AG346:AG354" si="435">F346</f>
        <v>0</v>
      </c>
      <c r="AH346" s="133">
        <f t="shared" ref="AH346:AH354" si="436">H346</f>
        <v>0</v>
      </c>
      <c r="AI346" s="133">
        <f t="shared" si="250"/>
        <v>0</v>
      </c>
      <c r="AJ346" s="133">
        <f t="shared" si="251"/>
        <v>0</v>
      </c>
      <c r="AK346" s="135">
        <f t="shared" ref="AK346:AK354" si="437">M346</f>
        <v>0</v>
      </c>
      <c r="AL346" s="135">
        <f t="shared" ref="AL346:AL354" si="438">N346</f>
        <v>0</v>
      </c>
      <c r="AM346" s="135">
        <f t="shared" si="254"/>
        <v>0</v>
      </c>
      <c r="AN346" s="135">
        <f t="shared" si="255"/>
        <v>0</v>
      </c>
      <c r="AP346" s="111" t="e">
        <f>VLOOKUP($Y346,ボランティア図書マスタ!$A:$T,15,0)</f>
        <v>#N/A</v>
      </c>
      <c r="AQ346" s="111" t="e">
        <f>VLOOKUP($Y346,ボランティア図書マスタ!$A:$T,16,0)</f>
        <v>#N/A</v>
      </c>
      <c r="AR346" s="111" t="e">
        <f>VLOOKUP($Y346,ボランティア図書マスタ!$A:$T,17,0)</f>
        <v>#N/A</v>
      </c>
      <c r="AS346" s="111" t="e">
        <f>VLOOKUP($Y346,ボランティア図書マスタ!$A:$T,18,0)</f>
        <v>#N/A</v>
      </c>
      <c r="AT346" s="111" t="e">
        <f>VLOOKUP($Y346,ボランティア図書マスタ!$A:$T,19,0)</f>
        <v>#N/A</v>
      </c>
      <c r="AU346" s="111" t="e">
        <f>VLOOKUP($Y346,ボランティア図書マスタ!$A:$T,20,0)</f>
        <v>#N/A</v>
      </c>
    </row>
    <row r="347" spans="1:47" ht="80.099999999999994" customHeight="1" x14ac:dyDescent="0.15">
      <c r="A347" s="119"/>
      <c r="B347" s="120"/>
      <c r="C347" s="119"/>
      <c r="D347" s="121"/>
      <c r="E347" s="122" t="str">
        <f>IF(D347="","",VLOOKUP(D347,ボランティア一覧!$A:$B,2,0))</f>
        <v/>
      </c>
      <c r="F347" s="121"/>
      <c r="G347" s="123" t="str">
        <f>IF(F347="","",VLOOKUP(F347,ボランティア図書マスタ!$B:$L,11,0))</f>
        <v/>
      </c>
      <c r="H347" s="124"/>
      <c r="I347" s="121"/>
      <c r="J347" s="124"/>
      <c r="K347" s="122" t="str">
        <f t="shared" si="237"/>
        <v/>
      </c>
      <c r="L347" s="125" t="str">
        <f>IF(Y347="","",VLOOKUP(Y347,ボランティア図書マスタ!$A$3:$M$567,13,0))</f>
        <v/>
      </c>
      <c r="M347" s="126"/>
      <c r="N347" s="127"/>
      <c r="O347" s="128"/>
      <c r="P347" s="129"/>
      <c r="Q347" s="130" t="str">
        <f>IF(D347="","",VLOOKUP(D347,ボランティア一覧!$A$3:$F$68,3,0))</f>
        <v/>
      </c>
      <c r="R347" s="130" t="str">
        <f>IF(D347="","",VLOOKUP(D347,ボランティア一覧!$A$3:$F$68,4,0))</f>
        <v/>
      </c>
      <c r="S347" s="130" t="str">
        <f>IF(D347="","",VLOOKUP(D347,ボランティア一覧!$A$3:$F$68,5,0))</f>
        <v/>
      </c>
      <c r="T347" s="130" t="str">
        <f>IF(D347="","",VLOOKUP(D347,ボランティア一覧!$A$3:$F$68,6,0))</f>
        <v/>
      </c>
      <c r="U347" s="131" t="str">
        <f t="shared" si="427"/>
        <v xml:space="preserve"> </v>
      </c>
      <c r="V347" s="131" t="str">
        <f t="shared" si="428"/>
        <v>　</v>
      </c>
      <c r="W347" s="131" t="str">
        <f>IF($A347=0," ",VLOOKUP(U347,入力規則用シート!B:C,2,0))</f>
        <v xml:space="preserve"> </v>
      </c>
      <c r="X347" s="131">
        <f t="shared" si="426"/>
        <v>0</v>
      </c>
      <c r="Y347" s="131" t="str">
        <f t="shared" si="429"/>
        <v/>
      </c>
      <c r="Z347" s="131" t="str">
        <f>IF(Y347="","",VLOOKUP(Y347,ボランティア図書マスタ!$A$3:$K$567,11,0))</f>
        <v/>
      </c>
      <c r="AA347" s="132" t="str">
        <f t="shared" si="430"/>
        <v/>
      </c>
      <c r="AB347" s="133"/>
      <c r="AC347" s="133">
        <f t="shared" si="431"/>
        <v>0</v>
      </c>
      <c r="AD347" s="133">
        <f t="shared" si="432"/>
        <v>0</v>
      </c>
      <c r="AE347" s="133">
        <f t="shared" si="433"/>
        <v>0</v>
      </c>
      <c r="AF347" s="133">
        <f t="shared" si="434"/>
        <v>0</v>
      </c>
      <c r="AG347" s="134">
        <f t="shared" si="435"/>
        <v>0</v>
      </c>
      <c r="AH347" s="133">
        <f t="shared" si="436"/>
        <v>0</v>
      </c>
      <c r="AI347" s="133">
        <f t="shared" si="250"/>
        <v>0</v>
      </c>
      <c r="AJ347" s="133">
        <f t="shared" si="251"/>
        <v>0</v>
      </c>
      <c r="AK347" s="135">
        <f t="shared" si="437"/>
        <v>0</v>
      </c>
      <c r="AL347" s="135">
        <f t="shared" si="438"/>
        <v>0</v>
      </c>
      <c r="AM347" s="135">
        <f t="shared" si="254"/>
        <v>0</v>
      </c>
      <c r="AN347" s="135">
        <f t="shared" si="255"/>
        <v>0</v>
      </c>
      <c r="AP347" s="111" t="e">
        <f>VLOOKUP($Y347,ボランティア図書マスタ!$A:$T,15,0)</f>
        <v>#N/A</v>
      </c>
      <c r="AQ347" s="111" t="e">
        <f>VLOOKUP($Y347,ボランティア図書マスタ!$A:$T,16,0)</f>
        <v>#N/A</v>
      </c>
      <c r="AR347" s="111" t="e">
        <f>VLOOKUP($Y347,ボランティア図書マスタ!$A:$T,17,0)</f>
        <v>#N/A</v>
      </c>
      <c r="AS347" s="111" t="e">
        <f>VLOOKUP($Y347,ボランティア図書マスタ!$A:$T,18,0)</f>
        <v>#N/A</v>
      </c>
      <c r="AT347" s="111" t="e">
        <f>VLOOKUP($Y347,ボランティア図書マスタ!$A:$T,19,0)</f>
        <v>#N/A</v>
      </c>
      <c r="AU347" s="111" t="e">
        <f>VLOOKUP($Y347,ボランティア図書マスタ!$A:$T,20,0)</f>
        <v>#N/A</v>
      </c>
    </row>
    <row r="348" spans="1:47" ht="80.099999999999994" customHeight="1" x14ac:dyDescent="0.15">
      <c r="A348" s="119"/>
      <c r="B348" s="120"/>
      <c r="C348" s="119"/>
      <c r="D348" s="121"/>
      <c r="E348" s="122" t="str">
        <f>IF(D348="","",VLOOKUP(D348,ボランティア一覧!$A:$B,2,0))</f>
        <v/>
      </c>
      <c r="F348" s="121"/>
      <c r="G348" s="123" t="str">
        <f>IF(F348="","",VLOOKUP(F348,ボランティア図書マスタ!$B:$L,11,0))</f>
        <v/>
      </c>
      <c r="H348" s="124"/>
      <c r="I348" s="121"/>
      <c r="J348" s="124"/>
      <c r="K348" s="122" t="str">
        <f t="shared" si="237"/>
        <v/>
      </c>
      <c r="L348" s="125" t="str">
        <f>IF(Y348="","",VLOOKUP(Y348,ボランティア図書マスタ!$A$3:$M$567,13,0))</f>
        <v/>
      </c>
      <c r="M348" s="126"/>
      <c r="N348" s="127"/>
      <c r="O348" s="128"/>
      <c r="P348" s="129"/>
      <c r="Q348" s="130" t="str">
        <f>IF(D348="","",VLOOKUP(D348,ボランティア一覧!$A$3:$F$68,3,0))</f>
        <v/>
      </c>
      <c r="R348" s="130" t="str">
        <f>IF(D348="","",VLOOKUP(D348,ボランティア一覧!$A$3:$F$68,4,0))</f>
        <v/>
      </c>
      <c r="S348" s="130" t="str">
        <f>IF(D348="","",VLOOKUP(D348,ボランティア一覧!$A$3:$F$68,5,0))</f>
        <v/>
      </c>
      <c r="T348" s="130" t="str">
        <f>IF(D348="","",VLOOKUP(D348,ボランティア一覧!$A$3:$F$68,6,0))</f>
        <v/>
      </c>
      <c r="U348" s="131" t="str">
        <f t="shared" si="427"/>
        <v xml:space="preserve"> </v>
      </c>
      <c r="V348" s="131" t="str">
        <f t="shared" si="428"/>
        <v>　</v>
      </c>
      <c r="W348" s="131" t="str">
        <f>IF($A348=0," ",VLOOKUP(U348,入力規則用シート!B:C,2,0))</f>
        <v xml:space="preserve"> </v>
      </c>
      <c r="X348" s="131">
        <f t="shared" si="426"/>
        <v>0</v>
      </c>
      <c r="Y348" s="131" t="str">
        <f t="shared" si="429"/>
        <v/>
      </c>
      <c r="Z348" s="131" t="str">
        <f>IF(Y348="","",VLOOKUP(Y348,ボランティア図書マスタ!$A$3:$K$567,11,0))</f>
        <v/>
      </c>
      <c r="AA348" s="132" t="str">
        <f t="shared" si="430"/>
        <v/>
      </c>
      <c r="AB348" s="133"/>
      <c r="AC348" s="133">
        <f t="shared" si="431"/>
        <v>0</v>
      </c>
      <c r="AD348" s="133">
        <f t="shared" si="432"/>
        <v>0</v>
      </c>
      <c r="AE348" s="133">
        <f t="shared" si="433"/>
        <v>0</v>
      </c>
      <c r="AF348" s="133">
        <f t="shared" si="434"/>
        <v>0</v>
      </c>
      <c r="AG348" s="134">
        <f t="shared" si="435"/>
        <v>0</v>
      </c>
      <c r="AH348" s="133">
        <f t="shared" si="436"/>
        <v>0</v>
      </c>
      <c r="AI348" s="133">
        <f t="shared" si="250"/>
        <v>0</v>
      </c>
      <c r="AJ348" s="133">
        <f t="shared" si="251"/>
        <v>0</v>
      </c>
      <c r="AK348" s="135">
        <f t="shared" si="437"/>
        <v>0</v>
      </c>
      <c r="AL348" s="135">
        <f t="shared" si="438"/>
        <v>0</v>
      </c>
      <c r="AM348" s="135">
        <f t="shared" si="254"/>
        <v>0</v>
      </c>
      <c r="AN348" s="135">
        <f t="shared" si="255"/>
        <v>0</v>
      </c>
      <c r="AP348" s="111" t="e">
        <f>VLOOKUP($Y348,ボランティア図書マスタ!$A:$T,15,0)</f>
        <v>#N/A</v>
      </c>
      <c r="AQ348" s="111" t="e">
        <f>VLOOKUP($Y348,ボランティア図書マスタ!$A:$T,16,0)</f>
        <v>#N/A</v>
      </c>
      <c r="AR348" s="111" t="e">
        <f>VLOOKUP($Y348,ボランティア図書マスタ!$A:$T,17,0)</f>
        <v>#N/A</v>
      </c>
      <c r="AS348" s="111" t="e">
        <f>VLOOKUP($Y348,ボランティア図書マスタ!$A:$T,18,0)</f>
        <v>#N/A</v>
      </c>
      <c r="AT348" s="111" t="e">
        <f>VLOOKUP($Y348,ボランティア図書マスタ!$A:$T,19,0)</f>
        <v>#N/A</v>
      </c>
      <c r="AU348" s="111" t="e">
        <f>VLOOKUP($Y348,ボランティア図書マスタ!$A:$T,20,0)</f>
        <v>#N/A</v>
      </c>
    </row>
    <row r="349" spans="1:47" ht="80.099999999999994" customHeight="1" x14ac:dyDescent="0.15">
      <c r="A349" s="119"/>
      <c r="B349" s="120"/>
      <c r="C349" s="119"/>
      <c r="D349" s="121"/>
      <c r="E349" s="122" t="str">
        <f>IF(D349="","",VLOOKUP(D349,ボランティア一覧!$A:$B,2,0))</f>
        <v/>
      </c>
      <c r="F349" s="121"/>
      <c r="G349" s="123" t="str">
        <f>IF(F349="","",VLOOKUP(F349,ボランティア図書マスタ!$B:$L,11,0))</f>
        <v/>
      </c>
      <c r="H349" s="124"/>
      <c r="I349" s="121"/>
      <c r="J349" s="124"/>
      <c r="K349" s="122" t="str">
        <f t="shared" si="237"/>
        <v/>
      </c>
      <c r="L349" s="125" t="str">
        <f>IF(Y349="","",VLOOKUP(Y349,ボランティア図書マスタ!$A$3:$M$567,13,0))</f>
        <v/>
      </c>
      <c r="M349" s="126"/>
      <c r="N349" s="127"/>
      <c r="O349" s="128"/>
      <c r="P349" s="129"/>
      <c r="Q349" s="130" t="str">
        <f>IF(D349="","",VLOOKUP(D349,ボランティア一覧!$A$3:$F$68,3,0))</f>
        <v/>
      </c>
      <c r="R349" s="130" t="str">
        <f>IF(D349="","",VLOOKUP(D349,ボランティア一覧!$A$3:$F$68,4,0))</f>
        <v/>
      </c>
      <c r="S349" s="130" t="str">
        <f>IF(D349="","",VLOOKUP(D349,ボランティア一覧!$A$3:$F$68,5,0))</f>
        <v/>
      </c>
      <c r="T349" s="130" t="str">
        <f>IF(D349="","",VLOOKUP(D349,ボランティア一覧!$A$3:$F$68,6,0))</f>
        <v/>
      </c>
      <c r="U349" s="131" t="str">
        <f t="shared" si="427"/>
        <v xml:space="preserve"> </v>
      </c>
      <c r="V349" s="131" t="str">
        <f t="shared" si="428"/>
        <v>　</v>
      </c>
      <c r="W349" s="131" t="str">
        <f>IF($A349=0," ",VLOOKUP(U349,入力規則用シート!B:C,2,0))</f>
        <v xml:space="preserve"> </v>
      </c>
      <c r="X349" s="131">
        <f t="shared" si="426"/>
        <v>0</v>
      </c>
      <c r="Y349" s="131" t="str">
        <f t="shared" si="429"/>
        <v/>
      </c>
      <c r="Z349" s="131" t="str">
        <f>IF(Y349="","",VLOOKUP(Y349,ボランティア図書マスタ!$A$3:$K$567,11,0))</f>
        <v/>
      </c>
      <c r="AA349" s="132" t="str">
        <f t="shared" si="430"/>
        <v/>
      </c>
      <c r="AB349" s="133"/>
      <c r="AC349" s="133">
        <f t="shared" si="431"/>
        <v>0</v>
      </c>
      <c r="AD349" s="133">
        <f t="shared" si="432"/>
        <v>0</v>
      </c>
      <c r="AE349" s="133">
        <f t="shared" si="433"/>
        <v>0</v>
      </c>
      <c r="AF349" s="133">
        <f t="shared" si="434"/>
        <v>0</v>
      </c>
      <c r="AG349" s="134">
        <f t="shared" si="435"/>
        <v>0</v>
      </c>
      <c r="AH349" s="133">
        <f t="shared" si="436"/>
        <v>0</v>
      </c>
      <c r="AI349" s="133">
        <f t="shared" si="250"/>
        <v>0</v>
      </c>
      <c r="AJ349" s="133">
        <f t="shared" si="251"/>
        <v>0</v>
      </c>
      <c r="AK349" s="135">
        <f t="shared" si="437"/>
        <v>0</v>
      </c>
      <c r="AL349" s="135">
        <f t="shared" si="438"/>
        <v>0</v>
      </c>
      <c r="AM349" s="135">
        <f t="shared" si="254"/>
        <v>0</v>
      </c>
      <c r="AN349" s="135">
        <f t="shared" si="255"/>
        <v>0</v>
      </c>
      <c r="AP349" s="111" t="e">
        <f>VLOOKUP($Y349,ボランティア図書マスタ!$A:$T,15,0)</f>
        <v>#N/A</v>
      </c>
      <c r="AQ349" s="111" t="e">
        <f>VLOOKUP($Y349,ボランティア図書マスタ!$A:$T,16,0)</f>
        <v>#N/A</v>
      </c>
      <c r="AR349" s="111" t="e">
        <f>VLOOKUP($Y349,ボランティア図書マスタ!$A:$T,17,0)</f>
        <v>#N/A</v>
      </c>
      <c r="AS349" s="111" t="e">
        <f>VLOOKUP($Y349,ボランティア図書マスタ!$A:$T,18,0)</f>
        <v>#N/A</v>
      </c>
      <c r="AT349" s="111" t="e">
        <f>VLOOKUP($Y349,ボランティア図書マスタ!$A:$T,19,0)</f>
        <v>#N/A</v>
      </c>
      <c r="AU349" s="111" t="e">
        <f>VLOOKUP($Y349,ボランティア図書マスタ!$A:$T,20,0)</f>
        <v>#N/A</v>
      </c>
    </row>
    <row r="350" spans="1:47" ht="80.099999999999994" customHeight="1" x14ac:dyDescent="0.15">
      <c r="A350" s="119"/>
      <c r="B350" s="120"/>
      <c r="C350" s="119"/>
      <c r="D350" s="121"/>
      <c r="E350" s="122" t="str">
        <f>IF(D350="","",VLOOKUP(D350,ボランティア一覧!$A:$B,2,0))</f>
        <v/>
      </c>
      <c r="F350" s="121"/>
      <c r="G350" s="123" t="str">
        <f>IF(F350="","",VLOOKUP(F350,ボランティア図書マスタ!$B:$L,11,0))</f>
        <v/>
      </c>
      <c r="H350" s="124"/>
      <c r="I350" s="121"/>
      <c r="J350" s="124"/>
      <c r="K350" s="122" t="str">
        <f t="shared" si="237"/>
        <v/>
      </c>
      <c r="L350" s="125" t="str">
        <f>IF(Y350="","",VLOOKUP(Y350,ボランティア図書マスタ!$A$3:$M$567,13,0))</f>
        <v/>
      </c>
      <c r="M350" s="126"/>
      <c r="N350" s="127"/>
      <c r="O350" s="128"/>
      <c r="P350" s="129"/>
      <c r="Q350" s="130" t="str">
        <f>IF(D350="","",VLOOKUP(D350,ボランティア一覧!$A$3:$F$68,3,0))</f>
        <v/>
      </c>
      <c r="R350" s="130" t="str">
        <f>IF(D350="","",VLOOKUP(D350,ボランティア一覧!$A$3:$F$68,4,0))</f>
        <v/>
      </c>
      <c r="S350" s="130" t="str">
        <f>IF(D350="","",VLOOKUP(D350,ボランティア一覧!$A$3:$F$68,5,0))</f>
        <v/>
      </c>
      <c r="T350" s="130" t="str">
        <f>IF(D350="","",VLOOKUP(D350,ボランティア一覧!$A$3:$F$68,6,0))</f>
        <v/>
      </c>
      <c r="U350" s="131" t="str">
        <f t="shared" si="427"/>
        <v xml:space="preserve"> </v>
      </c>
      <c r="V350" s="131" t="str">
        <f t="shared" si="428"/>
        <v>　</v>
      </c>
      <c r="W350" s="131" t="str">
        <f>IF($A350=0," ",VLOOKUP(U350,入力規則用シート!B:C,2,0))</f>
        <v xml:space="preserve"> </v>
      </c>
      <c r="X350" s="131">
        <f t="shared" si="426"/>
        <v>0</v>
      </c>
      <c r="Y350" s="131" t="str">
        <f t="shared" si="429"/>
        <v/>
      </c>
      <c r="Z350" s="131" t="str">
        <f>IF(Y350="","",VLOOKUP(Y350,ボランティア図書マスタ!$A$3:$K$567,11,0))</f>
        <v/>
      </c>
      <c r="AA350" s="132" t="str">
        <f t="shared" si="430"/>
        <v/>
      </c>
      <c r="AB350" s="133"/>
      <c r="AC350" s="133">
        <f t="shared" si="431"/>
        <v>0</v>
      </c>
      <c r="AD350" s="133">
        <f t="shared" si="432"/>
        <v>0</v>
      </c>
      <c r="AE350" s="133">
        <f t="shared" si="433"/>
        <v>0</v>
      </c>
      <c r="AF350" s="133">
        <f t="shared" si="434"/>
        <v>0</v>
      </c>
      <c r="AG350" s="134">
        <f t="shared" si="435"/>
        <v>0</v>
      </c>
      <c r="AH350" s="133">
        <f t="shared" si="436"/>
        <v>0</v>
      </c>
      <c r="AI350" s="133">
        <f t="shared" si="250"/>
        <v>0</v>
      </c>
      <c r="AJ350" s="133">
        <f t="shared" si="251"/>
        <v>0</v>
      </c>
      <c r="AK350" s="135">
        <f t="shared" si="437"/>
        <v>0</v>
      </c>
      <c r="AL350" s="135">
        <f t="shared" si="438"/>
        <v>0</v>
      </c>
      <c r="AM350" s="135">
        <f t="shared" si="254"/>
        <v>0</v>
      </c>
      <c r="AN350" s="135">
        <f t="shared" si="255"/>
        <v>0</v>
      </c>
      <c r="AP350" s="111" t="e">
        <f>VLOOKUP($Y350,ボランティア図書マスタ!$A:$T,15,0)</f>
        <v>#N/A</v>
      </c>
      <c r="AQ350" s="111" t="e">
        <f>VLOOKUP($Y350,ボランティア図書マスタ!$A:$T,16,0)</f>
        <v>#N/A</v>
      </c>
      <c r="AR350" s="111" t="e">
        <f>VLOOKUP($Y350,ボランティア図書マスタ!$A:$T,17,0)</f>
        <v>#N/A</v>
      </c>
      <c r="AS350" s="111" t="e">
        <f>VLOOKUP($Y350,ボランティア図書マスタ!$A:$T,18,0)</f>
        <v>#N/A</v>
      </c>
      <c r="AT350" s="111" t="e">
        <f>VLOOKUP($Y350,ボランティア図書マスタ!$A:$T,19,0)</f>
        <v>#N/A</v>
      </c>
      <c r="AU350" s="111" t="e">
        <f>VLOOKUP($Y350,ボランティア図書マスタ!$A:$T,20,0)</f>
        <v>#N/A</v>
      </c>
    </row>
    <row r="351" spans="1:47" ht="80.099999999999994" customHeight="1" x14ac:dyDescent="0.15">
      <c r="A351" s="119"/>
      <c r="B351" s="120"/>
      <c r="C351" s="119"/>
      <c r="D351" s="121"/>
      <c r="E351" s="122" t="str">
        <f>IF(D351="","",VLOOKUP(D351,ボランティア一覧!$A:$B,2,0))</f>
        <v/>
      </c>
      <c r="F351" s="121"/>
      <c r="G351" s="123" t="str">
        <f>IF(F351="","",VLOOKUP(F351,ボランティア図書マスタ!$B:$L,11,0))</f>
        <v/>
      </c>
      <c r="H351" s="124"/>
      <c r="I351" s="121"/>
      <c r="J351" s="124"/>
      <c r="K351" s="122" t="str">
        <f t="shared" si="237"/>
        <v/>
      </c>
      <c r="L351" s="125" t="str">
        <f>IF(Y351="","",VLOOKUP(Y351,ボランティア図書マスタ!$A$3:$M$567,13,0))</f>
        <v/>
      </c>
      <c r="M351" s="126"/>
      <c r="N351" s="127"/>
      <c r="O351" s="128"/>
      <c r="P351" s="129"/>
      <c r="Q351" s="130" t="str">
        <f>IF(D351="","",VLOOKUP(D351,ボランティア一覧!$A$3:$F$68,3,0))</f>
        <v/>
      </c>
      <c r="R351" s="130" t="str">
        <f>IF(D351="","",VLOOKUP(D351,ボランティア一覧!$A$3:$F$68,4,0))</f>
        <v/>
      </c>
      <c r="S351" s="130" t="str">
        <f>IF(D351="","",VLOOKUP(D351,ボランティア一覧!$A$3:$F$68,5,0))</f>
        <v/>
      </c>
      <c r="T351" s="130" t="str">
        <f>IF(D351="","",VLOOKUP(D351,ボランティア一覧!$A$3:$F$68,6,0))</f>
        <v/>
      </c>
      <c r="U351" s="131" t="str">
        <f t="shared" si="427"/>
        <v xml:space="preserve"> </v>
      </c>
      <c r="V351" s="131" t="str">
        <f t="shared" si="428"/>
        <v>　</v>
      </c>
      <c r="W351" s="131" t="str">
        <f>IF($A351=0," ",VLOOKUP(U351,入力規則用シート!B:C,2,0))</f>
        <v xml:space="preserve"> </v>
      </c>
      <c r="X351" s="131">
        <f t="shared" si="426"/>
        <v>0</v>
      </c>
      <c r="Y351" s="131" t="str">
        <f t="shared" si="429"/>
        <v/>
      </c>
      <c r="Z351" s="131" t="str">
        <f>IF(Y351="","",VLOOKUP(Y351,ボランティア図書マスタ!$A$3:$K$567,11,0))</f>
        <v/>
      </c>
      <c r="AA351" s="132" t="str">
        <f t="shared" si="430"/>
        <v/>
      </c>
      <c r="AB351" s="133"/>
      <c r="AC351" s="133">
        <f t="shared" si="431"/>
        <v>0</v>
      </c>
      <c r="AD351" s="133">
        <f t="shared" si="432"/>
        <v>0</v>
      </c>
      <c r="AE351" s="133">
        <f t="shared" si="433"/>
        <v>0</v>
      </c>
      <c r="AF351" s="133">
        <f t="shared" si="434"/>
        <v>0</v>
      </c>
      <c r="AG351" s="134">
        <f t="shared" si="435"/>
        <v>0</v>
      </c>
      <c r="AH351" s="133">
        <f t="shared" si="436"/>
        <v>0</v>
      </c>
      <c r="AI351" s="133">
        <f t="shared" si="250"/>
        <v>0</v>
      </c>
      <c r="AJ351" s="133">
        <f t="shared" si="251"/>
        <v>0</v>
      </c>
      <c r="AK351" s="135">
        <f t="shared" si="437"/>
        <v>0</v>
      </c>
      <c r="AL351" s="135">
        <f t="shared" si="438"/>
        <v>0</v>
      </c>
      <c r="AM351" s="135">
        <f t="shared" si="254"/>
        <v>0</v>
      </c>
      <c r="AN351" s="135">
        <f t="shared" si="255"/>
        <v>0</v>
      </c>
      <c r="AP351" s="111" t="e">
        <f>VLOOKUP($Y351,ボランティア図書マスタ!$A:$T,15,0)</f>
        <v>#N/A</v>
      </c>
      <c r="AQ351" s="111" t="e">
        <f>VLOOKUP($Y351,ボランティア図書マスタ!$A:$T,16,0)</f>
        <v>#N/A</v>
      </c>
      <c r="AR351" s="111" t="e">
        <f>VLOOKUP($Y351,ボランティア図書マスタ!$A:$T,17,0)</f>
        <v>#N/A</v>
      </c>
      <c r="AS351" s="111" t="e">
        <f>VLOOKUP($Y351,ボランティア図書マスタ!$A:$T,18,0)</f>
        <v>#N/A</v>
      </c>
      <c r="AT351" s="111" t="e">
        <f>VLOOKUP($Y351,ボランティア図書マスタ!$A:$T,19,0)</f>
        <v>#N/A</v>
      </c>
      <c r="AU351" s="111" t="e">
        <f>VLOOKUP($Y351,ボランティア図書マスタ!$A:$T,20,0)</f>
        <v>#N/A</v>
      </c>
    </row>
    <row r="352" spans="1:47" ht="80.099999999999994" customHeight="1" x14ac:dyDescent="0.15">
      <c r="A352" s="119"/>
      <c r="B352" s="120"/>
      <c r="C352" s="119"/>
      <c r="D352" s="121"/>
      <c r="E352" s="122" t="str">
        <f>IF(D352="","",VLOOKUP(D352,ボランティア一覧!$A:$B,2,0))</f>
        <v/>
      </c>
      <c r="F352" s="121"/>
      <c r="G352" s="123" t="str">
        <f>IF(F352="","",VLOOKUP(F352,ボランティア図書マスタ!$B:$L,11,0))</f>
        <v/>
      </c>
      <c r="H352" s="124"/>
      <c r="I352" s="121"/>
      <c r="J352" s="124"/>
      <c r="K352" s="122" t="str">
        <f t="shared" si="237"/>
        <v/>
      </c>
      <c r="L352" s="125" t="str">
        <f>IF(Y352="","",VLOOKUP(Y352,ボランティア図書マスタ!$A$3:$M$567,13,0))</f>
        <v/>
      </c>
      <c r="M352" s="126"/>
      <c r="N352" s="127"/>
      <c r="O352" s="128"/>
      <c r="P352" s="129"/>
      <c r="Q352" s="130" t="str">
        <f>IF(D352="","",VLOOKUP(D352,ボランティア一覧!$A$3:$F$68,3,0))</f>
        <v/>
      </c>
      <c r="R352" s="130" t="str">
        <f>IF(D352="","",VLOOKUP(D352,ボランティア一覧!$A$3:$F$68,4,0))</f>
        <v/>
      </c>
      <c r="S352" s="130" t="str">
        <f>IF(D352="","",VLOOKUP(D352,ボランティア一覧!$A$3:$F$68,5,0))</f>
        <v/>
      </c>
      <c r="T352" s="130" t="str">
        <f>IF(D352="","",VLOOKUP(D352,ボランティア一覧!$A$3:$F$68,6,0))</f>
        <v/>
      </c>
      <c r="U352" s="131" t="str">
        <f t="shared" si="427"/>
        <v xml:space="preserve"> </v>
      </c>
      <c r="V352" s="131" t="str">
        <f t="shared" si="428"/>
        <v>　</v>
      </c>
      <c r="W352" s="131" t="str">
        <f>IF($A352=0," ",VLOOKUP(U352,入力規則用シート!B:C,2,0))</f>
        <v xml:space="preserve"> </v>
      </c>
      <c r="X352" s="131">
        <f t="shared" si="426"/>
        <v>0</v>
      </c>
      <c r="Y352" s="131" t="str">
        <f t="shared" si="429"/>
        <v/>
      </c>
      <c r="Z352" s="131" t="str">
        <f>IF(Y352="","",VLOOKUP(Y352,ボランティア図書マスタ!$A$3:$K$567,11,0))</f>
        <v/>
      </c>
      <c r="AA352" s="132" t="str">
        <f t="shared" si="430"/>
        <v/>
      </c>
      <c r="AB352" s="133"/>
      <c r="AC352" s="133">
        <f t="shared" si="431"/>
        <v>0</v>
      </c>
      <c r="AD352" s="133">
        <f t="shared" si="432"/>
        <v>0</v>
      </c>
      <c r="AE352" s="133">
        <f t="shared" si="433"/>
        <v>0</v>
      </c>
      <c r="AF352" s="133">
        <f t="shared" si="434"/>
        <v>0</v>
      </c>
      <c r="AG352" s="134">
        <f t="shared" si="435"/>
        <v>0</v>
      </c>
      <c r="AH352" s="133">
        <f t="shared" si="436"/>
        <v>0</v>
      </c>
      <c r="AI352" s="133">
        <f t="shared" si="250"/>
        <v>0</v>
      </c>
      <c r="AJ352" s="133">
        <f t="shared" si="251"/>
        <v>0</v>
      </c>
      <c r="AK352" s="135">
        <f t="shared" si="437"/>
        <v>0</v>
      </c>
      <c r="AL352" s="135">
        <f t="shared" si="438"/>
        <v>0</v>
      </c>
      <c r="AM352" s="135">
        <f t="shared" si="254"/>
        <v>0</v>
      </c>
      <c r="AN352" s="135">
        <f t="shared" si="255"/>
        <v>0</v>
      </c>
      <c r="AP352" s="111" t="e">
        <f>VLOOKUP($Y352,ボランティア図書マスタ!$A:$T,15,0)</f>
        <v>#N/A</v>
      </c>
      <c r="AQ352" s="111" t="e">
        <f>VLOOKUP($Y352,ボランティア図書マスタ!$A:$T,16,0)</f>
        <v>#N/A</v>
      </c>
      <c r="AR352" s="111" t="e">
        <f>VLOOKUP($Y352,ボランティア図書マスタ!$A:$T,17,0)</f>
        <v>#N/A</v>
      </c>
      <c r="AS352" s="111" t="e">
        <f>VLOOKUP($Y352,ボランティア図書マスタ!$A:$T,18,0)</f>
        <v>#N/A</v>
      </c>
      <c r="AT352" s="111" t="e">
        <f>VLOOKUP($Y352,ボランティア図書マスタ!$A:$T,19,0)</f>
        <v>#N/A</v>
      </c>
      <c r="AU352" s="111" t="e">
        <f>VLOOKUP($Y352,ボランティア図書マスタ!$A:$T,20,0)</f>
        <v>#N/A</v>
      </c>
    </row>
    <row r="353" spans="1:47" ht="80.099999999999994" customHeight="1" x14ac:dyDescent="0.15">
      <c r="A353" s="119"/>
      <c r="B353" s="120"/>
      <c r="C353" s="119"/>
      <c r="D353" s="121"/>
      <c r="E353" s="122" t="str">
        <f>IF(D353="","",VLOOKUP(D353,ボランティア一覧!$A:$B,2,0))</f>
        <v/>
      </c>
      <c r="F353" s="121"/>
      <c r="G353" s="123" t="str">
        <f>IF(F353="","",VLOOKUP(F353,ボランティア図書マスタ!$B:$L,11,0))</f>
        <v/>
      </c>
      <c r="H353" s="124"/>
      <c r="I353" s="121"/>
      <c r="J353" s="124"/>
      <c r="K353" s="122" t="str">
        <f t="shared" si="237"/>
        <v/>
      </c>
      <c r="L353" s="125" t="str">
        <f>IF(Y353="","",VLOOKUP(Y353,ボランティア図書マスタ!$A$3:$M$567,13,0))</f>
        <v/>
      </c>
      <c r="M353" s="126"/>
      <c r="N353" s="127"/>
      <c r="O353" s="128"/>
      <c r="P353" s="129"/>
      <c r="Q353" s="130" t="str">
        <f>IF(D353="","",VLOOKUP(D353,ボランティア一覧!$A$3:$F$68,3,0))</f>
        <v/>
      </c>
      <c r="R353" s="130" t="str">
        <f>IF(D353="","",VLOOKUP(D353,ボランティア一覧!$A$3:$F$68,4,0))</f>
        <v/>
      </c>
      <c r="S353" s="130" t="str">
        <f>IF(D353="","",VLOOKUP(D353,ボランティア一覧!$A$3:$F$68,5,0))</f>
        <v/>
      </c>
      <c r="T353" s="130" t="str">
        <f>IF(D353="","",VLOOKUP(D353,ボランティア一覧!$A$3:$F$68,6,0))</f>
        <v/>
      </c>
      <c r="U353" s="131" t="str">
        <f t="shared" si="427"/>
        <v xml:space="preserve"> </v>
      </c>
      <c r="V353" s="131" t="str">
        <f t="shared" si="428"/>
        <v>　</v>
      </c>
      <c r="W353" s="131" t="str">
        <f>IF($A353=0," ",VLOOKUP(U353,入力規則用シート!B:C,2,0))</f>
        <v xml:space="preserve"> </v>
      </c>
      <c r="X353" s="131">
        <f t="shared" si="426"/>
        <v>0</v>
      </c>
      <c r="Y353" s="131" t="str">
        <f t="shared" si="429"/>
        <v/>
      </c>
      <c r="Z353" s="131" t="str">
        <f>IF(Y353="","",VLOOKUP(Y353,ボランティア図書マスタ!$A$3:$K$567,11,0))</f>
        <v/>
      </c>
      <c r="AA353" s="132" t="str">
        <f t="shared" si="430"/>
        <v/>
      </c>
      <c r="AB353" s="133"/>
      <c r="AC353" s="133">
        <f t="shared" si="431"/>
        <v>0</v>
      </c>
      <c r="AD353" s="133">
        <f t="shared" si="432"/>
        <v>0</v>
      </c>
      <c r="AE353" s="133">
        <f t="shared" si="433"/>
        <v>0</v>
      </c>
      <c r="AF353" s="133">
        <f t="shared" si="434"/>
        <v>0</v>
      </c>
      <c r="AG353" s="134">
        <f t="shared" si="435"/>
        <v>0</v>
      </c>
      <c r="AH353" s="133">
        <f t="shared" si="436"/>
        <v>0</v>
      </c>
      <c r="AI353" s="133">
        <f t="shared" si="250"/>
        <v>0</v>
      </c>
      <c r="AJ353" s="133">
        <f t="shared" si="251"/>
        <v>0</v>
      </c>
      <c r="AK353" s="135">
        <f t="shared" si="437"/>
        <v>0</v>
      </c>
      <c r="AL353" s="135">
        <f t="shared" si="438"/>
        <v>0</v>
      </c>
      <c r="AM353" s="135">
        <f t="shared" si="254"/>
        <v>0</v>
      </c>
      <c r="AN353" s="135">
        <f t="shared" si="255"/>
        <v>0</v>
      </c>
      <c r="AP353" s="111" t="e">
        <f>VLOOKUP($Y353,ボランティア図書マスタ!$A:$T,15,0)</f>
        <v>#N/A</v>
      </c>
      <c r="AQ353" s="111" t="e">
        <f>VLOOKUP($Y353,ボランティア図書マスタ!$A:$T,16,0)</f>
        <v>#N/A</v>
      </c>
      <c r="AR353" s="111" t="e">
        <f>VLOOKUP($Y353,ボランティア図書マスタ!$A:$T,17,0)</f>
        <v>#N/A</v>
      </c>
      <c r="AS353" s="111" t="e">
        <f>VLOOKUP($Y353,ボランティア図書マスタ!$A:$T,18,0)</f>
        <v>#N/A</v>
      </c>
      <c r="AT353" s="111" t="e">
        <f>VLOOKUP($Y353,ボランティア図書マスタ!$A:$T,19,0)</f>
        <v>#N/A</v>
      </c>
      <c r="AU353" s="111" t="e">
        <f>VLOOKUP($Y353,ボランティア図書マスタ!$A:$T,20,0)</f>
        <v>#N/A</v>
      </c>
    </row>
    <row r="354" spans="1:47" ht="80.099999999999994" customHeight="1" x14ac:dyDescent="0.15">
      <c r="A354" s="119"/>
      <c r="B354" s="120"/>
      <c r="C354" s="119"/>
      <c r="D354" s="121"/>
      <c r="E354" s="122" t="str">
        <f>IF(D354="","",VLOOKUP(D354,ボランティア一覧!$A:$B,2,0))</f>
        <v/>
      </c>
      <c r="F354" s="121"/>
      <c r="G354" s="123" t="str">
        <f>IF(F354="","",VLOOKUP(F354,ボランティア図書マスタ!$B:$L,11,0))</f>
        <v/>
      </c>
      <c r="H354" s="124"/>
      <c r="I354" s="121"/>
      <c r="J354" s="124"/>
      <c r="K354" s="122" t="str">
        <f t="shared" si="237"/>
        <v/>
      </c>
      <c r="L354" s="125" t="str">
        <f>IF(Y354="","",VLOOKUP(Y354,ボランティア図書マスタ!$A$3:$M$567,13,0))</f>
        <v/>
      </c>
      <c r="M354" s="126"/>
      <c r="N354" s="127"/>
      <c r="O354" s="128"/>
      <c r="P354" s="129"/>
      <c r="Q354" s="130" t="str">
        <f>IF(D354="","",VLOOKUP(D354,ボランティア一覧!$A$3:$F$68,3,0))</f>
        <v/>
      </c>
      <c r="R354" s="130" t="str">
        <f>IF(D354="","",VLOOKUP(D354,ボランティア一覧!$A$3:$F$68,4,0))</f>
        <v/>
      </c>
      <c r="S354" s="130" t="str">
        <f>IF(D354="","",VLOOKUP(D354,ボランティア一覧!$A$3:$F$68,5,0))</f>
        <v/>
      </c>
      <c r="T354" s="130" t="str">
        <f>IF(D354="","",VLOOKUP(D354,ボランティア一覧!$A$3:$F$68,6,0))</f>
        <v/>
      </c>
      <c r="U354" s="131" t="str">
        <f t="shared" si="427"/>
        <v xml:space="preserve"> </v>
      </c>
      <c r="V354" s="131" t="str">
        <f t="shared" si="428"/>
        <v>　</v>
      </c>
      <c r="W354" s="131" t="str">
        <f>IF($A354=0," ",VLOOKUP(U354,入力規則用シート!B:C,2,0))</f>
        <v xml:space="preserve"> </v>
      </c>
      <c r="X354" s="131">
        <f t="shared" si="426"/>
        <v>0</v>
      </c>
      <c r="Y354" s="131" t="str">
        <f t="shared" si="429"/>
        <v/>
      </c>
      <c r="Z354" s="131" t="str">
        <f>IF(Y354="","",VLOOKUP(Y354,ボランティア図書マスタ!$A$3:$K$567,11,0))</f>
        <v/>
      </c>
      <c r="AA354" s="132" t="str">
        <f t="shared" si="430"/>
        <v/>
      </c>
      <c r="AB354" s="133"/>
      <c r="AC354" s="133">
        <f t="shared" si="431"/>
        <v>0</v>
      </c>
      <c r="AD354" s="133">
        <f t="shared" si="432"/>
        <v>0</v>
      </c>
      <c r="AE354" s="133">
        <f t="shared" si="433"/>
        <v>0</v>
      </c>
      <c r="AF354" s="133">
        <f t="shared" si="434"/>
        <v>0</v>
      </c>
      <c r="AG354" s="134">
        <f t="shared" si="435"/>
        <v>0</v>
      </c>
      <c r="AH354" s="133">
        <f t="shared" si="436"/>
        <v>0</v>
      </c>
      <c r="AI354" s="133">
        <f t="shared" si="250"/>
        <v>0</v>
      </c>
      <c r="AJ354" s="133">
        <f t="shared" si="251"/>
        <v>0</v>
      </c>
      <c r="AK354" s="135">
        <f t="shared" si="437"/>
        <v>0</v>
      </c>
      <c r="AL354" s="135">
        <f t="shared" si="438"/>
        <v>0</v>
      </c>
      <c r="AM354" s="135">
        <f t="shared" si="254"/>
        <v>0</v>
      </c>
      <c r="AN354" s="135">
        <f t="shared" si="255"/>
        <v>0</v>
      </c>
      <c r="AP354" s="111" t="e">
        <f>VLOOKUP($Y354,ボランティア図書マスタ!$A:$T,15,0)</f>
        <v>#N/A</v>
      </c>
      <c r="AQ354" s="111" t="e">
        <f>VLOOKUP($Y354,ボランティア図書マスタ!$A:$T,16,0)</f>
        <v>#N/A</v>
      </c>
      <c r="AR354" s="111" t="e">
        <f>VLOOKUP($Y354,ボランティア図書マスタ!$A:$T,17,0)</f>
        <v>#N/A</v>
      </c>
      <c r="AS354" s="111" t="e">
        <f>VLOOKUP($Y354,ボランティア図書マスタ!$A:$T,18,0)</f>
        <v>#N/A</v>
      </c>
      <c r="AT354" s="111" t="e">
        <f>VLOOKUP($Y354,ボランティア図書マスタ!$A:$T,19,0)</f>
        <v>#N/A</v>
      </c>
      <c r="AU354" s="111" t="e">
        <f>VLOOKUP($Y354,ボランティア図書マスタ!$A:$T,20,0)</f>
        <v>#N/A</v>
      </c>
    </row>
    <row r="355" spans="1:47" ht="80.099999999999994" customHeight="1" x14ac:dyDescent="0.15">
      <c r="A355" s="119"/>
      <c r="B355" s="120"/>
      <c r="C355" s="119"/>
      <c r="D355" s="121"/>
      <c r="E355" s="122" t="str">
        <f>IF(D355="","",VLOOKUP(D355,ボランティア一覧!$A:$B,2,0))</f>
        <v/>
      </c>
      <c r="F355" s="121"/>
      <c r="G355" s="123" t="str">
        <f>IF(F355="","",VLOOKUP(F355,ボランティア図書マスタ!$B:$L,11,0))</f>
        <v/>
      </c>
      <c r="H355" s="124"/>
      <c r="I355" s="121"/>
      <c r="J355" s="124"/>
      <c r="K355" s="122" t="str">
        <f t="shared" si="237"/>
        <v/>
      </c>
      <c r="L355" s="125" t="str">
        <f>IF(Y355="","",VLOOKUP(Y355,ボランティア図書マスタ!$A$3:$M$567,13,0))</f>
        <v/>
      </c>
      <c r="M355" s="126"/>
      <c r="N355" s="127"/>
      <c r="O355" s="128"/>
      <c r="P355" s="129"/>
      <c r="Q355" s="130" t="str">
        <f>IF(D355="","",VLOOKUP(D355,ボランティア一覧!$A$3:$F$68,3,0))</f>
        <v/>
      </c>
      <c r="R355" s="130" t="str">
        <f>IF(D355="","",VLOOKUP(D355,ボランティア一覧!$A$3:$F$68,4,0))</f>
        <v/>
      </c>
      <c r="S355" s="130" t="str">
        <f>IF(D355="","",VLOOKUP(D355,ボランティア一覧!$A$3:$F$68,5,0))</f>
        <v/>
      </c>
      <c r="T355" s="130" t="str">
        <f>IF(D355="","",VLOOKUP(D355,ボランティア一覧!$A$3:$F$68,6,0))</f>
        <v/>
      </c>
      <c r="U355" s="131" t="str">
        <f>IF(F355=0," ",$G$2)</f>
        <v xml:space="preserve"> </v>
      </c>
      <c r="V355" s="131" t="str">
        <f>IF(F355=0,"　",$L$2)</f>
        <v>　</v>
      </c>
      <c r="W355" s="131" t="str">
        <f>IF($A355=0," ",VLOOKUP(U355,入力規則用シート!B:C,2,0))</f>
        <v xml:space="preserve"> </v>
      </c>
      <c r="X355" s="131">
        <f t="shared" si="426"/>
        <v>0</v>
      </c>
      <c r="Y355" s="131" t="str">
        <f>IF(F355&amp;I355="","",CONCATENATE(F355,I355))</f>
        <v/>
      </c>
      <c r="Z355" s="131" t="str">
        <f>IF(Y355="","",VLOOKUP(Y355,ボランティア図書マスタ!$A$3:$K$567,11,0))</f>
        <v/>
      </c>
      <c r="AA355" s="132" t="str">
        <f>DBCS(J355)</f>
        <v/>
      </c>
      <c r="AB355" s="133"/>
      <c r="AC355" s="133">
        <f>A355</f>
        <v>0</v>
      </c>
      <c r="AD355" s="133">
        <f>B355</f>
        <v>0</v>
      </c>
      <c r="AE355" s="133">
        <f>C355</f>
        <v>0</v>
      </c>
      <c r="AF355" s="133">
        <f>D355</f>
        <v>0</v>
      </c>
      <c r="AG355" s="134">
        <f>F355</f>
        <v>0</v>
      </c>
      <c r="AH355" s="133">
        <f>H355</f>
        <v>0</v>
      </c>
      <c r="AI355" s="133">
        <f t="shared" si="250"/>
        <v>0</v>
      </c>
      <c r="AJ355" s="133">
        <f t="shared" si="251"/>
        <v>0</v>
      </c>
      <c r="AK355" s="135">
        <f>M355</f>
        <v>0</v>
      </c>
      <c r="AL355" s="135">
        <f>N355</f>
        <v>0</v>
      </c>
      <c r="AM355" s="135">
        <f t="shared" si="254"/>
        <v>0</v>
      </c>
      <c r="AN355" s="135">
        <f t="shared" si="255"/>
        <v>0</v>
      </c>
      <c r="AP355" s="111" t="e">
        <f>VLOOKUP($Y355,ボランティア図書マスタ!$A:$T,15,0)</f>
        <v>#N/A</v>
      </c>
      <c r="AQ355" s="111" t="e">
        <f>VLOOKUP($Y355,ボランティア図書マスタ!$A:$T,16,0)</f>
        <v>#N/A</v>
      </c>
      <c r="AR355" s="111" t="e">
        <f>VLOOKUP($Y355,ボランティア図書マスタ!$A:$T,17,0)</f>
        <v>#N/A</v>
      </c>
      <c r="AS355" s="111" t="e">
        <f>VLOOKUP($Y355,ボランティア図書マスタ!$A:$T,18,0)</f>
        <v>#N/A</v>
      </c>
      <c r="AT355" s="111" t="e">
        <f>VLOOKUP($Y355,ボランティア図書マスタ!$A:$T,19,0)</f>
        <v>#N/A</v>
      </c>
      <c r="AU355" s="111" t="e">
        <f>VLOOKUP($Y355,ボランティア図書マスタ!$A:$T,20,0)</f>
        <v>#N/A</v>
      </c>
    </row>
    <row r="356" spans="1:47" ht="80.099999999999994" customHeight="1" x14ac:dyDescent="0.15">
      <c r="A356" s="119"/>
      <c r="B356" s="120"/>
      <c r="C356" s="119"/>
      <c r="D356" s="121"/>
      <c r="E356" s="122" t="str">
        <f>IF(D356="","",VLOOKUP(D356,ボランティア一覧!$A:$B,2,0))</f>
        <v/>
      </c>
      <c r="F356" s="121"/>
      <c r="G356" s="123" t="str">
        <f>IF(F356="","",VLOOKUP(F356,ボランティア図書マスタ!$B:$L,11,0))</f>
        <v/>
      </c>
      <c r="H356" s="124"/>
      <c r="I356" s="121"/>
      <c r="J356" s="124"/>
      <c r="K356" s="122" t="str">
        <f t="shared" si="237"/>
        <v/>
      </c>
      <c r="L356" s="125" t="str">
        <f>IF(Y356="","",VLOOKUP(Y356,ボランティア図書マスタ!$A$3:$M$567,13,0))</f>
        <v/>
      </c>
      <c r="M356" s="126"/>
      <c r="N356" s="127"/>
      <c r="O356" s="128"/>
      <c r="P356" s="129"/>
      <c r="Q356" s="130" t="str">
        <f>IF(D356="","",VLOOKUP(D356,ボランティア一覧!$A$3:$F$68,3,0))</f>
        <v/>
      </c>
      <c r="R356" s="130" t="str">
        <f>IF(D356="","",VLOOKUP(D356,ボランティア一覧!$A$3:$F$68,4,0))</f>
        <v/>
      </c>
      <c r="S356" s="130" t="str">
        <f>IF(D356="","",VLOOKUP(D356,ボランティア一覧!$A$3:$F$68,5,0))</f>
        <v/>
      </c>
      <c r="T356" s="130" t="str">
        <f>IF(D356="","",VLOOKUP(D356,ボランティア一覧!$A$3:$F$68,6,0))</f>
        <v/>
      </c>
      <c r="U356" s="131" t="str">
        <f t="shared" ref="U356:U364" si="439">IF(F356=0," ",$G$2)</f>
        <v xml:space="preserve"> </v>
      </c>
      <c r="V356" s="131" t="str">
        <f t="shared" ref="V356:V364" si="440">IF(F356=0,"　",$L$2)</f>
        <v>　</v>
      </c>
      <c r="W356" s="131" t="str">
        <f>IF($A356=0," ",VLOOKUP(U356,入力規則用シート!B:C,2,0))</f>
        <v xml:space="preserve"> </v>
      </c>
      <c r="X356" s="131">
        <f t="shared" si="426"/>
        <v>0</v>
      </c>
      <c r="Y356" s="131" t="str">
        <f t="shared" ref="Y356:Y364" si="441">IF(F356&amp;I356="","",CONCATENATE(F356,I356))</f>
        <v/>
      </c>
      <c r="Z356" s="131" t="str">
        <f>IF(Y356="","",VLOOKUP(Y356,ボランティア図書マスタ!$A$3:$K$567,11,0))</f>
        <v/>
      </c>
      <c r="AA356" s="132" t="str">
        <f t="shared" ref="AA356:AA364" si="442">DBCS(J356)</f>
        <v/>
      </c>
      <c r="AB356" s="133"/>
      <c r="AC356" s="133">
        <f t="shared" ref="AC356:AC364" si="443">A356</f>
        <v>0</v>
      </c>
      <c r="AD356" s="133">
        <f t="shared" ref="AD356:AD364" si="444">B356</f>
        <v>0</v>
      </c>
      <c r="AE356" s="133">
        <f t="shared" ref="AE356:AE364" si="445">C356</f>
        <v>0</v>
      </c>
      <c r="AF356" s="133">
        <f t="shared" ref="AF356:AF364" si="446">D356</f>
        <v>0</v>
      </c>
      <c r="AG356" s="134">
        <f t="shared" ref="AG356:AG364" si="447">F356</f>
        <v>0</v>
      </c>
      <c r="AH356" s="133">
        <f t="shared" ref="AH356:AH364" si="448">H356</f>
        <v>0</v>
      </c>
      <c r="AI356" s="133">
        <f t="shared" si="250"/>
        <v>0</v>
      </c>
      <c r="AJ356" s="133">
        <f t="shared" si="251"/>
        <v>0</v>
      </c>
      <c r="AK356" s="135">
        <f t="shared" ref="AK356:AK364" si="449">M356</f>
        <v>0</v>
      </c>
      <c r="AL356" s="135">
        <f t="shared" ref="AL356:AL364" si="450">N356</f>
        <v>0</v>
      </c>
      <c r="AM356" s="135">
        <f t="shared" si="254"/>
        <v>0</v>
      </c>
      <c r="AN356" s="135">
        <f t="shared" si="255"/>
        <v>0</v>
      </c>
      <c r="AP356" s="111" t="e">
        <f>VLOOKUP($Y356,ボランティア図書マスタ!$A:$T,15,0)</f>
        <v>#N/A</v>
      </c>
      <c r="AQ356" s="111" t="e">
        <f>VLOOKUP($Y356,ボランティア図書マスタ!$A:$T,16,0)</f>
        <v>#N/A</v>
      </c>
      <c r="AR356" s="111" t="e">
        <f>VLOOKUP($Y356,ボランティア図書マスタ!$A:$T,17,0)</f>
        <v>#N/A</v>
      </c>
      <c r="AS356" s="111" t="e">
        <f>VLOOKUP($Y356,ボランティア図書マスタ!$A:$T,18,0)</f>
        <v>#N/A</v>
      </c>
      <c r="AT356" s="111" t="e">
        <f>VLOOKUP($Y356,ボランティア図書マスタ!$A:$T,19,0)</f>
        <v>#N/A</v>
      </c>
      <c r="AU356" s="111" t="e">
        <f>VLOOKUP($Y356,ボランティア図書マスタ!$A:$T,20,0)</f>
        <v>#N/A</v>
      </c>
    </row>
    <row r="357" spans="1:47" ht="80.099999999999994" customHeight="1" x14ac:dyDescent="0.15">
      <c r="A357" s="119"/>
      <c r="B357" s="120"/>
      <c r="C357" s="119"/>
      <c r="D357" s="121"/>
      <c r="E357" s="122" t="str">
        <f>IF(D357="","",VLOOKUP(D357,ボランティア一覧!$A:$B,2,0))</f>
        <v/>
      </c>
      <c r="F357" s="121"/>
      <c r="G357" s="123" t="str">
        <f>IF(F357="","",VLOOKUP(F357,ボランティア図書マスタ!$B:$L,11,0))</f>
        <v/>
      </c>
      <c r="H357" s="124"/>
      <c r="I357" s="121"/>
      <c r="J357" s="124"/>
      <c r="K357" s="122" t="str">
        <f t="shared" si="237"/>
        <v/>
      </c>
      <c r="L357" s="125" t="str">
        <f>IF(Y357="","",VLOOKUP(Y357,ボランティア図書マスタ!$A$3:$M$567,13,0))</f>
        <v/>
      </c>
      <c r="M357" s="126"/>
      <c r="N357" s="127"/>
      <c r="O357" s="128"/>
      <c r="P357" s="129"/>
      <c r="Q357" s="130" t="str">
        <f>IF(D357="","",VLOOKUP(D357,ボランティア一覧!$A$3:$F$68,3,0))</f>
        <v/>
      </c>
      <c r="R357" s="130" t="str">
        <f>IF(D357="","",VLOOKUP(D357,ボランティア一覧!$A$3:$F$68,4,0))</f>
        <v/>
      </c>
      <c r="S357" s="130" t="str">
        <f>IF(D357="","",VLOOKUP(D357,ボランティア一覧!$A$3:$F$68,5,0))</f>
        <v/>
      </c>
      <c r="T357" s="130" t="str">
        <f>IF(D357="","",VLOOKUP(D357,ボランティア一覧!$A$3:$F$68,6,0))</f>
        <v/>
      </c>
      <c r="U357" s="131" t="str">
        <f t="shared" si="439"/>
        <v xml:space="preserve"> </v>
      </c>
      <c r="V357" s="131" t="str">
        <f t="shared" si="440"/>
        <v>　</v>
      </c>
      <c r="W357" s="131" t="str">
        <f>IF($A357=0," ",VLOOKUP(U357,入力規則用シート!B:C,2,0))</f>
        <v xml:space="preserve"> </v>
      </c>
      <c r="X357" s="131">
        <f t="shared" si="426"/>
        <v>0</v>
      </c>
      <c r="Y357" s="131" t="str">
        <f t="shared" si="441"/>
        <v/>
      </c>
      <c r="Z357" s="131" t="str">
        <f>IF(Y357="","",VLOOKUP(Y357,ボランティア図書マスタ!$A$3:$K$567,11,0))</f>
        <v/>
      </c>
      <c r="AA357" s="132" t="str">
        <f t="shared" si="442"/>
        <v/>
      </c>
      <c r="AB357" s="133"/>
      <c r="AC357" s="133">
        <f t="shared" si="443"/>
        <v>0</v>
      </c>
      <c r="AD357" s="133">
        <f t="shared" si="444"/>
        <v>0</v>
      </c>
      <c r="AE357" s="133">
        <f t="shared" si="445"/>
        <v>0</v>
      </c>
      <c r="AF357" s="133">
        <f t="shared" si="446"/>
        <v>0</v>
      </c>
      <c r="AG357" s="134">
        <f t="shared" si="447"/>
        <v>0</v>
      </c>
      <c r="AH357" s="133">
        <f t="shared" si="448"/>
        <v>0</v>
      </c>
      <c r="AI357" s="133">
        <f t="shared" si="250"/>
        <v>0</v>
      </c>
      <c r="AJ357" s="133">
        <f t="shared" si="251"/>
        <v>0</v>
      </c>
      <c r="AK357" s="135">
        <f t="shared" si="449"/>
        <v>0</v>
      </c>
      <c r="AL357" s="135">
        <f t="shared" si="450"/>
        <v>0</v>
      </c>
      <c r="AM357" s="135">
        <f t="shared" si="254"/>
        <v>0</v>
      </c>
      <c r="AN357" s="135">
        <f t="shared" si="255"/>
        <v>0</v>
      </c>
      <c r="AP357" s="111" t="e">
        <f>VLOOKUP($Y357,ボランティア図書マスタ!$A:$T,15,0)</f>
        <v>#N/A</v>
      </c>
      <c r="AQ357" s="111" t="e">
        <f>VLOOKUP($Y357,ボランティア図書マスタ!$A:$T,16,0)</f>
        <v>#N/A</v>
      </c>
      <c r="AR357" s="111" t="e">
        <f>VLOOKUP($Y357,ボランティア図書マスタ!$A:$T,17,0)</f>
        <v>#N/A</v>
      </c>
      <c r="AS357" s="111" t="e">
        <f>VLOOKUP($Y357,ボランティア図書マスタ!$A:$T,18,0)</f>
        <v>#N/A</v>
      </c>
      <c r="AT357" s="111" t="e">
        <f>VLOOKUP($Y357,ボランティア図書マスタ!$A:$T,19,0)</f>
        <v>#N/A</v>
      </c>
      <c r="AU357" s="111" t="e">
        <f>VLOOKUP($Y357,ボランティア図書マスタ!$A:$T,20,0)</f>
        <v>#N/A</v>
      </c>
    </row>
    <row r="358" spans="1:47" ht="80.099999999999994" customHeight="1" x14ac:dyDescent="0.15">
      <c r="A358" s="119"/>
      <c r="B358" s="120"/>
      <c r="C358" s="119"/>
      <c r="D358" s="121"/>
      <c r="E358" s="122" t="str">
        <f>IF(D358="","",VLOOKUP(D358,ボランティア一覧!$A:$B,2,0))</f>
        <v/>
      </c>
      <c r="F358" s="121"/>
      <c r="G358" s="123" t="str">
        <f>IF(F358="","",VLOOKUP(F358,ボランティア図書マスタ!$B:$L,11,0))</f>
        <v/>
      </c>
      <c r="H358" s="124"/>
      <c r="I358" s="121"/>
      <c r="J358" s="124"/>
      <c r="K358" s="122" t="str">
        <f t="shared" si="237"/>
        <v/>
      </c>
      <c r="L358" s="125" t="str">
        <f>IF(Y358="","",VLOOKUP(Y358,ボランティア図書マスタ!$A$3:$M$567,13,0))</f>
        <v/>
      </c>
      <c r="M358" s="126"/>
      <c r="N358" s="127"/>
      <c r="O358" s="128"/>
      <c r="P358" s="129"/>
      <c r="Q358" s="130" t="str">
        <f>IF(D358="","",VLOOKUP(D358,ボランティア一覧!$A$3:$F$68,3,0))</f>
        <v/>
      </c>
      <c r="R358" s="130" t="str">
        <f>IF(D358="","",VLOOKUP(D358,ボランティア一覧!$A$3:$F$68,4,0))</f>
        <v/>
      </c>
      <c r="S358" s="130" t="str">
        <f>IF(D358="","",VLOOKUP(D358,ボランティア一覧!$A$3:$F$68,5,0))</f>
        <v/>
      </c>
      <c r="T358" s="130" t="str">
        <f>IF(D358="","",VLOOKUP(D358,ボランティア一覧!$A$3:$F$68,6,0))</f>
        <v/>
      </c>
      <c r="U358" s="131" t="str">
        <f t="shared" si="439"/>
        <v xml:space="preserve"> </v>
      </c>
      <c r="V358" s="131" t="str">
        <f t="shared" si="440"/>
        <v>　</v>
      </c>
      <c r="W358" s="131" t="str">
        <f>IF($A358=0," ",VLOOKUP(U358,入力規則用シート!B:C,2,0))</f>
        <v xml:space="preserve"> </v>
      </c>
      <c r="X358" s="131">
        <f t="shared" si="426"/>
        <v>0</v>
      </c>
      <c r="Y358" s="131" t="str">
        <f t="shared" si="441"/>
        <v/>
      </c>
      <c r="Z358" s="131" t="str">
        <f>IF(Y358="","",VLOOKUP(Y358,ボランティア図書マスタ!$A$3:$K$567,11,0))</f>
        <v/>
      </c>
      <c r="AA358" s="132" t="str">
        <f t="shared" si="442"/>
        <v/>
      </c>
      <c r="AB358" s="133"/>
      <c r="AC358" s="133">
        <f t="shared" si="443"/>
        <v>0</v>
      </c>
      <c r="AD358" s="133">
        <f t="shared" si="444"/>
        <v>0</v>
      </c>
      <c r="AE358" s="133">
        <f t="shared" si="445"/>
        <v>0</v>
      </c>
      <c r="AF358" s="133">
        <f t="shared" si="446"/>
        <v>0</v>
      </c>
      <c r="AG358" s="134">
        <f t="shared" si="447"/>
        <v>0</v>
      </c>
      <c r="AH358" s="133">
        <f t="shared" si="448"/>
        <v>0</v>
      </c>
      <c r="AI358" s="133">
        <f t="shared" si="250"/>
        <v>0</v>
      </c>
      <c r="AJ358" s="133">
        <f t="shared" si="251"/>
        <v>0</v>
      </c>
      <c r="AK358" s="135">
        <f t="shared" si="449"/>
        <v>0</v>
      </c>
      <c r="AL358" s="135">
        <f t="shared" si="450"/>
        <v>0</v>
      </c>
      <c r="AM358" s="135">
        <f t="shared" si="254"/>
        <v>0</v>
      </c>
      <c r="AN358" s="135">
        <f t="shared" si="255"/>
        <v>0</v>
      </c>
      <c r="AP358" s="111" t="e">
        <f>VLOOKUP($Y358,ボランティア図書マスタ!$A:$T,15,0)</f>
        <v>#N/A</v>
      </c>
      <c r="AQ358" s="111" t="e">
        <f>VLOOKUP($Y358,ボランティア図書マスタ!$A:$T,16,0)</f>
        <v>#N/A</v>
      </c>
      <c r="AR358" s="111" t="e">
        <f>VLOOKUP($Y358,ボランティア図書マスタ!$A:$T,17,0)</f>
        <v>#N/A</v>
      </c>
      <c r="AS358" s="111" t="e">
        <f>VLOOKUP($Y358,ボランティア図書マスタ!$A:$T,18,0)</f>
        <v>#N/A</v>
      </c>
      <c r="AT358" s="111" t="e">
        <f>VLOOKUP($Y358,ボランティア図書マスタ!$A:$T,19,0)</f>
        <v>#N/A</v>
      </c>
      <c r="AU358" s="111" t="e">
        <f>VLOOKUP($Y358,ボランティア図書マスタ!$A:$T,20,0)</f>
        <v>#N/A</v>
      </c>
    </row>
    <row r="359" spans="1:47" ht="80.099999999999994" customHeight="1" x14ac:dyDescent="0.15">
      <c r="A359" s="119"/>
      <c r="B359" s="120"/>
      <c r="C359" s="119"/>
      <c r="D359" s="121"/>
      <c r="E359" s="122" t="str">
        <f>IF(D359="","",VLOOKUP(D359,ボランティア一覧!$A:$B,2,0))</f>
        <v/>
      </c>
      <c r="F359" s="121"/>
      <c r="G359" s="123" t="str">
        <f>IF(F359="","",VLOOKUP(F359,ボランティア図書マスタ!$B:$L,11,0))</f>
        <v/>
      </c>
      <c r="H359" s="124"/>
      <c r="I359" s="121"/>
      <c r="J359" s="124"/>
      <c r="K359" s="122" t="str">
        <f t="shared" si="237"/>
        <v/>
      </c>
      <c r="L359" s="125" t="str">
        <f>IF(Y359="","",VLOOKUP(Y359,ボランティア図書マスタ!$A$3:$M$567,13,0))</f>
        <v/>
      </c>
      <c r="M359" s="126"/>
      <c r="N359" s="127"/>
      <c r="O359" s="128"/>
      <c r="P359" s="129"/>
      <c r="Q359" s="130" t="str">
        <f>IF(D359="","",VLOOKUP(D359,ボランティア一覧!$A$3:$F$68,3,0))</f>
        <v/>
      </c>
      <c r="R359" s="130" t="str">
        <f>IF(D359="","",VLOOKUP(D359,ボランティア一覧!$A$3:$F$68,4,0))</f>
        <v/>
      </c>
      <c r="S359" s="130" t="str">
        <f>IF(D359="","",VLOOKUP(D359,ボランティア一覧!$A$3:$F$68,5,0))</f>
        <v/>
      </c>
      <c r="T359" s="130" t="str">
        <f>IF(D359="","",VLOOKUP(D359,ボランティア一覧!$A$3:$F$68,6,0))</f>
        <v/>
      </c>
      <c r="U359" s="131" t="str">
        <f t="shared" si="439"/>
        <v xml:space="preserve"> </v>
      </c>
      <c r="V359" s="131" t="str">
        <f t="shared" si="440"/>
        <v>　</v>
      </c>
      <c r="W359" s="131" t="str">
        <f>IF($A359=0," ",VLOOKUP(U359,入力規則用シート!B:C,2,0))</f>
        <v xml:space="preserve"> </v>
      </c>
      <c r="X359" s="131">
        <f t="shared" si="426"/>
        <v>0</v>
      </c>
      <c r="Y359" s="131" t="str">
        <f t="shared" si="441"/>
        <v/>
      </c>
      <c r="Z359" s="131" t="str">
        <f>IF(Y359="","",VLOOKUP(Y359,ボランティア図書マスタ!$A$3:$K$567,11,0))</f>
        <v/>
      </c>
      <c r="AA359" s="132" t="str">
        <f t="shared" si="442"/>
        <v/>
      </c>
      <c r="AB359" s="133"/>
      <c r="AC359" s="133">
        <f t="shared" si="443"/>
        <v>0</v>
      </c>
      <c r="AD359" s="133">
        <f t="shared" si="444"/>
        <v>0</v>
      </c>
      <c r="AE359" s="133">
        <f t="shared" si="445"/>
        <v>0</v>
      </c>
      <c r="AF359" s="133">
        <f t="shared" si="446"/>
        <v>0</v>
      </c>
      <c r="AG359" s="134">
        <f t="shared" si="447"/>
        <v>0</v>
      </c>
      <c r="AH359" s="133">
        <f t="shared" si="448"/>
        <v>0</v>
      </c>
      <c r="AI359" s="133">
        <f t="shared" si="250"/>
        <v>0</v>
      </c>
      <c r="AJ359" s="133">
        <f t="shared" si="251"/>
        <v>0</v>
      </c>
      <c r="AK359" s="135">
        <f t="shared" si="449"/>
        <v>0</v>
      </c>
      <c r="AL359" s="135">
        <f t="shared" si="450"/>
        <v>0</v>
      </c>
      <c r="AM359" s="135">
        <f t="shared" si="254"/>
        <v>0</v>
      </c>
      <c r="AN359" s="135">
        <f t="shared" si="255"/>
        <v>0</v>
      </c>
      <c r="AP359" s="111" t="e">
        <f>VLOOKUP($Y359,ボランティア図書マスタ!$A:$T,15,0)</f>
        <v>#N/A</v>
      </c>
      <c r="AQ359" s="111" t="e">
        <f>VLOOKUP($Y359,ボランティア図書マスタ!$A:$T,16,0)</f>
        <v>#N/A</v>
      </c>
      <c r="AR359" s="111" t="e">
        <f>VLOOKUP($Y359,ボランティア図書マスタ!$A:$T,17,0)</f>
        <v>#N/A</v>
      </c>
      <c r="AS359" s="111" t="e">
        <f>VLOOKUP($Y359,ボランティア図書マスタ!$A:$T,18,0)</f>
        <v>#N/A</v>
      </c>
      <c r="AT359" s="111" t="e">
        <f>VLOOKUP($Y359,ボランティア図書マスタ!$A:$T,19,0)</f>
        <v>#N/A</v>
      </c>
      <c r="AU359" s="111" t="e">
        <f>VLOOKUP($Y359,ボランティア図書マスタ!$A:$T,20,0)</f>
        <v>#N/A</v>
      </c>
    </row>
    <row r="360" spans="1:47" ht="80.099999999999994" customHeight="1" x14ac:dyDescent="0.15">
      <c r="A360" s="119"/>
      <c r="B360" s="120"/>
      <c r="C360" s="119"/>
      <c r="D360" s="121"/>
      <c r="E360" s="122" t="str">
        <f>IF(D360="","",VLOOKUP(D360,ボランティア一覧!$A:$B,2,0))</f>
        <v/>
      </c>
      <c r="F360" s="121"/>
      <c r="G360" s="123" t="str">
        <f>IF(F360="","",VLOOKUP(F360,ボランティア図書マスタ!$B:$L,11,0))</f>
        <v/>
      </c>
      <c r="H360" s="124"/>
      <c r="I360" s="121"/>
      <c r="J360" s="124"/>
      <c r="K360" s="122" t="str">
        <f t="shared" si="237"/>
        <v/>
      </c>
      <c r="L360" s="125" t="str">
        <f>IF(Y360="","",VLOOKUP(Y360,ボランティア図書マスタ!$A$3:$M$567,13,0))</f>
        <v/>
      </c>
      <c r="M360" s="126"/>
      <c r="N360" s="127"/>
      <c r="O360" s="128"/>
      <c r="P360" s="129"/>
      <c r="Q360" s="130" t="str">
        <f>IF(D360="","",VLOOKUP(D360,ボランティア一覧!$A$3:$F$68,3,0))</f>
        <v/>
      </c>
      <c r="R360" s="130" t="str">
        <f>IF(D360="","",VLOOKUP(D360,ボランティア一覧!$A$3:$F$68,4,0))</f>
        <v/>
      </c>
      <c r="S360" s="130" t="str">
        <f>IF(D360="","",VLOOKUP(D360,ボランティア一覧!$A$3:$F$68,5,0))</f>
        <v/>
      </c>
      <c r="T360" s="130" t="str">
        <f>IF(D360="","",VLOOKUP(D360,ボランティア一覧!$A$3:$F$68,6,0))</f>
        <v/>
      </c>
      <c r="U360" s="131" t="str">
        <f t="shared" si="439"/>
        <v xml:space="preserve"> </v>
      </c>
      <c r="V360" s="131" t="str">
        <f t="shared" si="440"/>
        <v>　</v>
      </c>
      <c r="W360" s="131" t="str">
        <f>IF($A360=0," ",VLOOKUP(U360,入力規則用シート!B:C,2,0))</f>
        <v xml:space="preserve"> </v>
      </c>
      <c r="X360" s="131">
        <f t="shared" si="426"/>
        <v>0</v>
      </c>
      <c r="Y360" s="131" t="str">
        <f t="shared" si="441"/>
        <v/>
      </c>
      <c r="Z360" s="131" t="str">
        <f>IF(Y360="","",VLOOKUP(Y360,ボランティア図書マスタ!$A$3:$K$567,11,0))</f>
        <v/>
      </c>
      <c r="AA360" s="132" t="str">
        <f t="shared" si="442"/>
        <v/>
      </c>
      <c r="AB360" s="133"/>
      <c r="AC360" s="133">
        <f t="shared" si="443"/>
        <v>0</v>
      </c>
      <c r="AD360" s="133">
        <f t="shared" si="444"/>
        <v>0</v>
      </c>
      <c r="AE360" s="133">
        <f t="shared" si="445"/>
        <v>0</v>
      </c>
      <c r="AF360" s="133">
        <f t="shared" si="446"/>
        <v>0</v>
      </c>
      <c r="AG360" s="134">
        <f t="shared" si="447"/>
        <v>0</v>
      </c>
      <c r="AH360" s="133">
        <f t="shared" si="448"/>
        <v>0</v>
      </c>
      <c r="AI360" s="133">
        <f t="shared" si="250"/>
        <v>0</v>
      </c>
      <c r="AJ360" s="133">
        <f t="shared" si="251"/>
        <v>0</v>
      </c>
      <c r="AK360" s="135">
        <f t="shared" si="449"/>
        <v>0</v>
      </c>
      <c r="AL360" s="135">
        <f t="shared" si="450"/>
        <v>0</v>
      </c>
      <c r="AM360" s="135">
        <f t="shared" si="254"/>
        <v>0</v>
      </c>
      <c r="AN360" s="135">
        <f t="shared" si="255"/>
        <v>0</v>
      </c>
      <c r="AP360" s="111" t="e">
        <f>VLOOKUP($Y360,ボランティア図書マスタ!$A:$T,15,0)</f>
        <v>#N/A</v>
      </c>
      <c r="AQ360" s="111" t="e">
        <f>VLOOKUP($Y360,ボランティア図書マスタ!$A:$T,16,0)</f>
        <v>#N/A</v>
      </c>
      <c r="AR360" s="111" t="e">
        <f>VLOOKUP($Y360,ボランティア図書マスタ!$A:$T,17,0)</f>
        <v>#N/A</v>
      </c>
      <c r="AS360" s="111" t="e">
        <f>VLOOKUP($Y360,ボランティア図書マスタ!$A:$T,18,0)</f>
        <v>#N/A</v>
      </c>
      <c r="AT360" s="111" t="e">
        <f>VLOOKUP($Y360,ボランティア図書マスタ!$A:$T,19,0)</f>
        <v>#N/A</v>
      </c>
      <c r="AU360" s="111" t="e">
        <f>VLOOKUP($Y360,ボランティア図書マスタ!$A:$T,20,0)</f>
        <v>#N/A</v>
      </c>
    </row>
    <row r="361" spans="1:47" ht="80.099999999999994" customHeight="1" x14ac:dyDescent="0.15">
      <c r="A361" s="119"/>
      <c r="B361" s="120"/>
      <c r="C361" s="119"/>
      <c r="D361" s="121"/>
      <c r="E361" s="122" t="str">
        <f>IF(D361="","",VLOOKUP(D361,ボランティア一覧!$A:$B,2,0))</f>
        <v/>
      </c>
      <c r="F361" s="121"/>
      <c r="G361" s="123" t="str">
        <f>IF(F361="","",VLOOKUP(F361,ボランティア図書マスタ!$B:$L,11,0))</f>
        <v/>
      </c>
      <c r="H361" s="124"/>
      <c r="I361" s="121"/>
      <c r="J361" s="124"/>
      <c r="K361" s="122" t="str">
        <f t="shared" si="237"/>
        <v/>
      </c>
      <c r="L361" s="125" t="str">
        <f>IF(Y361="","",VLOOKUP(Y361,ボランティア図書マスタ!$A$3:$M$567,13,0))</f>
        <v/>
      </c>
      <c r="M361" s="126"/>
      <c r="N361" s="127"/>
      <c r="O361" s="128"/>
      <c r="P361" s="129"/>
      <c r="Q361" s="130" t="str">
        <f>IF(D361="","",VLOOKUP(D361,ボランティア一覧!$A$3:$F$68,3,0))</f>
        <v/>
      </c>
      <c r="R361" s="130" t="str">
        <f>IF(D361="","",VLOOKUP(D361,ボランティア一覧!$A$3:$F$68,4,0))</f>
        <v/>
      </c>
      <c r="S361" s="130" t="str">
        <f>IF(D361="","",VLOOKUP(D361,ボランティア一覧!$A$3:$F$68,5,0))</f>
        <v/>
      </c>
      <c r="T361" s="130" t="str">
        <f>IF(D361="","",VLOOKUP(D361,ボランティア一覧!$A$3:$F$68,6,0))</f>
        <v/>
      </c>
      <c r="U361" s="131" t="str">
        <f t="shared" si="439"/>
        <v xml:space="preserve"> </v>
      </c>
      <c r="V361" s="131" t="str">
        <f t="shared" si="440"/>
        <v>　</v>
      </c>
      <c r="W361" s="131" t="str">
        <f>IF($A361=0," ",VLOOKUP(U361,入力規則用シート!B:C,2,0))</f>
        <v xml:space="preserve"> </v>
      </c>
      <c r="X361" s="131">
        <f t="shared" si="426"/>
        <v>0</v>
      </c>
      <c r="Y361" s="131" t="str">
        <f t="shared" si="441"/>
        <v/>
      </c>
      <c r="Z361" s="131" t="str">
        <f>IF(Y361="","",VLOOKUP(Y361,ボランティア図書マスタ!$A$3:$K$567,11,0))</f>
        <v/>
      </c>
      <c r="AA361" s="132" t="str">
        <f t="shared" si="442"/>
        <v/>
      </c>
      <c r="AB361" s="133"/>
      <c r="AC361" s="133">
        <f t="shared" si="443"/>
        <v>0</v>
      </c>
      <c r="AD361" s="133">
        <f t="shared" si="444"/>
        <v>0</v>
      </c>
      <c r="AE361" s="133">
        <f t="shared" si="445"/>
        <v>0</v>
      </c>
      <c r="AF361" s="133">
        <f t="shared" si="446"/>
        <v>0</v>
      </c>
      <c r="AG361" s="134">
        <f t="shared" si="447"/>
        <v>0</v>
      </c>
      <c r="AH361" s="133">
        <f t="shared" si="448"/>
        <v>0</v>
      </c>
      <c r="AI361" s="133">
        <f t="shared" si="250"/>
        <v>0</v>
      </c>
      <c r="AJ361" s="133">
        <f t="shared" si="251"/>
        <v>0</v>
      </c>
      <c r="AK361" s="135">
        <f t="shared" si="449"/>
        <v>0</v>
      </c>
      <c r="AL361" s="135">
        <f t="shared" si="450"/>
        <v>0</v>
      </c>
      <c r="AM361" s="135">
        <f t="shared" si="254"/>
        <v>0</v>
      </c>
      <c r="AN361" s="135">
        <f t="shared" si="255"/>
        <v>0</v>
      </c>
      <c r="AP361" s="111" t="e">
        <f>VLOOKUP($Y361,ボランティア図書マスタ!$A:$T,15,0)</f>
        <v>#N/A</v>
      </c>
      <c r="AQ361" s="111" t="e">
        <f>VLOOKUP($Y361,ボランティア図書マスタ!$A:$T,16,0)</f>
        <v>#N/A</v>
      </c>
      <c r="AR361" s="111" t="e">
        <f>VLOOKUP($Y361,ボランティア図書マスタ!$A:$T,17,0)</f>
        <v>#N/A</v>
      </c>
      <c r="AS361" s="111" t="e">
        <f>VLOOKUP($Y361,ボランティア図書マスタ!$A:$T,18,0)</f>
        <v>#N/A</v>
      </c>
      <c r="AT361" s="111" t="e">
        <f>VLOOKUP($Y361,ボランティア図書マスタ!$A:$T,19,0)</f>
        <v>#N/A</v>
      </c>
      <c r="AU361" s="111" t="e">
        <f>VLOOKUP($Y361,ボランティア図書マスタ!$A:$T,20,0)</f>
        <v>#N/A</v>
      </c>
    </row>
    <row r="362" spans="1:47" ht="80.099999999999994" customHeight="1" x14ac:dyDescent="0.15">
      <c r="A362" s="119"/>
      <c r="B362" s="120"/>
      <c r="C362" s="119"/>
      <c r="D362" s="121"/>
      <c r="E362" s="122" t="str">
        <f>IF(D362="","",VLOOKUP(D362,ボランティア一覧!$A:$B,2,0))</f>
        <v/>
      </c>
      <c r="F362" s="121"/>
      <c r="G362" s="123" t="str">
        <f>IF(F362="","",VLOOKUP(F362,ボランティア図書マスタ!$B:$L,11,0))</f>
        <v/>
      </c>
      <c r="H362" s="124"/>
      <c r="I362" s="121"/>
      <c r="J362" s="124"/>
      <c r="K362" s="122" t="str">
        <f t="shared" si="237"/>
        <v/>
      </c>
      <c r="L362" s="125" t="str">
        <f>IF(Y362="","",VLOOKUP(Y362,ボランティア図書マスタ!$A$3:$M$567,13,0))</f>
        <v/>
      </c>
      <c r="M362" s="126"/>
      <c r="N362" s="127"/>
      <c r="O362" s="128"/>
      <c r="P362" s="129"/>
      <c r="Q362" s="130" t="str">
        <f>IF(D362="","",VLOOKUP(D362,ボランティア一覧!$A$3:$F$68,3,0))</f>
        <v/>
      </c>
      <c r="R362" s="130" t="str">
        <f>IF(D362="","",VLOOKUP(D362,ボランティア一覧!$A$3:$F$68,4,0))</f>
        <v/>
      </c>
      <c r="S362" s="130" t="str">
        <f>IF(D362="","",VLOOKUP(D362,ボランティア一覧!$A$3:$F$68,5,0))</f>
        <v/>
      </c>
      <c r="T362" s="130" t="str">
        <f>IF(D362="","",VLOOKUP(D362,ボランティア一覧!$A$3:$F$68,6,0))</f>
        <v/>
      </c>
      <c r="U362" s="131" t="str">
        <f t="shared" si="439"/>
        <v xml:space="preserve"> </v>
      </c>
      <c r="V362" s="131" t="str">
        <f t="shared" si="440"/>
        <v>　</v>
      </c>
      <c r="W362" s="131" t="str">
        <f>IF($A362=0," ",VLOOKUP(U362,入力規則用シート!B:C,2,0))</f>
        <v xml:space="preserve"> </v>
      </c>
      <c r="X362" s="131">
        <f t="shared" si="426"/>
        <v>0</v>
      </c>
      <c r="Y362" s="131" t="str">
        <f t="shared" si="441"/>
        <v/>
      </c>
      <c r="Z362" s="131" t="str">
        <f>IF(Y362="","",VLOOKUP(Y362,ボランティア図書マスタ!$A$3:$K$567,11,0))</f>
        <v/>
      </c>
      <c r="AA362" s="132" t="str">
        <f t="shared" si="442"/>
        <v/>
      </c>
      <c r="AB362" s="133"/>
      <c r="AC362" s="133">
        <f t="shared" si="443"/>
        <v>0</v>
      </c>
      <c r="AD362" s="133">
        <f t="shared" si="444"/>
        <v>0</v>
      </c>
      <c r="AE362" s="133">
        <f t="shared" si="445"/>
        <v>0</v>
      </c>
      <c r="AF362" s="133">
        <f t="shared" si="446"/>
        <v>0</v>
      </c>
      <c r="AG362" s="134">
        <f t="shared" si="447"/>
        <v>0</v>
      </c>
      <c r="AH362" s="133">
        <f t="shared" si="448"/>
        <v>0</v>
      </c>
      <c r="AI362" s="133">
        <f t="shared" si="250"/>
        <v>0</v>
      </c>
      <c r="AJ362" s="133">
        <f t="shared" si="251"/>
        <v>0</v>
      </c>
      <c r="AK362" s="135">
        <f t="shared" si="449"/>
        <v>0</v>
      </c>
      <c r="AL362" s="135">
        <f t="shared" si="450"/>
        <v>0</v>
      </c>
      <c r="AM362" s="135">
        <f t="shared" si="254"/>
        <v>0</v>
      </c>
      <c r="AN362" s="135">
        <f t="shared" si="255"/>
        <v>0</v>
      </c>
      <c r="AP362" s="111" t="e">
        <f>VLOOKUP($Y362,ボランティア図書マスタ!$A:$T,15,0)</f>
        <v>#N/A</v>
      </c>
      <c r="AQ362" s="111" t="e">
        <f>VLOOKUP($Y362,ボランティア図書マスタ!$A:$T,16,0)</f>
        <v>#N/A</v>
      </c>
      <c r="AR362" s="111" t="e">
        <f>VLOOKUP($Y362,ボランティア図書マスタ!$A:$T,17,0)</f>
        <v>#N/A</v>
      </c>
      <c r="AS362" s="111" t="e">
        <f>VLOOKUP($Y362,ボランティア図書マスタ!$A:$T,18,0)</f>
        <v>#N/A</v>
      </c>
      <c r="AT362" s="111" t="e">
        <f>VLOOKUP($Y362,ボランティア図書マスタ!$A:$T,19,0)</f>
        <v>#N/A</v>
      </c>
      <c r="AU362" s="111" t="e">
        <f>VLOOKUP($Y362,ボランティア図書マスタ!$A:$T,20,0)</f>
        <v>#N/A</v>
      </c>
    </row>
    <row r="363" spans="1:47" ht="80.099999999999994" customHeight="1" x14ac:dyDescent="0.15">
      <c r="A363" s="119"/>
      <c r="B363" s="120"/>
      <c r="C363" s="119"/>
      <c r="D363" s="121"/>
      <c r="E363" s="122" t="str">
        <f>IF(D363="","",VLOOKUP(D363,ボランティア一覧!$A:$B,2,0))</f>
        <v/>
      </c>
      <c r="F363" s="121"/>
      <c r="G363" s="123" t="str">
        <f>IF(F363="","",VLOOKUP(F363,ボランティア図書マスタ!$B:$L,11,0))</f>
        <v/>
      </c>
      <c r="H363" s="124"/>
      <c r="I363" s="121"/>
      <c r="J363" s="124"/>
      <c r="K363" s="122" t="str">
        <f t="shared" si="237"/>
        <v/>
      </c>
      <c r="L363" s="125" t="str">
        <f>IF(Y363="","",VLOOKUP(Y363,ボランティア図書マスタ!$A$3:$M$567,13,0))</f>
        <v/>
      </c>
      <c r="M363" s="126"/>
      <c r="N363" s="127"/>
      <c r="O363" s="128"/>
      <c r="P363" s="129"/>
      <c r="Q363" s="130" t="str">
        <f>IF(D363="","",VLOOKUP(D363,ボランティア一覧!$A$3:$F$68,3,0))</f>
        <v/>
      </c>
      <c r="R363" s="130" t="str">
        <f>IF(D363="","",VLOOKUP(D363,ボランティア一覧!$A$3:$F$68,4,0))</f>
        <v/>
      </c>
      <c r="S363" s="130" t="str">
        <f>IF(D363="","",VLOOKUP(D363,ボランティア一覧!$A$3:$F$68,5,0))</f>
        <v/>
      </c>
      <c r="T363" s="130" t="str">
        <f>IF(D363="","",VLOOKUP(D363,ボランティア一覧!$A$3:$F$68,6,0))</f>
        <v/>
      </c>
      <c r="U363" s="131" t="str">
        <f t="shared" si="439"/>
        <v xml:space="preserve"> </v>
      </c>
      <c r="V363" s="131" t="str">
        <f t="shared" si="440"/>
        <v>　</v>
      </c>
      <c r="W363" s="131" t="str">
        <f>IF($A363=0," ",VLOOKUP(U363,入力規則用シート!B:C,2,0))</f>
        <v xml:space="preserve"> </v>
      </c>
      <c r="X363" s="131">
        <f t="shared" si="426"/>
        <v>0</v>
      </c>
      <c r="Y363" s="131" t="str">
        <f t="shared" si="441"/>
        <v/>
      </c>
      <c r="Z363" s="131" t="str">
        <f>IF(Y363="","",VLOOKUP(Y363,ボランティア図書マスタ!$A$3:$K$567,11,0))</f>
        <v/>
      </c>
      <c r="AA363" s="132" t="str">
        <f t="shared" si="442"/>
        <v/>
      </c>
      <c r="AB363" s="133"/>
      <c r="AC363" s="133">
        <f t="shared" si="443"/>
        <v>0</v>
      </c>
      <c r="AD363" s="133">
        <f t="shared" si="444"/>
        <v>0</v>
      </c>
      <c r="AE363" s="133">
        <f t="shared" si="445"/>
        <v>0</v>
      </c>
      <c r="AF363" s="133">
        <f t="shared" si="446"/>
        <v>0</v>
      </c>
      <c r="AG363" s="134">
        <f t="shared" si="447"/>
        <v>0</v>
      </c>
      <c r="AH363" s="133">
        <f t="shared" si="448"/>
        <v>0</v>
      </c>
      <c r="AI363" s="133">
        <f t="shared" si="250"/>
        <v>0</v>
      </c>
      <c r="AJ363" s="133">
        <f t="shared" si="251"/>
        <v>0</v>
      </c>
      <c r="AK363" s="135">
        <f t="shared" si="449"/>
        <v>0</v>
      </c>
      <c r="AL363" s="135">
        <f t="shared" si="450"/>
        <v>0</v>
      </c>
      <c r="AM363" s="135">
        <f t="shared" si="254"/>
        <v>0</v>
      </c>
      <c r="AN363" s="135">
        <f t="shared" si="255"/>
        <v>0</v>
      </c>
      <c r="AP363" s="111" t="e">
        <f>VLOOKUP($Y363,ボランティア図書マスタ!$A:$T,15,0)</f>
        <v>#N/A</v>
      </c>
      <c r="AQ363" s="111" t="e">
        <f>VLOOKUP($Y363,ボランティア図書マスタ!$A:$T,16,0)</f>
        <v>#N/A</v>
      </c>
      <c r="AR363" s="111" t="e">
        <f>VLOOKUP($Y363,ボランティア図書マスタ!$A:$T,17,0)</f>
        <v>#N/A</v>
      </c>
      <c r="AS363" s="111" t="e">
        <f>VLOOKUP($Y363,ボランティア図書マスタ!$A:$T,18,0)</f>
        <v>#N/A</v>
      </c>
      <c r="AT363" s="111" t="e">
        <f>VLOOKUP($Y363,ボランティア図書マスタ!$A:$T,19,0)</f>
        <v>#N/A</v>
      </c>
      <c r="AU363" s="111" t="e">
        <f>VLOOKUP($Y363,ボランティア図書マスタ!$A:$T,20,0)</f>
        <v>#N/A</v>
      </c>
    </row>
    <row r="364" spans="1:47" ht="80.099999999999994" customHeight="1" x14ac:dyDescent="0.15">
      <c r="A364" s="119"/>
      <c r="B364" s="120"/>
      <c r="C364" s="119"/>
      <c r="D364" s="121"/>
      <c r="E364" s="122" t="str">
        <f>IF(D364="","",VLOOKUP(D364,ボランティア一覧!$A:$B,2,0))</f>
        <v/>
      </c>
      <c r="F364" s="121"/>
      <c r="G364" s="123" t="str">
        <f>IF(F364="","",VLOOKUP(F364,ボランティア図書マスタ!$B:$L,11,0))</f>
        <v/>
      </c>
      <c r="H364" s="124"/>
      <c r="I364" s="121"/>
      <c r="J364" s="124"/>
      <c r="K364" s="122" t="str">
        <f t="shared" si="237"/>
        <v/>
      </c>
      <c r="L364" s="125" t="str">
        <f>IF(Y364="","",VLOOKUP(Y364,ボランティア図書マスタ!$A$3:$M$567,13,0))</f>
        <v/>
      </c>
      <c r="M364" s="126"/>
      <c r="N364" s="127"/>
      <c r="O364" s="128"/>
      <c r="P364" s="129"/>
      <c r="Q364" s="130" t="str">
        <f>IF(D364="","",VLOOKUP(D364,ボランティア一覧!$A$3:$F$68,3,0))</f>
        <v/>
      </c>
      <c r="R364" s="130" t="str">
        <f>IF(D364="","",VLOOKUP(D364,ボランティア一覧!$A$3:$F$68,4,0))</f>
        <v/>
      </c>
      <c r="S364" s="130" t="str">
        <f>IF(D364="","",VLOOKUP(D364,ボランティア一覧!$A$3:$F$68,5,0))</f>
        <v/>
      </c>
      <c r="T364" s="130" t="str">
        <f>IF(D364="","",VLOOKUP(D364,ボランティア一覧!$A$3:$F$68,6,0))</f>
        <v/>
      </c>
      <c r="U364" s="131" t="str">
        <f t="shared" si="439"/>
        <v xml:space="preserve"> </v>
      </c>
      <c r="V364" s="131" t="str">
        <f t="shared" si="440"/>
        <v>　</v>
      </c>
      <c r="W364" s="131" t="str">
        <f>IF($A364=0," ",VLOOKUP(U364,入力規則用シート!B:C,2,0))</f>
        <v xml:space="preserve"> </v>
      </c>
      <c r="X364" s="131">
        <f t="shared" si="426"/>
        <v>0</v>
      </c>
      <c r="Y364" s="131" t="str">
        <f t="shared" si="441"/>
        <v/>
      </c>
      <c r="Z364" s="131" t="str">
        <f>IF(Y364="","",VLOOKUP(Y364,ボランティア図書マスタ!$A$3:$K$567,11,0))</f>
        <v/>
      </c>
      <c r="AA364" s="132" t="str">
        <f t="shared" si="442"/>
        <v/>
      </c>
      <c r="AB364" s="133"/>
      <c r="AC364" s="133">
        <f t="shared" si="443"/>
        <v>0</v>
      </c>
      <c r="AD364" s="133">
        <f t="shared" si="444"/>
        <v>0</v>
      </c>
      <c r="AE364" s="133">
        <f t="shared" si="445"/>
        <v>0</v>
      </c>
      <c r="AF364" s="133">
        <f t="shared" si="446"/>
        <v>0</v>
      </c>
      <c r="AG364" s="134">
        <f t="shared" si="447"/>
        <v>0</v>
      </c>
      <c r="AH364" s="133">
        <f t="shared" si="448"/>
        <v>0</v>
      </c>
      <c r="AI364" s="133">
        <f t="shared" si="250"/>
        <v>0</v>
      </c>
      <c r="AJ364" s="133">
        <f t="shared" si="251"/>
        <v>0</v>
      </c>
      <c r="AK364" s="135">
        <f t="shared" si="449"/>
        <v>0</v>
      </c>
      <c r="AL364" s="135">
        <f t="shared" si="450"/>
        <v>0</v>
      </c>
      <c r="AM364" s="135">
        <f t="shared" si="254"/>
        <v>0</v>
      </c>
      <c r="AN364" s="135">
        <f t="shared" si="255"/>
        <v>0</v>
      </c>
      <c r="AP364" s="111" t="e">
        <f>VLOOKUP($Y364,ボランティア図書マスタ!$A:$T,15,0)</f>
        <v>#N/A</v>
      </c>
      <c r="AQ364" s="111" t="e">
        <f>VLOOKUP($Y364,ボランティア図書マスタ!$A:$T,16,0)</f>
        <v>#N/A</v>
      </c>
      <c r="AR364" s="111" t="e">
        <f>VLOOKUP($Y364,ボランティア図書マスタ!$A:$T,17,0)</f>
        <v>#N/A</v>
      </c>
      <c r="AS364" s="111" t="e">
        <f>VLOOKUP($Y364,ボランティア図書マスタ!$A:$T,18,0)</f>
        <v>#N/A</v>
      </c>
      <c r="AT364" s="111" t="e">
        <f>VLOOKUP($Y364,ボランティア図書マスタ!$A:$T,19,0)</f>
        <v>#N/A</v>
      </c>
      <c r="AU364" s="111" t="e">
        <f>VLOOKUP($Y364,ボランティア図書マスタ!$A:$T,20,0)</f>
        <v>#N/A</v>
      </c>
    </row>
    <row r="365" spans="1:47" ht="80.099999999999994" customHeight="1" x14ac:dyDescent="0.15">
      <c r="A365" s="119"/>
      <c r="B365" s="120"/>
      <c r="C365" s="119"/>
      <c r="D365" s="121"/>
      <c r="E365" s="122" t="str">
        <f>IF(D365="","",VLOOKUP(D365,ボランティア一覧!$A:$B,2,0))</f>
        <v/>
      </c>
      <c r="F365" s="121"/>
      <c r="G365" s="123" t="str">
        <f>IF(F365="","",VLOOKUP(F365,ボランティア図書マスタ!$B:$L,11,0))</f>
        <v/>
      </c>
      <c r="H365" s="124"/>
      <c r="I365" s="121"/>
      <c r="J365" s="124"/>
      <c r="K365" s="122" t="str">
        <f t="shared" ref="K365:K428" si="451">IF(I365="","",CONCATENATE(H365,"　",Z365,"　","－"&amp;AA365))</f>
        <v/>
      </c>
      <c r="L365" s="125" t="str">
        <f>IF(Y365="","",VLOOKUP(Y365,ボランティア図書マスタ!$A$3:$M$567,13,0))</f>
        <v/>
      </c>
      <c r="M365" s="126"/>
      <c r="N365" s="127"/>
      <c r="O365" s="128"/>
      <c r="P365" s="129"/>
      <c r="Q365" s="130" t="str">
        <f>IF(D365="","",VLOOKUP(D365,ボランティア一覧!$A$3:$F$68,3,0))</f>
        <v/>
      </c>
      <c r="R365" s="130" t="str">
        <f>IF(D365="","",VLOOKUP(D365,ボランティア一覧!$A$3:$F$68,4,0))</f>
        <v/>
      </c>
      <c r="S365" s="130" t="str">
        <f>IF(D365="","",VLOOKUP(D365,ボランティア一覧!$A$3:$F$68,5,0))</f>
        <v/>
      </c>
      <c r="T365" s="130" t="str">
        <f>IF(D365="","",VLOOKUP(D365,ボランティア一覧!$A$3:$F$68,6,0))</f>
        <v/>
      </c>
      <c r="U365" s="131" t="str">
        <f>IF(F365=0," ",$G$2)</f>
        <v xml:space="preserve"> </v>
      </c>
      <c r="V365" s="131" t="str">
        <f>IF(F365=0,"　",$L$2)</f>
        <v>　</v>
      </c>
      <c r="W365" s="131" t="str">
        <f>IF($A365=0," ",VLOOKUP(U365,入力規則用シート!B:C,2,0))</f>
        <v xml:space="preserve"> </v>
      </c>
      <c r="X365" s="131">
        <f t="shared" si="426"/>
        <v>0</v>
      </c>
      <c r="Y365" s="131" t="str">
        <f>IF(F365&amp;I365="","",CONCATENATE(F365,I365))</f>
        <v/>
      </c>
      <c r="Z365" s="131" t="str">
        <f>IF(Y365="","",VLOOKUP(Y365,ボランティア図書マスタ!$A$3:$K$567,11,0))</f>
        <v/>
      </c>
      <c r="AA365" s="132" t="str">
        <f>DBCS(J365)</f>
        <v/>
      </c>
      <c r="AB365" s="133"/>
      <c r="AC365" s="133">
        <f>A365</f>
        <v>0</v>
      </c>
      <c r="AD365" s="133">
        <f>B365</f>
        <v>0</v>
      </c>
      <c r="AE365" s="133">
        <f>C365</f>
        <v>0</v>
      </c>
      <c r="AF365" s="133">
        <f>D365</f>
        <v>0</v>
      </c>
      <c r="AG365" s="134">
        <f>F365</f>
        <v>0</v>
      </c>
      <c r="AH365" s="133">
        <f>H365</f>
        <v>0</v>
      </c>
      <c r="AI365" s="133">
        <f t="shared" si="250"/>
        <v>0</v>
      </c>
      <c r="AJ365" s="133">
        <f t="shared" si="251"/>
        <v>0</v>
      </c>
      <c r="AK365" s="135">
        <f>M365</f>
        <v>0</v>
      </c>
      <c r="AL365" s="135">
        <f>N365</f>
        <v>0</v>
      </c>
      <c r="AM365" s="135">
        <f t="shared" si="254"/>
        <v>0</v>
      </c>
      <c r="AN365" s="135">
        <f t="shared" si="255"/>
        <v>0</v>
      </c>
      <c r="AP365" s="111" t="e">
        <f>VLOOKUP($Y365,ボランティア図書マスタ!$A:$T,15,0)</f>
        <v>#N/A</v>
      </c>
      <c r="AQ365" s="111" t="e">
        <f>VLOOKUP($Y365,ボランティア図書マスタ!$A:$T,16,0)</f>
        <v>#N/A</v>
      </c>
      <c r="AR365" s="111" t="e">
        <f>VLOOKUP($Y365,ボランティア図書マスタ!$A:$T,17,0)</f>
        <v>#N/A</v>
      </c>
      <c r="AS365" s="111" t="e">
        <f>VLOOKUP($Y365,ボランティア図書マスタ!$A:$T,18,0)</f>
        <v>#N/A</v>
      </c>
      <c r="AT365" s="111" t="e">
        <f>VLOOKUP($Y365,ボランティア図書マスタ!$A:$T,19,0)</f>
        <v>#N/A</v>
      </c>
      <c r="AU365" s="111" t="e">
        <f>VLOOKUP($Y365,ボランティア図書マスタ!$A:$T,20,0)</f>
        <v>#N/A</v>
      </c>
    </row>
    <row r="366" spans="1:47" ht="80.099999999999994" customHeight="1" x14ac:dyDescent="0.15">
      <c r="A366" s="119"/>
      <c r="B366" s="120"/>
      <c r="C366" s="119"/>
      <c r="D366" s="121"/>
      <c r="E366" s="122" t="str">
        <f>IF(D366="","",VLOOKUP(D366,ボランティア一覧!$A:$B,2,0))</f>
        <v/>
      </c>
      <c r="F366" s="121"/>
      <c r="G366" s="123" t="str">
        <f>IF(F366="","",VLOOKUP(F366,ボランティア図書マスタ!$B:$L,11,0))</f>
        <v/>
      </c>
      <c r="H366" s="124"/>
      <c r="I366" s="121"/>
      <c r="J366" s="124"/>
      <c r="K366" s="122" t="str">
        <f t="shared" si="451"/>
        <v/>
      </c>
      <c r="L366" s="125" t="str">
        <f>IF(Y366="","",VLOOKUP(Y366,ボランティア図書マスタ!$A$3:$M$567,13,0))</f>
        <v/>
      </c>
      <c r="M366" s="126"/>
      <c r="N366" s="127"/>
      <c r="O366" s="128"/>
      <c r="P366" s="129"/>
      <c r="Q366" s="130" t="str">
        <f>IF(D366="","",VLOOKUP(D366,ボランティア一覧!$A$3:$F$68,3,0))</f>
        <v/>
      </c>
      <c r="R366" s="130" t="str">
        <f>IF(D366="","",VLOOKUP(D366,ボランティア一覧!$A$3:$F$68,4,0))</f>
        <v/>
      </c>
      <c r="S366" s="130" t="str">
        <f>IF(D366="","",VLOOKUP(D366,ボランティア一覧!$A$3:$F$68,5,0))</f>
        <v/>
      </c>
      <c r="T366" s="130" t="str">
        <f>IF(D366="","",VLOOKUP(D366,ボランティア一覧!$A$3:$F$68,6,0))</f>
        <v/>
      </c>
      <c r="U366" s="131" t="str">
        <f t="shared" ref="U366:U382" si="452">IF(F366=0," ",$G$2)</f>
        <v xml:space="preserve"> </v>
      </c>
      <c r="V366" s="131" t="str">
        <f t="shared" ref="V366:V382" si="453">IF(F366=0,"　",$L$2)</f>
        <v>　</v>
      </c>
      <c r="W366" s="131" t="str">
        <f>IF($A366=0," ",VLOOKUP(U366,入力規則用シート!B:C,2,0))</f>
        <v xml:space="preserve"> </v>
      </c>
      <c r="X366" s="131">
        <f t="shared" si="426"/>
        <v>0</v>
      </c>
      <c r="Y366" s="131" t="str">
        <f t="shared" ref="Y366:Y382" si="454">IF(F366&amp;I366="","",CONCATENATE(F366,I366))</f>
        <v/>
      </c>
      <c r="Z366" s="131" t="str">
        <f>IF(Y366="","",VLOOKUP(Y366,ボランティア図書マスタ!$A$3:$K$567,11,0))</f>
        <v/>
      </c>
      <c r="AA366" s="132" t="str">
        <f t="shared" ref="AA366:AA382" si="455">DBCS(J366)</f>
        <v/>
      </c>
      <c r="AB366" s="133"/>
      <c r="AC366" s="133">
        <f t="shared" ref="AC366:AC382" si="456">A366</f>
        <v>0</v>
      </c>
      <c r="AD366" s="133">
        <f t="shared" ref="AD366:AD382" si="457">B366</f>
        <v>0</v>
      </c>
      <c r="AE366" s="133">
        <f t="shared" ref="AE366:AE382" si="458">C366</f>
        <v>0</v>
      </c>
      <c r="AF366" s="133">
        <f t="shared" ref="AF366:AF382" si="459">D366</f>
        <v>0</v>
      </c>
      <c r="AG366" s="134">
        <f t="shared" ref="AG366:AG382" si="460">F366</f>
        <v>0</v>
      </c>
      <c r="AH366" s="133">
        <f t="shared" ref="AH366:AH382" si="461">H366</f>
        <v>0</v>
      </c>
      <c r="AI366" s="133">
        <f t="shared" ref="AI366:AI429" si="462">I366</f>
        <v>0</v>
      </c>
      <c r="AJ366" s="133">
        <f t="shared" ref="AJ366:AJ429" si="463">J366</f>
        <v>0</v>
      </c>
      <c r="AK366" s="135">
        <f t="shared" ref="AK366:AK382" si="464">M366</f>
        <v>0</v>
      </c>
      <c r="AL366" s="135">
        <f t="shared" ref="AL366:AL382" si="465">N366</f>
        <v>0</v>
      </c>
      <c r="AM366" s="135">
        <f t="shared" ref="AM366:AM429" si="466">O366</f>
        <v>0</v>
      </c>
      <c r="AN366" s="135">
        <f t="shared" ref="AN366:AN429" si="467">P366</f>
        <v>0</v>
      </c>
      <c r="AP366" s="111" t="e">
        <f>VLOOKUP($Y366,ボランティア図書マスタ!$A:$T,15,0)</f>
        <v>#N/A</v>
      </c>
      <c r="AQ366" s="111" t="e">
        <f>VLOOKUP($Y366,ボランティア図書マスタ!$A:$T,16,0)</f>
        <v>#N/A</v>
      </c>
      <c r="AR366" s="111" t="e">
        <f>VLOOKUP($Y366,ボランティア図書マスタ!$A:$T,17,0)</f>
        <v>#N/A</v>
      </c>
      <c r="AS366" s="111" t="e">
        <f>VLOOKUP($Y366,ボランティア図書マスタ!$A:$T,18,0)</f>
        <v>#N/A</v>
      </c>
      <c r="AT366" s="111" t="e">
        <f>VLOOKUP($Y366,ボランティア図書マスタ!$A:$T,19,0)</f>
        <v>#N/A</v>
      </c>
      <c r="AU366" s="111" t="e">
        <f>VLOOKUP($Y366,ボランティア図書マスタ!$A:$T,20,0)</f>
        <v>#N/A</v>
      </c>
    </row>
    <row r="367" spans="1:47" ht="80.099999999999994" customHeight="1" x14ac:dyDescent="0.15">
      <c r="A367" s="119"/>
      <c r="B367" s="120"/>
      <c r="C367" s="119"/>
      <c r="D367" s="121"/>
      <c r="E367" s="122" t="str">
        <f>IF(D367="","",VLOOKUP(D367,ボランティア一覧!$A:$B,2,0))</f>
        <v/>
      </c>
      <c r="F367" s="121"/>
      <c r="G367" s="123" t="str">
        <f>IF(F367="","",VLOOKUP(F367,ボランティア図書マスタ!$B:$L,11,0))</f>
        <v/>
      </c>
      <c r="H367" s="124"/>
      <c r="I367" s="121"/>
      <c r="J367" s="124"/>
      <c r="K367" s="122" t="str">
        <f t="shared" si="451"/>
        <v/>
      </c>
      <c r="L367" s="125" t="str">
        <f>IF(Y367="","",VLOOKUP(Y367,ボランティア図書マスタ!$A$3:$M$567,13,0))</f>
        <v/>
      </c>
      <c r="M367" s="126"/>
      <c r="N367" s="127"/>
      <c r="O367" s="128"/>
      <c r="P367" s="129"/>
      <c r="Q367" s="130" t="str">
        <f>IF(D367="","",VLOOKUP(D367,ボランティア一覧!$A$3:$F$68,3,0))</f>
        <v/>
      </c>
      <c r="R367" s="130" t="str">
        <f>IF(D367="","",VLOOKUP(D367,ボランティア一覧!$A$3:$F$68,4,0))</f>
        <v/>
      </c>
      <c r="S367" s="130" t="str">
        <f>IF(D367="","",VLOOKUP(D367,ボランティア一覧!$A$3:$F$68,5,0))</f>
        <v/>
      </c>
      <c r="T367" s="130" t="str">
        <f>IF(D367="","",VLOOKUP(D367,ボランティア一覧!$A$3:$F$68,6,0))</f>
        <v/>
      </c>
      <c r="U367" s="131" t="str">
        <f t="shared" si="452"/>
        <v xml:space="preserve"> </v>
      </c>
      <c r="V367" s="131" t="str">
        <f t="shared" si="453"/>
        <v>　</v>
      </c>
      <c r="W367" s="131" t="str">
        <f>IF($A367=0," ",VLOOKUP(U367,入力規則用シート!B:C,2,0))</f>
        <v xml:space="preserve"> </v>
      </c>
      <c r="X367" s="131">
        <f t="shared" si="426"/>
        <v>0</v>
      </c>
      <c r="Y367" s="131" t="str">
        <f t="shared" si="454"/>
        <v/>
      </c>
      <c r="Z367" s="131" t="str">
        <f>IF(Y367="","",VLOOKUP(Y367,ボランティア図書マスタ!$A$3:$K$567,11,0))</f>
        <v/>
      </c>
      <c r="AA367" s="132" t="str">
        <f t="shared" si="455"/>
        <v/>
      </c>
      <c r="AB367" s="133"/>
      <c r="AC367" s="133">
        <f t="shared" si="456"/>
        <v>0</v>
      </c>
      <c r="AD367" s="133">
        <f t="shared" si="457"/>
        <v>0</v>
      </c>
      <c r="AE367" s="133">
        <f t="shared" si="458"/>
        <v>0</v>
      </c>
      <c r="AF367" s="133">
        <f t="shared" si="459"/>
        <v>0</v>
      </c>
      <c r="AG367" s="134">
        <f t="shared" si="460"/>
        <v>0</v>
      </c>
      <c r="AH367" s="133">
        <f t="shared" si="461"/>
        <v>0</v>
      </c>
      <c r="AI367" s="133">
        <f t="shared" si="462"/>
        <v>0</v>
      </c>
      <c r="AJ367" s="133">
        <f t="shared" si="463"/>
        <v>0</v>
      </c>
      <c r="AK367" s="135">
        <f t="shared" si="464"/>
        <v>0</v>
      </c>
      <c r="AL367" s="135">
        <f t="shared" si="465"/>
        <v>0</v>
      </c>
      <c r="AM367" s="135">
        <f t="shared" si="466"/>
        <v>0</v>
      </c>
      <c r="AN367" s="135">
        <f t="shared" si="467"/>
        <v>0</v>
      </c>
      <c r="AP367" s="111" t="e">
        <f>VLOOKUP($Y367,ボランティア図書マスタ!$A:$T,15,0)</f>
        <v>#N/A</v>
      </c>
      <c r="AQ367" s="111" t="e">
        <f>VLOOKUP($Y367,ボランティア図書マスタ!$A:$T,16,0)</f>
        <v>#N/A</v>
      </c>
      <c r="AR367" s="111" t="e">
        <f>VLOOKUP($Y367,ボランティア図書マスタ!$A:$T,17,0)</f>
        <v>#N/A</v>
      </c>
      <c r="AS367" s="111" t="e">
        <f>VLOOKUP($Y367,ボランティア図書マスタ!$A:$T,18,0)</f>
        <v>#N/A</v>
      </c>
      <c r="AT367" s="111" t="e">
        <f>VLOOKUP($Y367,ボランティア図書マスタ!$A:$T,19,0)</f>
        <v>#N/A</v>
      </c>
      <c r="AU367" s="111" t="e">
        <f>VLOOKUP($Y367,ボランティア図書マスタ!$A:$T,20,0)</f>
        <v>#N/A</v>
      </c>
    </row>
    <row r="368" spans="1:47" ht="80.099999999999994" customHeight="1" x14ac:dyDescent="0.15">
      <c r="A368" s="119"/>
      <c r="B368" s="120"/>
      <c r="C368" s="119"/>
      <c r="D368" s="121"/>
      <c r="E368" s="122" t="str">
        <f>IF(D368="","",VLOOKUP(D368,ボランティア一覧!$A:$B,2,0))</f>
        <v/>
      </c>
      <c r="F368" s="121"/>
      <c r="G368" s="123" t="str">
        <f>IF(F368="","",VLOOKUP(F368,ボランティア図書マスタ!$B:$L,11,0))</f>
        <v/>
      </c>
      <c r="H368" s="124"/>
      <c r="I368" s="121"/>
      <c r="J368" s="124"/>
      <c r="K368" s="122" t="str">
        <f t="shared" si="451"/>
        <v/>
      </c>
      <c r="L368" s="125" t="str">
        <f>IF(Y368="","",VLOOKUP(Y368,ボランティア図書マスタ!$A$3:$M$567,13,0))</f>
        <v/>
      </c>
      <c r="M368" s="126"/>
      <c r="N368" s="127"/>
      <c r="O368" s="128"/>
      <c r="P368" s="129"/>
      <c r="Q368" s="130" t="str">
        <f>IF(D368="","",VLOOKUP(D368,ボランティア一覧!$A$3:$F$68,3,0))</f>
        <v/>
      </c>
      <c r="R368" s="130" t="str">
        <f>IF(D368="","",VLOOKUP(D368,ボランティア一覧!$A$3:$F$68,4,0))</f>
        <v/>
      </c>
      <c r="S368" s="130" t="str">
        <f>IF(D368="","",VLOOKUP(D368,ボランティア一覧!$A$3:$F$68,5,0))</f>
        <v/>
      </c>
      <c r="T368" s="130" t="str">
        <f>IF(D368="","",VLOOKUP(D368,ボランティア一覧!$A$3:$F$68,6,0))</f>
        <v/>
      </c>
      <c r="U368" s="131" t="str">
        <f t="shared" si="452"/>
        <v xml:space="preserve"> </v>
      </c>
      <c r="V368" s="131" t="str">
        <f t="shared" si="453"/>
        <v>　</v>
      </c>
      <c r="W368" s="131" t="str">
        <f>IF($A368=0," ",VLOOKUP(U368,入力規則用シート!B:C,2,0))</f>
        <v xml:space="preserve"> </v>
      </c>
      <c r="X368" s="131">
        <f t="shared" si="426"/>
        <v>0</v>
      </c>
      <c r="Y368" s="131" t="str">
        <f t="shared" si="454"/>
        <v/>
      </c>
      <c r="Z368" s="131" t="str">
        <f>IF(Y368="","",VLOOKUP(Y368,ボランティア図書マスタ!$A$3:$K$567,11,0))</f>
        <v/>
      </c>
      <c r="AA368" s="132" t="str">
        <f t="shared" si="455"/>
        <v/>
      </c>
      <c r="AB368" s="133"/>
      <c r="AC368" s="133">
        <f t="shared" si="456"/>
        <v>0</v>
      </c>
      <c r="AD368" s="133">
        <f t="shared" si="457"/>
        <v>0</v>
      </c>
      <c r="AE368" s="133">
        <f t="shared" si="458"/>
        <v>0</v>
      </c>
      <c r="AF368" s="133">
        <f t="shared" si="459"/>
        <v>0</v>
      </c>
      <c r="AG368" s="134">
        <f t="shared" si="460"/>
        <v>0</v>
      </c>
      <c r="AH368" s="133">
        <f t="shared" si="461"/>
        <v>0</v>
      </c>
      <c r="AI368" s="133">
        <f t="shared" si="462"/>
        <v>0</v>
      </c>
      <c r="AJ368" s="133">
        <f t="shared" si="463"/>
        <v>0</v>
      </c>
      <c r="AK368" s="135">
        <f t="shared" si="464"/>
        <v>0</v>
      </c>
      <c r="AL368" s="135">
        <f t="shared" si="465"/>
        <v>0</v>
      </c>
      <c r="AM368" s="135">
        <f t="shared" si="466"/>
        <v>0</v>
      </c>
      <c r="AN368" s="135">
        <f t="shared" si="467"/>
        <v>0</v>
      </c>
      <c r="AP368" s="111" t="e">
        <f>VLOOKUP($Y368,ボランティア図書マスタ!$A:$T,15,0)</f>
        <v>#N/A</v>
      </c>
      <c r="AQ368" s="111" t="e">
        <f>VLOOKUP($Y368,ボランティア図書マスタ!$A:$T,16,0)</f>
        <v>#N/A</v>
      </c>
      <c r="AR368" s="111" t="e">
        <f>VLOOKUP($Y368,ボランティア図書マスタ!$A:$T,17,0)</f>
        <v>#N/A</v>
      </c>
      <c r="AS368" s="111" t="e">
        <f>VLOOKUP($Y368,ボランティア図書マスタ!$A:$T,18,0)</f>
        <v>#N/A</v>
      </c>
      <c r="AT368" s="111" t="e">
        <f>VLOOKUP($Y368,ボランティア図書マスタ!$A:$T,19,0)</f>
        <v>#N/A</v>
      </c>
      <c r="AU368" s="111" t="e">
        <f>VLOOKUP($Y368,ボランティア図書マスタ!$A:$T,20,0)</f>
        <v>#N/A</v>
      </c>
    </row>
    <row r="369" spans="1:47" ht="80.099999999999994" customHeight="1" x14ac:dyDescent="0.15">
      <c r="A369" s="119"/>
      <c r="B369" s="120"/>
      <c r="C369" s="119"/>
      <c r="D369" s="121"/>
      <c r="E369" s="122" t="str">
        <f>IF(D369="","",VLOOKUP(D369,ボランティア一覧!$A:$B,2,0))</f>
        <v/>
      </c>
      <c r="F369" s="121"/>
      <c r="G369" s="123" t="str">
        <f>IF(F369="","",VLOOKUP(F369,ボランティア図書マスタ!$B:$L,11,0))</f>
        <v/>
      </c>
      <c r="H369" s="124"/>
      <c r="I369" s="121"/>
      <c r="J369" s="124"/>
      <c r="K369" s="122" t="str">
        <f t="shared" si="451"/>
        <v/>
      </c>
      <c r="L369" s="125" t="str">
        <f>IF(Y369="","",VLOOKUP(Y369,ボランティア図書マスタ!$A$3:$M$567,13,0))</f>
        <v/>
      </c>
      <c r="M369" s="126"/>
      <c r="N369" s="127"/>
      <c r="O369" s="128"/>
      <c r="P369" s="129"/>
      <c r="Q369" s="130" t="str">
        <f>IF(D369="","",VLOOKUP(D369,ボランティア一覧!$A$3:$F$68,3,0))</f>
        <v/>
      </c>
      <c r="R369" s="130" t="str">
        <f>IF(D369="","",VLOOKUP(D369,ボランティア一覧!$A$3:$F$68,4,0))</f>
        <v/>
      </c>
      <c r="S369" s="130" t="str">
        <f>IF(D369="","",VLOOKUP(D369,ボランティア一覧!$A$3:$F$68,5,0))</f>
        <v/>
      </c>
      <c r="T369" s="130" t="str">
        <f>IF(D369="","",VLOOKUP(D369,ボランティア一覧!$A$3:$F$68,6,0))</f>
        <v/>
      </c>
      <c r="U369" s="131" t="str">
        <f t="shared" si="452"/>
        <v xml:space="preserve"> </v>
      </c>
      <c r="V369" s="131" t="str">
        <f t="shared" si="453"/>
        <v>　</v>
      </c>
      <c r="W369" s="131" t="str">
        <f>IF($A369=0," ",VLOOKUP(U369,入力規則用シート!B:C,2,0))</f>
        <v xml:space="preserve"> </v>
      </c>
      <c r="X369" s="131">
        <f t="shared" si="426"/>
        <v>0</v>
      </c>
      <c r="Y369" s="131" t="str">
        <f t="shared" si="454"/>
        <v/>
      </c>
      <c r="Z369" s="131" t="str">
        <f>IF(Y369="","",VLOOKUP(Y369,ボランティア図書マスタ!$A$3:$K$567,11,0))</f>
        <v/>
      </c>
      <c r="AA369" s="132" t="str">
        <f t="shared" si="455"/>
        <v/>
      </c>
      <c r="AB369" s="133"/>
      <c r="AC369" s="133">
        <f t="shared" si="456"/>
        <v>0</v>
      </c>
      <c r="AD369" s="133">
        <f t="shared" si="457"/>
        <v>0</v>
      </c>
      <c r="AE369" s="133">
        <f t="shared" si="458"/>
        <v>0</v>
      </c>
      <c r="AF369" s="133">
        <f t="shared" si="459"/>
        <v>0</v>
      </c>
      <c r="AG369" s="134">
        <f t="shared" si="460"/>
        <v>0</v>
      </c>
      <c r="AH369" s="133">
        <f t="shared" si="461"/>
        <v>0</v>
      </c>
      <c r="AI369" s="133">
        <f t="shared" si="462"/>
        <v>0</v>
      </c>
      <c r="AJ369" s="133">
        <f t="shared" si="463"/>
        <v>0</v>
      </c>
      <c r="AK369" s="135">
        <f t="shared" si="464"/>
        <v>0</v>
      </c>
      <c r="AL369" s="135">
        <f t="shared" si="465"/>
        <v>0</v>
      </c>
      <c r="AM369" s="135">
        <f t="shared" si="466"/>
        <v>0</v>
      </c>
      <c r="AN369" s="135">
        <f t="shared" si="467"/>
        <v>0</v>
      </c>
      <c r="AP369" s="111" t="e">
        <f>VLOOKUP($Y369,ボランティア図書マスタ!$A:$T,15,0)</f>
        <v>#N/A</v>
      </c>
      <c r="AQ369" s="111" t="e">
        <f>VLOOKUP($Y369,ボランティア図書マスタ!$A:$T,16,0)</f>
        <v>#N/A</v>
      </c>
      <c r="AR369" s="111" t="e">
        <f>VLOOKUP($Y369,ボランティア図書マスタ!$A:$T,17,0)</f>
        <v>#N/A</v>
      </c>
      <c r="AS369" s="111" t="e">
        <f>VLOOKUP($Y369,ボランティア図書マスタ!$A:$T,18,0)</f>
        <v>#N/A</v>
      </c>
      <c r="AT369" s="111" t="e">
        <f>VLOOKUP($Y369,ボランティア図書マスタ!$A:$T,19,0)</f>
        <v>#N/A</v>
      </c>
      <c r="AU369" s="111" t="e">
        <f>VLOOKUP($Y369,ボランティア図書マスタ!$A:$T,20,0)</f>
        <v>#N/A</v>
      </c>
    </row>
    <row r="370" spans="1:47" ht="80.099999999999994" customHeight="1" x14ac:dyDescent="0.15">
      <c r="A370" s="119"/>
      <c r="B370" s="120"/>
      <c r="C370" s="119"/>
      <c r="D370" s="121"/>
      <c r="E370" s="122" t="str">
        <f>IF(D370="","",VLOOKUP(D370,ボランティア一覧!$A:$B,2,0))</f>
        <v/>
      </c>
      <c r="F370" s="121"/>
      <c r="G370" s="123" t="str">
        <f>IF(F370="","",VLOOKUP(F370,ボランティア図書マスタ!$B:$L,11,0))</f>
        <v/>
      </c>
      <c r="H370" s="124"/>
      <c r="I370" s="121"/>
      <c r="J370" s="124"/>
      <c r="K370" s="122" t="str">
        <f t="shared" si="451"/>
        <v/>
      </c>
      <c r="L370" s="125" t="str">
        <f>IF(Y370="","",VLOOKUP(Y370,ボランティア図書マスタ!$A$3:$M$567,13,0))</f>
        <v/>
      </c>
      <c r="M370" s="126"/>
      <c r="N370" s="127"/>
      <c r="O370" s="128"/>
      <c r="P370" s="129"/>
      <c r="Q370" s="130" t="str">
        <f>IF(D370="","",VLOOKUP(D370,ボランティア一覧!$A$3:$F$68,3,0))</f>
        <v/>
      </c>
      <c r="R370" s="130" t="str">
        <f>IF(D370="","",VLOOKUP(D370,ボランティア一覧!$A$3:$F$68,4,0))</f>
        <v/>
      </c>
      <c r="S370" s="130" t="str">
        <f>IF(D370="","",VLOOKUP(D370,ボランティア一覧!$A$3:$F$68,5,0))</f>
        <v/>
      </c>
      <c r="T370" s="130" t="str">
        <f>IF(D370="","",VLOOKUP(D370,ボランティア一覧!$A$3:$F$68,6,0))</f>
        <v/>
      </c>
      <c r="U370" s="131" t="str">
        <f t="shared" si="452"/>
        <v xml:space="preserve"> </v>
      </c>
      <c r="V370" s="131" t="str">
        <f t="shared" si="453"/>
        <v>　</v>
      </c>
      <c r="W370" s="131" t="str">
        <f>IF($A370=0," ",VLOOKUP(U370,入力規則用シート!B:C,2,0))</f>
        <v xml:space="preserve"> </v>
      </c>
      <c r="X370" s="131">
        <f t="shared" si="426"/>
        <v>0</v>
      </c>
      <c r="Y370" s="131" t="str">
        <f t="shared" si="454"/>
        <v/>
      </c>
      <c r="Z370" s="131" t="str">
        <f>IF(Y370="","",VLOOKUP(Y370,ボランティア図書マスタ!$A$3:$K$567,11,0))</f>
        <v/>
      </c>
      <c r="AA370" s="132" t="str">
        <f t="shared" si="455"/>
        <v/>
      </c>
      <c r="AB370" s="133"/>
      <c r="AC370" s="133">
        <f t="shared" si="456"/>
        <v>0</v>
      </c>
      <c r="AD370" s="133">
        <f t="shared" si="457"/>
        <v>0</v>
      </c>
      <c r="AE370" s="133">
        <f t="shared" si="458"/>
        <v>0</v>
      </c>
      <c r="AF370" s="133">
        <f t="shared" si="459"/>
        <v>0</v>
      </c>
      <c r="AG370" s="134">
        <f t="shared" si="460"/>
        <v>0</v>
      </c>
      <c r="AH370" s="133">
        <f t="shared" si="461"/>
        <v>0</v>
      </c>
      <c r="AI370" s="133">
        <f t="shared" si="462"/>
        <v>0</v>
      </c>
      <c r="AJ370" s="133">
        <f t="shared" si="463"/>
        <v>0</v>
      </c>
      <c r="AK370" s="135">
        <f t="shared" si="464"/>
        <v>0</v>
      </c>
      <c r="AL370" s="135">
        <f t="shared" si="465"/>
        <v>0</v>
      </c>
      <c r="AM370" s="135">
        <f t="shared" si="466"/>
        <v>0</v>
      </c>
      <c r="AN370" s="135">
        <f t="shared" si="467"/>
        <v>0</v>
      </c>
      <c r="AP370" s="111" t="e">
        <f>VLOOKUP($Y370,ボランティア図書マスタ!$A:$T,15,0)</f>
        <v>#N/A</v>
      </c>
      <c r="AQ370" s="111" t="e">
        <f>VLOOKUP($Y370,ボランティア図書マスタ!$A:$T,16,0)</f>
        <v>#N/A</v>
      </c>
      <c r="AR370" s="111" t="e">
        <f>VLOOKUP($Y370,ボランティア図書マスタ!$A:$T,17,0)</f>
        <v>#N/A</v>
      </c>
      <c r="AS370" s="111" t="e">
        <f>VLOOKUP($Y370,ボランティア図書マスタ!$A:$T,18,0)</f>
        <v>#N/A</v>
      </c>
      <c r="AT370" s="111" t="e">
        <f>VLOOKUP($Y370,ボランティア図書マスタ!$A:$T,19,0)</f>
        <v>#N/A</v>
      </c>
      <c r="AU370" s="111" t="e">
        <f>VLOOKUP($Y370,ボランティア図書マスタ!$A:$T,20,0)</f>
        <v>#N/A</v>
      </c>
    </row>
    <row r="371" spans="1:47" ht="80.099999999999994" customHeight="1" x14ac:dyDescent="0.15">
      <c r="A371" s="119"/>
      <c r="B371" s="120"/>
      <c r="C371" s="119"/>
      <c r="D371" s="121"/>
      <c r="E371" s="122" t="str">
        <f>IF(D371="","",VLOOKUP(D371,ボランティア一覧!$A:$B,2,0))</f>
        <v/>
      </c>
      <c r="F371" s="121"/>
      <c r="G371" s="123" t="str">
        <f>IF(F371="","",VLOOKUP(F371,ボランティア図書マスタ!$B:$L,11,0))</f>
        <v/>
      </c>
      <c r="H371" s="124"/>
      <c r="I371" s="121"/>
      <c r="J371" s="124"/>
      <c r="K371" s="122" t="str">
        <f t="shared" si="451"/>
        <v/>
      </c>
      <c r="L371" s="125" t="str">
        <f>IF(Y371="","",VLOOKUP(Y371,ボランティア図書マスタ!$A$3:$M$567,13,0))</f>
        <v/>
      </c>
      <c r="M371" s="126"/>
      <c r="N371" s="127"/>
      <c r="O371" s="128"/>
      <c r="P371" s="129"/>
      <c r="Q371" s="130" t="str">
        <f>IF(D371="","",VLOOKUP(D371,ボランティア一覧!$A$3:$F$68,3,0))</f>
        <v/>
      </c>
      <c r="R371" s="130" t="str">
        <f>IF(D371="","",VLOOKUP(D371,ボランティア一覧!$A$3:$F$68,4,0))</f>
        <v/>
      </c>
      <c r="S371" s="130" t="str">
        <f>IF(D371="","",VLOOKUP(D371,ボランティア一覧!$A$3:$F$68,5,0))</f>
        <v/>
      </c>
      <c r="T371" s="130" t="str">
        <f>IF(D371="","",VLOOKUP(D371,ボランティア一覧!$A$3:$F$68,6,0))</f>
        <v/>
      </c>
      <c r="U371" s="131" t="str">
        <f t="shared" si="452"/>
        <v xml:space="preserve"> </v>
      </c>
      <c r="V371" s="131" t="str">
        <f t="shared" si="453"/>
        <v>　</v>
      </c>
      <c r="W371" s="131" t="str">
        <f>IF($A371=0," ",VLOOKUP(U371,入力規則用シート!B:C,2,0))</f>
        <v xml:space="preserve"> </v>
      </c>
      <c r="X371" s="131">
        <f t="shared" si="426"/>
        <v>0</v>
      </c>
      <c r="Y371" s="131" t="str">
        <f t="shared" si="454"/>
        <v/>
      </c>
      <c r="Z371" s="131" t="str">
        <f>IF(Y371="","",VLOOKUP(Y371,ボランティア図書マスタ!$A$3:$K$567,11,0))</f>
        <v/>
      </c>
      <c r="AA371" s="132" t="str">
        <f t="shared" si="455"/>
        <v/>
      </c>
      <c r="AB371" s="133"/>
      <c r="AC371" s="133">
        <f t="shared" si="456"/>
        <v>0</v>
      </c>
      <c r="AD371" s="133">
        <f t="shared" si="457"/>
        <v>0</v>
      </c>
      <c r="AE371" s="133">
        <f t="shared" si="458"/>
        <v>0</v>
      </c>
      <c r="AF371" s="133">
        <f t="shared" si="459"/>
        <v>0</v>
      </c>
      <c r="AG371" s="134">
        <f t="shared" si="460"/>
        <v>0</v>
      </c>
      <c r="AH371" s="133">
        <f t="shared" si="461"/>
        <v>0</v>
      </c>
      <c r="AI371" s="133">
        <f t="shared" si="462"/>
        <v>0</v>
      </c>
      <c r="AJ371" s="133">
        <f t="shared" si="463"/>
        <v>0</v>
      </c>
      <c r="AK371" s="135">
        <f t="shared" si="464"/>
        <v>0</v>
      </c>
      <c r="AL371" s="135">
        <f t="shared" si="465"/>
        <v>0</v>
      </c>
      <c r="AM371" s="135">
        <f t="shared" si="466"/>
        <v>0</v>
      </c>
      <c r="AN371" s="135">
        <f t="shared" si="467"/>
        <v>0</v>
      </c>
      <c r="AP371" s="111" t="e">
        <f>VLOOKUP($Y371,ボランティア図書マスタ!$A:$T,15,0)</f>
        <v>#N/A</v>
      </c>
      <c r="AQ371" s="111" t="e">
        <f>VLOOKUP($Y371,ボランティア図書マスタ!$A:$T,16,0)</f>
        <v>#N/A</v>
      </c>
      <c r="AR371" s="111" t="e">
        <f>VLOOKUP($Y371,ボランティア図書マスタ!$A:$T,17,0)</f>
        <v>#N/A</v>
      </c>
      <c r="AS371" s="111" t="e">
        <f>VLOOKUP($Y371,ボランティア図書マスタ!$A:$T,18,0)</f>
        <v>#N/A</v>
      </c>
      <c r="AT371" s="111" t="e">
        <f>VLOOKUP($Y371,ボランティア図書マスタ!$A:$T,19,0)</f>
        <v>#N/A</v>
      </c>
      <c r="AU371" s="111" t="e">
        <f>VLOOKUP($Y371,ボランティア図書マスタ!$A:$T,20,0)</f>
        <v>#N/A</v>
      </c>
    </row>
    <row r="372" spans="1:47" ht="80.099999999999994" customHeight="1" x14ac:dyDescent="0.15">
      <c r="A372" s="119"/>
      <c r="B372" s="120"/>
      <c r="C372" s="119"/>
      <c r="D372" s="121"/>
      <c r="E372" s="122" t="str">
        <f>IF(D372="","",VLOOKUP(D372,ボランティア一覧!$A:$B,2,0))</f>
        <v/>
      </c>
      <c r="F372" s="121"/>
      <c r="G372" s="123" t="str">
        <f>IF(F372="","",VLOOKUP(F372,ボランティア図書マスタ!$B:$L,11,0))</f>
        <v/>
      </c>
      <c r="H372" s="124"/>
      <c r="I372" s="121"/>
      <c r="J372" s="124"/>
      <c r="K372" s="122" t="str">
        <f t="shared" si="451"/>
        <v/>
      </c>
      <c r="L372" s="125" t="str">
        <f>IF(Y372="","",VLOOKUP(Y372,ボランティア図書マスタ!$A$3:$M$567,13,0))</f>
        <v/>
      </c>
      <c r="M372" s="126"/>
      <c r="N372" s="127"/>
      <c r="O372" s="128"/>
      <c r="P372" s="129"/>
      <c r="Q372" s="130" t="str">
        <f>IF(D372="","",VLOOKUP(D372,ボランティア一覧!$A$3:$F$68,3,0))</f>
        <v/>
      </c>
      <c r="R372" s="130" t="str">
        <f>IF(D372="","",VLOOKUP(D372,ボランティア一覧!$A$3:$F$68,4,0))</f>
        <v/>
      </c>
      <c r="S372" s="130" t="str">
        <f>IF(D372="","",VLOOKUP(D372,ボランティア一覧!$A$3:$F$68,5,0))</f>
        <v/>
      </c>
      <c r="T372" s="130" t="str">
        <f>IF(D372="","",VLOOKUP(D372,ボランティア一覧!$A$3:$F$68,6,0))</f>
        <v/>
      </c>
      <c r="U372" s="131" t="str">
        <f t="shared" si="452"/>
        <v xml:space="preserve"> </v>
      </c>
      <c r="V372" s="131" t="str">
        <f t="shared" si="453"/>
        <v>　</v>
      </c>
      <c r="W372" s="131" t="str">
        <f>IF($A372=0," ",VLOOKUP(U372,入力規則用シート!B:C,2,0))</f>
        <v xml:space="preserve"> </v>
      </c>
      <c r="X372" s="131">
        <f t="shared" si="426"/>
        <v>0</v>
      </c>
      <c r="Y372" s="131" t="str">
        <f t="shared" si="454"/>
        <v/>
      </c>
      <c r="Z372" s="131" t="str">
        <f>IF(Y372="","",VLOOKUP(Y372,ボランティア図書マスタ!$A$3:$K$567,11,0))</f>
        <v/>
      </c>
      <c r="AA372" s="132" t="str">
        <f t="shared" si="455"/>
        <v/>
      </c>
      <c r="AB372" s="133"/>
      <c r="AC372" s="133">
        <f t="shared" si="456"/>
        <v>0</v>
      </c>
      <c r="AD372" s="133">
        <f t="shared" si="457"/>
        <v>0</v>
      </c>
      <c r="AE372" s="133">
        <f t="shared" si="458"/>
        <v>0</v>
      </c>
      <c r="AF372" s="133">
        <f t="shared" si="459"/>
        <v>0</v>
      </c>
      <c r="AG372" s="134">
        <f t="shared" si="460"/>
        <v>0</v>
      </c>
      <c r="AH372" s="133">
        <f t="shared" si="461"/>
        <v>0</v>
      </c>
      <c r="AI372" s="133">
        <f t="shared" si="462"/>
        <v>0</v>
      </c>
      <c r="AJ372" s="133">
        <f t="shared" si="463"/>
        <v>0</v>
      </c>
      <c r="AK372" s="135">
        <f t="shared" si="464"/>
        <v>0</v>
      </c>
      <c r="AL372" s="135">
        <f t="shared" si="465"/>
        <v>0</v>
      </c>
      <c r="AM372" s="135">
        <f t="shared" si="466"/>
        <v>0</v>
      </c>
      <c r="AN372" s="135">
        <f t="shared" si="467"/>
        <v>0</v>
      </c>
      <c r="AP372" s="111" t="e">
        <f>VLOOKUP($Y372,ボランティア図書マスタ!$A:$T,15,0)</f>
        <v>#N/A</v>
      </c>
      <c r="AQ372" s="111" t="e">
        <f>VLOOKUP($Y372,ボランティア図書マスタ!$A:$T,16,0)</f>
        <v>#N/A</v>
      </c>
      <c r="AR372" s="111" t="e">
        <f>VLOOKUP($Y372,ボランティア図書マスタ!$A:$T,17,0)</f>
        <v>#N/A</v>
      </c>
      <c r="AS372" s="111" t="e">
        <f>VLOOKUP($Y372,ボランティア図書マスタ!$A:$T,18,0)</f>
        <v>#N/A</v>
      </c>
      <c r="AT372" s="111" t="e">
        <f>VLOOKUP($Y372,ボランティア図書マスタ!$A:$T,19,0)</f>
        <v>#N/A</v>
      </c>
      <c r="AU372" s="111" t="e">
        <f>VLOOKUP($Y372,ボランティア図書マスタ!$A:$T,20,0)</f>
        <v>#N/A</v>
      </c>
    </row>
    <row r="373" spans="1:47" ht="80.099999999999994" customHeight="1" x14ac:dyDescent="0.15">
      <c r="A373" s="119"/>
      <c r="B373" s="120"/>
      <c r="C373" s="119"/>
      <c r="D373" s="121"/>
      <c r="E373" s="122" t="str">
        <f>IF(D373="","",VLOOKUP(D373,ボランティア一覧!$A:$B,2,0))</f>
        <v/>
      </c>
      <c r="F373" s="121"/>
      <c r="G373" s="123" t="str">
        <f>IF(F373="","",VLOOKUP(F373,ボランティア図書マスタ!$B:$L,11,0))</f>
        <v/>
      </c>
      <c r="H373" s="124"/>
      <c r="I373" s="121"/>
      <c r="J373" s="124"/>
      <c r="K373" s="122" t="str">
        <f t="shared" si="451"/>
        <v/>
      </c>
      <c r="L373" s="125" t="str">
        <f>IF(Y373="","",VLOOKUP(Y373,ボランティア図書マスタ!$A$3:$M$567,13,0))</f>
        <v/>
      </c>
      <c r="M373" s="126"/>
      <c r="N373" s="127"/>
      <c r="O373" s="128"/>
      <c r="P373" s="129"/>
      <c r="Q373" s="130" t="str">
        <f>IF(D373="","",VLOOKUP(D373,ボランティア一覧!$A$3:$F$68,3,0))</f>
        <v/>
      </c>
      <c r="R373" s="130" t="str">
        <f>IF(D373="","",VLOOKUP(D373,ボランティア一覧!$A$3:$F$68,4,0))</f>
        <v/>
      </c>
      <c r="S373" s="130" t="str">
        <f>IF(D373="","",VLOOKUP(D373,ボランティア一覧!$A$3:$F$68,5,0))</f>
        <v/>
      </c>
      <c r="T373" s="130" t="str">
        <f>IF(D373="","",VLOOKUP(D373,ボランティア一覧!$A$3:$F$68,6,0))</f>
        <v/>
      </c>
      <c r="U373" s="131" t="str">
        <f t="shared" si="452"/>
        <v xml:space="preserve"> </v>
      </c>
      <c r="V373" s="131" t="str">
        <f t="shared" si="453"/>
        <v>　</v>
      </c>
      <c r="W373" s="131" t="str">
        <f>IF($A373=0," ",VLOOKUP(U373,入力規則用シート!B:C,2,0))</f>
        <v xml:space="preserve"> </v>
      </c>
      <c r="X373" s="131">
        <f t="shared" si="426"/>
        <v>0</v>
      </c>
      <c r="Y373" s="131" t="str">
        <f t="shared" si="454"/>
        <v/>
      </c>
      <c r="Z373" s="131" t="str">
        <f>IF(Y373="","",VLOOKUP(Y373,ボランティア図書マスタ!$A$3:$K$567,11,0))</f>
        <v/>
      </c>
      <c r="AA373" s="132" t="str">
        <f t="shared" si="455"/>
        <v/>
      </c>
      <c r="AB373" s="133"/>
      <c r="AC373" s="133">
        <f t="shared" si="456"/>
        <v>0</v>
      </c>
      <c r="AD373" s="133">
        <f t="shared" si="457"/>
        <v>0</v>
      </c>
      <c r="AE373" s="133">
        <f t="shared" si="458"/>
        <v>0</v>
      </c>
      <c r="AF373" s="133">
        <f t="shared" si="459"/>
        <v>0</v>
      </c>
      <c r="AG373" s="134">
        <f t="shared" si="460"/>
        <v>0</v>
      </c>
      <c r="AH373" s="133">
        <f t="shared" si="461"/>
        <v>0</v>
      </c>
      <c r="AI373" s="133">
        <f t="shared" si="462"/>
        <v>0</v>
      </c>
      <c r="AJ373" s="133">
        <f t="shared" si="463"/>
        <v>0</v>
      </c>
      <c r="AK373" s="135">
        <f t="shared" si="464"/>
        <v>0</v>
      </c>
      <c r="AL373" s="135">
        <f t="shared" si="465"/>
        <v>0</v>
      </c>
      <c r="AM373" s="135">
        <f t="shared" si="466"/>
        <v>0</v>
      </c>
      <c r="AN373" s="135">
        <f t="shared" si="467"/>
        <v>0</v>
      </c>
      <c r="AP373" s="111" t="e">
        <f>VLOOKUP($Y373,ボランティア図書マスタ!$A:$T,15,0)</f>
        <v>#N/A</v>
      </c>
      <c r="AQ373" s="111" t="e">
        <f>VLOOKUP($Y373,ボランティア図書マスタ!$A:$T,16,0)</f>
        <v>#N/A</v>
      </c>
      <c r="AR373" s="111" t="e">
        <f>VLOOKUP($Y373,ボランティア図書マスタ!$A:$T,17,0)</f>
        <v>#N/A</v>
      </c>
      <c r="AS373" s="111" t="e">
        <f>VLOOKUP($Y373,ボランティア図書マスタ!$A:$T,18,0)</f>
        <v>#N/A</v>
      </c>
      <c r="AT373" s="111" t="e">
        <f>VLOOKUP($Y373,ボランティア図書マスタ!$A:$T,19,0)</f>
        <v>#N/A</v>
      </c>
      <c r="AU373" s="111" t="e">
        <f>VLOOKUP($Y373,ボランティア図書マスタ!$A:$T,20,0)</f>
        <v>#N/A</v>
      </c>
    </row>
    <row r="374" spans="1:47" ht="80.099999999999994" customHeight="1" x14ac:dyDescent="0.15">
      <c r="A374" s="119"/>
      <c r="B374" s="120"/>
      <c r="C374" s="119"/>
      <c r="D374" s="121"/>
      <c r="E374" s="122" t="str">
        <f>IF(D374="","",VLOOKUP(D374,ボランティア一覧!$A:$B,2,0))</f>
        <v/>
      </c>
      <c r="F374" s="121"/>
      <c r="G374" s="123" t="str">
        <f>IF(F374="","",VLOOKUP(F374,ボランティア図書マスタ!$B:$L,11,0))</f>
        <v/>
      </c>
      <c r="H374" s="124"/>
      <c r="I374" s="121"/>
      <c r="J374" s="124"/>
      <c r="K374" s="122" t="str">
        <f t="shared" si="451"/>
        <v/>
      </c>
      <c r="L374" s="125" t="str">
        <f>IF(Y374="","",VLOOKUP(Y374,ボランティア図書マスタ!$A$3:$M$567,13,0))</f>
        <v/>
      </c>
      <c r="M374" s="126"/>
      <c r="N374" s="127"/>
      <c r="O374" s="128"/>
      <c r="P374" s="129"/>
      <c r="Q374" s="130" t="str">
        <f>IF(D374="","",VLOOKUP(D374,ボランティア一覧!$A$3:$F$68,3,0))</f>
        <v/>
      </c>
      <c r="R374" s="130" t="str">
        <f>IF(D374="","",VLOOKUP(D374,ボランティア一覧!$A$3:$F$68,4,0))</f>
        <v/>
      </c>
      <c r="S374" s="130" t="str">
        <f>IF(D374="","",VLOOKUP(D374,ボランティア一覧!$A$3:$F$68,5,0))</f>
        <v/>
      </c>
      <c r="T374" s="130" t="str">
        <f>IF(D374="","",VLOOKUP(D374,ボランティア一覧!$A$3:$F$68,6,0))</f>
        <v/>
      </c>
      <c r="U374" s="131" t="str">
        <f t="shared" si="452"/>
        <v xml:space="preserve"> </v>
      </c>
      <c r="V374" s="131" t="str">
        <f t="shared" si="453"/>
        <v>　</v>
      </c>
      <c r="W374" s="131" t="str">
        <f>IF($A374=0," ",VLOOKUP(U374,入力規則用シート!B:C,2,0))</f>
        <v xml:space="preserve"> </v>
      </c>
      <c r="X374" s="131">
        <f t="shared" si="426"/>
        <v>0</v>
      </c>
      <c r="Y374" s="131" t="str">
        <f t="shared" si="454"/>
        <v/>
      </c>
      <c r="Z374" s="131" t="str">
        <f>IF(Y374="","",VLOOKUP(Y374,ボランティア図書マスタ!$A$3:$K$567,11,0))</f>
        <v/>
      </c>
      <c r="AA374" s="132" t="str">
        <f t="shared" si="455"/>
        <v/>
      </c>
      <c r="AB374" s="133"/>
      <c r="AC374" s="133">
        <f t="shared" si="456"/>
        <v>0</v>
      </c>
      <c r="AD374" s="133">
        <f t="shared" si="457"/>
        <v>0</v>
      </c>
      <c r="AE374" s="133">
        <f t="shared" si="458"/>
        <v>0</v>
      </c>
      <c r="AF374" s="133">
        <f t="shared" si="459"/>
        <v>0</v>
      </c>
      <c r="AG374" s="134">
        <f t="shared" si="460"/>
        <v>0</v>
      </c>
      <c r="AH374" s="133">
        <f t="shared" si="461"/>
        <v>0</v>
      </c>
      <c r="AI374" s="133">
        <f t="shared" si="462"/>
        <v>0</v>
      </c>
      <c r="AJ374" s="133">
        <f t="shared" si="463"/>
        <v>0</v>
      </c>
      <c r="AK374" s="135">
        <f t="shared" si="464"/>
        <v>0</v>
      </c>
      <c r="AL374" s="135">
        <f t="shared" si="465"/>
        <v>0</v>
      </c>
      <c r="AM374" s="135">
        <f t="shared" si="466"/>
        <v>0</v>
      </c>
      <c r="AN374" s="135">
        <f t="shared" si="467"/>
        <v>0</v>
      </c>
      <c r="AP374" s="111" t="e">
        <f>VLOOKUP($Y374,ボランティア図書マスタ!$A:$T,15,0)</f>
        <v>#N/A</v>
      </c>
      <c r="AQ374" s="111" t="e">
        <f>VLOOKUP($Y374,ボランティア図書マスタ!$A:$T,16,0)</f>
        <v>#N/A</v>
      </c>
      <c r="AR374" s="111" t="e">
        <f>VLOOKUP($Y374,ボランティア図書マスタ!$A:$T,17,0)</f>
        <v>#N/A</v>
      </c>
      <c r="AS374" s="111" t="e">
        <f>VLOOKUP($Y374,ボランティア図書マスタ!$A:$T,18,0)</f>
        <v>#N/A</v>
      </c>
      <c r="AT374" s="111" t="e">
        <f>VLOOKUP($Y374,ボランティア図書マスタ!$A:$T,19,0)</f>
        <v>#N/A</v>
      </c>
      <c r="AU374" s="111" t="e">
        <f>VLOOKUP($Y374,ボランティア図書マスタ!$A:$T,20,0)</f>
        <v>#N/A</v>
      </c>
    </row>
    <row r="375" spans="1:47" ht="80.099999999999994" customHeight="1" x14ac:dyDescent="0.15">
      <c r="A375" s="119"/>
      <c r="B375" s="120"/>
      <c r="C375" s="119"/>
      <c r="D375" s="121"/>
      <c r="E375" s="122" t="str">
        <f>IF(D375="","",VLOOKUP(D375,ボランティア一覧!$A:$B,2,0))</f>
        <v/>
      </c>
      <c r="F375" s="121"/>
      <c r="G375" s="123" t="str">
        <f>IF(F375="","",VLOOKUP(F375,ボランティア図書マスタ!$B:$L,11,0))</f>
        <v/>
      </c>
      <c r="H375" s="124"/>
      <c r="I375" s="121"/>
      <c r="J375" s="124"/>
      <c r="K375" s="122" t="str">
        <f t="shared" si="451"/>
        <v/>
      </c>
      <c r="L375" s="125" t="str">
        <f>IF(Y375="","",VLOOKUP(Y375,ボランティア図書マスタ!$A$3:$M$567,13,0))</f>
        <v/>
      </c>
      <c r="M375" s="126"/>
      <c r="N375" s="127"/>
      <c r="O375" s="128"/>
      <c r="P375" s="129"/>
      <c r="Q375" s="130" t="str">
        <f>IF(D375="","",VLOOKUP(D375,ボランティア一覧!$A$3:$F$68,3,0))</f>
        <v/>
      </c>
      <c r="R375" s="130" t="str">
        <f>IF(D375="","",VLOOKUP(D375,ボランティア一覧!$A$3:$F$68,4,0))</f>
        <v/>
      </c>
      <c r="S375" s="130" t="str">
        <f>IF(D375="","",VLOOKUP(D375,ボランティア一覧!$A$3:$F$68,5,0))</f>
        <v/>
      </c>
      <c r="T375" s="130" t="str">
        <f>IF(D375="","",VLOOKUP(D375,ボランティア一覧!$A$3:$F$68,6,0))</f>
        <v/>
      </c>
      <c r="U375" s="131" t="str">
        <f t="shared" si="452"/>
        <v xml:space="preserve"> </v>
      </c>
      <c r="V375" s="131" t="str">
        <f t="shared" si="453"/>
        <v>　</v>
      </c>
      <c r="W375" s="131" t="str">
        <f>IF($A375=0," ",VLOOKUP(U375,入力規則用シート!B:C,2,0))</f>
        <v xml:space="preserve"> </v>
      </c>
      <c r="X375" s="131">
        <f t="shared" si="426"/>
        <v>0</v>
      </c>
      <c r="Y375" s="131" t="str">
        <f t="shared" si="454"/>
        <v/>
      </c>
      <c r="Z375" s="131" t="str">
        <f>IF(Y375="","",VLOOKUP(Y375,ボランティア図書マスタ!$A$3:$K$567,11,0))</f>
        <v/>
      </c>
      <c r="AA375" s="132" t="str">
        <f t="shared" si="455"/>
        <v/>
      </c>
      <c r="AB375" s="133"/>
      <c r="AC375" s="133">
        <f t="shared" si="456"/>
        <v>0</v>
      </c>
      <c r="AD375" s="133">
        <f t="shared" si="457"/>
        <v>0</v>
      </c>
      <c r="AE375" s="133">
        <f t="shared" si="458"/>
        <v>0</v>
      </c>
      <c r="AF375" s="133">
        <f t="shared" si="459"/>
        <v>0</v>
      </c>
      <c r="AG375" s="134">
        <f t="shared" si="460"/>
        <v>0</v>
      </c>
      <c r="AH375" s="133">
        <f t="shared" si="461"/>
        <v>0</v>
      </c>
      <c r="AI375" s="133">
        <f t="shared" si="462"/>
        <v>0</v>
      </c>
      <c r="AJ375" s="133">
        <f t="shared" si="463"/>
        <v>0</v>
      </c>
      <c r="AK375" s="135">
        <f t="shared" si="464"/>
        <v>0</v>
      </c>
      <c r="AL375" s="135">
        <f t="shared" si="465"/>
        <v>0</v>
      </c>
      <c r="AM375" s="135">
        <f t="shared" si="466"/>
        <v>0</v>
      </c>
      <c r="AN375" s="135">
        <f t="shared" si="467"/>
        <v>0</v>
      </c>
      <c r="AP375" s="111" t="e">
        <f>VLOOKUP($Y375,ボランティア図書マスタ!$A:$T,15,0)</f>
        <v>#N/A</v>
      </c>
      <c r="AQ375" s="111" t="e">
        <f>VLOOKUP($Y375,ボランティア図書マスタ!$A:$T,16,0)</f>
        <v>#N/A</v>
      </c>
      <c r="AR375" s="111" t="e">
        <f>VLOOKUP($Y375,ボランティア図書マスタ!$A:$T,17,0)</f>
        <v>#N/A</v>
      </c>
      <c r="AS375" s="111" t="e">
        <f>VLOOKUP($Y375,ボランティア図書マスタ!$A:$T,18,0)</f>
        <v>#N/A</v>
      </c>
      <c r="AT375" s="111" t="e">
        <f>VLOOKUP($Y375,ボランティア図書マスタ!$A:$T,19,0)</f>
        <v>#N/A</v>
      </c>
      <c r="AU375" s="111" t="e">
        <f>VLOOKUP($Y375,ボランティア図書マスタ!$A:$T,20,0)</f>
        <v>#N/A</v>
      </c>
    </row>
    <row r="376" spans="1:47" ht="80.099999999999994" customHeight="1" x14ac:dyDescent="0.15">
      <c r="A376" s="119"/>
      <c r="B376" s="120"/>
      <c r="C376" s="119"/>
      <c r="D376" s="121"/>
      <c r="E376" s="122" t="str">
        <f>IF(D376="","",VLOOKUP(D376,ボランティア一覧!$A:$B,2,0))</f>
        <v/>
      </c>
      <c r="F376" s="121"/>
      <c r="G376" s="123" t="str">
        <f>IF(F376="","",VLOOKUP(F376,ボランティア図書マスタ!$B:$L,11,0))</f>
        <v/>
      </c>
      <c r="H376" s="124"/>
      <c r="I376" s="121"/>
      <c r="J376" s="124"/>
      <c r="K376" s="122" t="str">
        <f t="shared" si="451"/>
        <v/>
      </c>
      <c r="L376" s="125" t="str">
        <f>IF(Y376="","",VLOOKUP(Y376,ボランティア図書マスタ!$A$3:$M$567,13,0))</f>
        <v/>
      </c>
      <c r="M376" s="126"/>
      <c r="N376" s="127"/>
      <c r="O376" s="128"/>
      <c r="P376" s="129"/>
      <c r="Q376" s="130" t="str">
        <f>IF(D376="","",VLOOKUP(D376,ボランティア一覧!$A$3:$F$68,3,0))</f>
        <v/>
      </c>
      <c r="R376" s="130" t="str">
        <f>IF(D376="","",VLOOKUP(D376,ボランティア一覧!$A$3:$F$68,4,0))</f>
        <v/>
      </c>
      <c r="S376" s="130" t="str">
        <f>IF(D376="","",VLOOKUP(D376,ボランティア一覧!$A$3:$F$68,5,0))</f>
        <v/>
      </c>
      <c r="T376" s="130" t="str">
        <f>IF(D376="","",VLOOKUP(D376,ボランティア一覧!$A$3:$F$68,6,0))</f>
        <v/>
      </c>
      <c r="U376" s="131" t="str">
        <f t="shared" si="452"/>
        <v xml:space="preserve"> </v>
      </c>
      <c r="V376" s="131" t="str">
        <f t="shared" si="453"/>
        <v>　</v>
      </c>
      <c r="W376" s="131" t="str">
        <f>IF($A376=0," ",VLOOKUP(U376,入力規則用シート!B:C,2,0))</f>
        <v xml:space="preserve"> </v>
      </c>
      <c r="X376" s="131">
        <f t="shared" si="426"/>
        <v>0</v>
      </c>
      <c r="Y376" s="131" t="str">
        <f t="shared" si="454"/>
        <v/>
      </c>
      <c r="Z376" s="131" t="str">
        <f>IF(Y376="","",VLOOKUP(Y376,ボランティア図書マスタ!$A$3:$K$567,11,0))</f>
        <v/>
      </c>
      <c r="AA376" s="132" t="str">
        <f t="shared" si="455"/>
        <v/>
      </c>
      <c r="AB376" s="133"/>
      <c r="AC376" s="133">
        <f t="shared" si="456"/>
        <v>0</v>
      </c>
      <c r="AD376" s="133">
        <f t="shared" si="457"/>
        <v>0</v>
      </c>
      <c r="AE376" s="133">
        <f t="shared" si="458"/>
        <v>0</v>
      </c>
      <c r="AF376" s="133">
        <f t="shared" si="459"/>
        <v>0</v>
      </c>
      <c r="AG376" s="134">
        <f t="shared" si="460"/>
        <v>0</v>
      </c>
      <c r="AH376" s="133">
        <f t="shared" si="461"/>
        <v>0</v>
      </c>
      <c r="AI376" s="133">
        <f t="shared" si="462"/>
        <v>0</v>
      </c>
      <c r="AJ376" s="133">
        <f t="shared" si="463"/>
        <v>0</v>
      </c>
      <c r="AK376" s="135">
        <f t="shared" si="464"/>
        <v>0</v>
      </c>
      <c r="AL376" s="135">
        <f t="shared" si="465"/>
        <v>0</v>
      </c>
      <c r="AM376" s="135">
        <f t="shared" si="466"/>
        <v>0</v>
      </c>
      <c r="AN376" s="135">
        <f t="shared" si="467"/>
        <v>0</v>
      </c>
      <c r="AP376" s="111" t="e">
        <f>VLOOKUP($Y376,ボランティア図書マスタ!$A:$T,15,0)</f>
        <v>#N/A</v>
      </c>
      <c r="AQ376" s="111" t="e">
        <f>VLOOKUP($Y376,ボランティア図書マスタ!$A:$T,16,0)</f>
        <v>#N/A</v>
      </c>
      <c r="AR376" s="111" t="e">
        <f>VLOOKUP($Y376,ボランティア図書マスタ!$A:$T,17,0)</f>
        <v>#N/A</v>
      </c>
      <c r="AS376" s="111" t="e">
        <f>VLOOKUP($Y376,ボランティア図書マスタ!$A:$T,18,0)</f>
        <v>#N/A</v>
      </c>
      <c r="AT376" s="111" t="e">
        <f>VLOOKUP($Y376,ボランティア図書マスタ!$A:$T,19,0)</f>
        <v>#N/A</v>
      </c>
      <c r="AU376" s="111" t="e">
        <f>VLOOKUP($Y376,ボランティア図書マスタ!$A:$T,20,0)</f>
        <v>#N/A</v>
      </c>
    </row>
    <row r="377" spans="1:47" ht="80.099999999999994" customHeight="1" x14ac:dyDescent="0.15">
      <c r="A377" s="119"/>
      <c r="B377" s="120"/>
      <c r="C377" s="119"/>
      <c r="D377" s="121"/>
      <c r="E377" s="122" t="str">
        <f>IF(D377="","",VLOOKUP(D377,ボランティア一覧!$A:$B,2,0))</f>
        <v/>
      </c>
      <c r="F377" s="121"/>
      <c r="G377" s="123" t="str">
        <f>IF(F377="","",VLOOKUP(F377,ボランティア図書マスタ!$B:$L,11,0))</f>
        <v/>
      </c>
      <c r="H377" s="124"/>
      <c r="I377" s="121"/>
      <c r="J377" s="124"/>
      <c r="K377" s="122" t="str">
        <f t="shared" si="451"/>
        <v/>
      </c>
      <c r="L377" s="125" t="str">
        <f>IF(Y377="","",VLOOKUP(Y377,ボランティア図書マスタ!$A$3:$M$567,13,0))</f>
        <v/>
      </c>
      <c r="M377" s="126"/>
      <c r="N377" s="127"/>
      <c r="O377" s="128"/>
      <c r="P377" s="129"/>
      <c r="Q377" s="130" t="str">
        <f>IF(D377="","",VLOOKUP(D377,ボランティア一覧!$A$3:$F$68,3,0))</f>
        <v/>
      </c>
      <c r="R377" s="130" t="str">
        <f>IF(D377="","",VLOOKUP(D377,ボランティア一覧!$A$3:$F$68,4,0))</f>
        <v/>
      </c>
      <c r="S377" s="130" t="str">
        <f>IF(D377="","",VLOOKUP(D377,ボランティア一覧!$A$3:$F$68,5,0))</f>
        <v/>
      </c>
      <c r="T377" s="130" t="str">
        <f>IF(D377="","",VLOOKUP(D377,ボランティア一覧!$A$3:$F$68,6,0))</f>
        <v/>
      </c>
      <c r="U377" s="131" t="str">
        <f t="shared" si="452"/>
        <v xml:space="preserve"> </v>
      </c>
      <c r="V377" s="131" t="str">
        <f t="shared" si="453"/>
        <v>　</v>
      </c>
      <c r="W377" s="131" t="str">
        <f>IF($A377=0," ",VLOOKUP(U377,入力規則用シート!B:C,2,0))</f>
        <v xml:space="preserve"> </v>
      </c>
      <c r="X377" s="131">
        <f t="shared" si="426"/>
        <v>0</v>
      </c>
      <c r="Y377" s="131" t="str">
        <f t="shared" si="454"/>
        <v/>
      </c>
      <c r="Z377" s="131" t="str">
        <f>IF(Y377="","",VLOOKUP(Y377,ボランティア図書マスタ!$A$3:$K$567,11,0))</f>
        <v/>
      </c>
      <c r="AA377" s="132" t="str">
        <f t="shared" si="455"/>
        <v/>
      </c>
      <c r="AB377" s="133"/>
      <c r="AC377" s="133">
        <f t="shared" si="456"/>
        <v>0</v>
      </c>
      <c r="AD377" s="133">
        <f t="shared" si="457"/>
        <v>0</v>
      </c>
      <c r="AE377" s="133">
        <f t="shared" si="458"/>
        <v>0</v>
      </c>
      <c r="AF377" s="133">
        <f t="shared" si="459"/>
        <v>0</v>
      </c>
      <c r="AG377" s="134">
        <f t="shared" si="460"/>
        <v>0</v>
      </c>
      <c r="AH377" s="133">
        <f t="shared" si="461"/>
        <v>0</v>
      </c>
      <c r="AI377" s="133">
        <f t="shared" si="462"/>
        <v>0</v>
      </c>
      <c r="AJ377" s="133">
        <f t="shared" si="463"/>
        <v>0</v>
      </c>
      <c r="AK377" s="135">
        <f t="shared" si="464"/>
        <v>0</v>
      </c>
      <c r="AL377" s="135">
        <f t="shared" si="465"/>
        <v>0</v>
      </c>
      <c r="AM377" s="135">
        <f t="shared" si="466"/>
        <v>0</v>
      </c>
      <c r="AN377" s="135">
        <f t="shared" si="467"/>
        <v>0</v>
      </c>
      <c r="AP377" s="111" t="e">
        <f>VLOOKUP($Y377,ボランティア図書マスタ!$A:$T,15,0)</f>
        <v>#N/A</v>
      </c>
      <c r="AQ377" s="111" t="e">
        <f>VLOOKUP($Y377,ボランティア図書マスタ!$A:$T,16,0)</f>
        <v>#N/A</v>
      </c>
      <c r="AR377" s="111" t="e">
        <f>VLOOKUP($Y377,ボランティア図書マスタ!$A:$T,17,0)</f>
        <v>#N/A</v>
      </c>
      <c r="AS377" s="111" t="e">
        <f>VLOOKUP($Y377,ボランティア図書マスタ!$A:$T,18,0)</f>
        <v>#N/A</v>
      </c>
      <c r="AT377" s="111" t="e">
        <f>VLOOKUP($Y377,ボランティア図書マスタ!$A:$T,19,0)</f>
        <v>#N/A</v>
      </c>
      <c r="AU377" s="111" t="e">
        <f>VLOOKUP($Y377,ボランティア図書マスタ!$A:$T,20,0)</f>
        <v>#N/A</v>
      </c>
    </row>
    <row r="378" spans="1:47" ht="80.099999999999994" customHeight="1" x14ac:dyDescent="0.15">
      <c r="A378" s="119"/>
      <c r="B378" s="120"/>
      <c r="C378" s="119"/>
      <c r="D378" s="121"/>
      <c r="E378" s="122" t="str">
        <f>IF(D378="","",VLOOKUP(D378,ボランティア一覧!$A:$B,2,0))</f>
        <v/>
      </c>
      <c r="F378" s="121"/>
      <c r="G378" s="123" t="str">
        <f>IF(F378="","",VLOOKUP(F378,ボランティア図書マスタ!$B:$L,11,0))</f>
        <v/>
      </c>
      <c r="H378" s="124"/>
      <c r="I378" s="121"/>
      <c r="J378" s="124"/>
      <c r="K378" s="122" t="str">
        <f t="shared" si="451"/>
        <v/>
      </c>
      <c r="L378" s="125" t="str">
        <f>IF(Y378="","",VLOOKUP(Y378,ボランティア図書マスタ!$A$3:$M$567,13,0))</f>
        <v/>
      </c>
      <c r="M378" s="126"/>
      <c r="N378" s="127"/>
      <c r="O378" s="128"/>
      <c r="P378" s="129"/>
      <c r="Q378" s="130" t="str">
        <f>IF(D378="","",VLOOKUP(D378,ボランティア一覧!$A$3:$F$68,3,0))</f>
        <v/>
      </c>
      <c r="R378" s="130" t="str">
        <f>IF(D378="","",VLOOKUP(D378,ボランティア一覧!$A$3:$F$68,4,0))</f>
        <v/>
      </c>
      <c r="S378" s="130" t="str">
        <f>IF(D378="","",VLOOKUP(D378,ボランティア一覧!$A$3:$F$68,5,0))</f>
        <v/>
      </c>
      <c r="T378" s="130" t="str">
        <f>IF(D378="","",VLOOKUP(D378,ボランティア一覧!$A$3:$F$68,6,0))</f>
        <v/>
      </c>
      <c r="U378" s="131" t="str">
        <f t="shared" si="452"/>
        <v xml:space="preserve"> </v>
      </c>
      <c r="V378" s="131" t="str">
        <f t="shared" si="453"/>
        <v>　</v>
      </c>
      <c r="W378" s="131" t="str">
        <f>IF($A378=0," ",VLOOKUP(U378,入力規則用シート!B:C,2,0))</f>
        <v xml:space="preserve"> </v>
      </c>
      <c r="X378" s="131">
        <f t="shared" si="426"/>
        <v>0</v>
      </c>
      <c r="Y378" s="131" t="str">
        <f t="shared" si="454"/>
        <v/>
      </c>
      <c r="Z378" s="131" t="str">
        <f>IF(Y378="","",VLOOKUP(Y378,ボランティア図書マスタ!$A$3:$K$567,11,0))</f>
        <v/>
      </c>
      <c r="AA378" s="132" t="str">
        <f t="shared" si="455"/>
        <v/>
      </c>
      <c r="AB378" s="133"/>
      <c r="AC378" s="133">
        <f t="shared" si="456"/>
        <v>0</v>
      </c>
      <c r="AD378" s="133">
        <f t="shared" si="457"/>
        <v>0</v>
      </c>
      <c r="AE378" s="133">
        <f t="shared" si="458"/>
        <v>0</v>
      </c>
      <c r="AF378" s="133">
        <f t="shared" si="459"/>
        <v>0</v>
      </c>
      <c r="AG378" s="134">
        <f t="shared" si="460"/>
        <v>0</v>
      </c>
      <c r="AH378" s="133">
        <f t="shared" si="461"/>
        <v>0</v>
      </c>
      <c r="AI378" s="133">
        <f t="shared" si="462"/>
        <v>0</v>
      </c>
      <c r="AJ378" s="133">
        <f t="shared" si="463"/>
        <v>0</v>
      </c>
      <c r="AK378" s="135">
        <f t="shared" si="464"/>
        <v>0</v>
      </c>
      <c r="AL378" s="135">
        <f t="shared" si="465"/>
        <v>0</v>
      </c>
      <c r="AM378" s="135">
        <f t="shared" si="466"/>
        <v>0</v>
      </c>
      <c r="AN378" s="135">
        <f t="shared" si="467"/>
        <v>0</v>
      </c>
      <c r="AP378" s="111" t="e">
        <f>VLOOKUP($Y378,ボランティア図書マスタ!$A:$T,15,0)</f>
        <v>#N/A</v>
      </c>
      <c r="AQ378" s="111" t="e">
        <f>VLOOKUP($Y378,ボランティア図書マスタ!$A:$T,16,0)</f>
        <v>#N/A</v>
      </c>
      <c r="AR378" s="111" t="e">
        <f>VLOOKUP($Y378,ボランティア図書マスタ!$A:$T,17,0)</f>
        <v>#N/A</v>
      </c>
      <c r="AS378" s="111" t="e">
        <f>VLOOKUP($Y378,ボランティア図書マスタ!$A:$T,18,0)</f>
        <v>#N/A</v>
      </c>
      <c r="AT378" s="111" t="e">
        <f>VLOOKUP($Y378,ボランティア図書マスタ!$A:$T,19,0)</f>
        <v>#N/A</v>
      </c>
      <c r="AU378" s="111" t="e">
        <f>VLOOKUP($Y378,ボランティア図書マスタ!$A:$T,20,0)</f>
        <v>#N/A</v>
      </c>
    </row>
    <row r="379" spans="1:47" ht="80.099999999999994" customHeight="1" x14ac:dyDescent="0.15">
      <c r="A379" s="119"/>
      <c r="B379" s="120"/>
      <c r="C379" s="119"/>
      <c r="D379" s="121"/>
      <c r="E379" s="122" t="str">
        <f>IF(D379="","",VLOOKUP(D379,ボランティア一覧!$A:$B,2,0))</f>
        <v/>
      </c>
      <c r="F379" s="121"/>
      <c r="G379" s="123" t="str">
        <f>IF(F379="","",VLOOKUP(F379,ボランティア図書マスタ!$B:$L,11,0))</f>
        <v/>
      </c>
      <c r="H379" s="124"/>
      <c r="I379" s="121"/>
      <c r="J379" s="124"/>
      <c r="K379" s="122" t="str">
        <f t="shared" si="451"/>
        <v/>
      </c>
      <c r="L379" s="125" t="str">
        <f>IF(Y379="","",VLOOKUP(Y379,ボランティア図書マスタ!$A$3:$M$567,13,0))</f>
        <v/>
      </c>
      <c r="M379" s="126"/>
      <c r="N379" s="127"/>
      <c r="O379" s="128"/>
      <c r="P379" s="129"/>
      <c r="Q379" s="130" t="str">
        <f>IF(D379="","",VLOOKUP(D379,ボランティア一覧!$A$3:$F$68,3,0))</f>
        <v/>
      </c>
      <c r="R379" s="130" t="str">
        <f>IF(D379="","",VLOOKUP(D379,ボランティア一覧!$A$3:$F$68,4,0))</f>
        <v/>
      </c>
      <c r="S379" s="130" t="str">
        <f>IF(D379="","",VLOOKUP(D379,ボランティア一覧!$A$3:$F$68,5,0))</f>
        <v/>
      </c>
      <c r="T379" s="130" t="str">
        <f>IF(D379="","",VLOOKUP(D379,ボランティア一覧!$A$3:$F$68,6,0))</f>
        <v/>
      </c>
      <c r="U379" s="131" t="str">
        <f t="shared" si="452"/>
        <v xml:space="preserve"> </v>
      </c>
      <c r="V379" s="131" t="str">
        <f t="shared" si="453"/>
        <v>　</v>
      </c>
      <c r="W379" s="131" t="str">
        <f>IF($A379=0," ",VLOOKUP(U379,入力規則用シート!B:C,2,0))</f>
        <v xml:space="preserve"> </v>
      </c>
      <c r="X379" s="131">
        <f t="shared" si="426"/>
        <v>0</v>
      </c>
      <c r="Y379" s="131" t="str">
        <f t="shared" si="454"/>
        <v/>
      </c>
      <c r="Z379" s="131" t="str">
        <f>IF(Y379="","",VLOOKUP(Y379,ボランティア図書マスタ!$A$3:$K$567,11,0))</f>
        <v/>
      </c>
      <c r="AA379" s="132" t="str">
        <f t="shared" si="455"/>
        <v/>
      </c>
      <c r="AB379" s="133"/>
      <c r="AC379" s="133">
        <f t="shared" si="456"/>
        <v>0</v>
      </c>
      <c r="AD379" s="133">
        <f t="shared" si="457"/>
        <v>0</v>
      </c>
      <c r="AE379" s="133">
        <f t="shared" si="458"/>
        <v>0</v>
      </c>
      <c r="AF379" s="133">
        <f t="shared" si="459"/>
        <v>0</v>
      </c>
      <c r="AG379" s="134">
        <f t="shared" si="460"/>
        <v>0</v>
      </c>
      <c r="AH379" s="133">
        <f t="shared" si="461"/>
        <v>0</v>
      </c>
      <c r="AI379" s="133">
        <f t="shared" si="462"/>
        <v>0</v>
      </c>
      <c r="AJ379" s="133">
        <f t="shared" si="463"/>
        <v>0</v>
      </c>
      <c r="AK379" s="135">
        <f t="shared" si="464"/>
        <v>0</v>
      </c>
      <c r="AL379" s="135">
        <f t="shared" si="465"/>
        <v>0</v>
      </c>
      <c r="AM379" s="135">
        <f t="shared" si="466"/>
        <v>0</v>
      </c>
      <c r="AN379" s="135">
        <f t="shared" si="467"/>
        <v>0</v>
      </c>
      <c r="AP379" s="111" t="e">
        <f>VLOOKUP($Y379,ボランティア図書マスタ!$A:$T,15,0)</f>
        <v>#N/A</v>
      </c>
      <c r="AQ379" s="111" t="e">
        <f>VLOOKUP($Y379,ボランティア図書マスタ!$A:$T,16,0)</f>
        <v>#N/A</v>
      </c>
      <c r="AR379" s="111" t="e">
        <f>VLOOKUP($Y379,ボランティア図書マスタ!$A:$T,17,0)</f>
        <v>#N/A</v>
      </c>
      <c r="AS379" s="111" t="e">
        <f>VLOOKUP($Y379,ボランティア図書マスタ!$A:$T,18,0)</f>
        <v>#N/A</v>
      </c>
      <c r="AT379" s="111" t="e">
        <f>VLOOKUP($Y379,ボランティア図書マスタ!$A:$T,19,0)</f>
        <v>#N/A</v>
      </c>
      <c r="AU379" s="111" t="e">
        <f>VLOOKUP($Y379,ボランティア図書マスタ!$A:$T,20,0)</f>
        <v>#N/A</v>
      </c>
    </row>
    <row r="380" spans="1:47" ht="80.099999999999994" customHeight="1" x14ac:dyDescent="0.15">
      <c r="A380" s="119"/>
      <c r="B380" s="120"/>
      <c r="C380" s="119"/>
      <c r="D380" s="121"/>
      <c r="E380" s="122" t="str">
        <f>IF(D380="","",VLOOKUP(D380,ボランティア一覧!$A:$B,2,0))</f>
        <v/>
      </c>
      <c r="F380" s="121"/>
      <c r="G380" s="123" t="str">
        <f>IF(F380="","",VLOOKUP(F380,ボランティア図書マスタ!$B:$L,11,0))</f>
        <v/>
      </c>
      <c r="H380" s="124"/>
      <c r="I380" s="121"/>
      <c r="J380" s="124"/>
      <c r="K380" s="122" t="str">
        <f t="shared" si="451"/>
        <v/>
      </c>
      <c r="L380" s="125" t="str">
        <f>IF(Y380="","",VLOOKUP(Y380,ボランティア図書マスタ!$A$3:$M$567,13,0))</f>
        <v/>
      </c>
      <c r="M380" s="126"/>
      <c r="N380" s="127"/>
      <c r="O380" s="128"/>
      <c r="P380" s="129"/>
      <c r="Q380" s="130" t="str">
        <f>IF(D380="","",VLOOKUP(D380,ボランティア一覧!$A$3:$F$68,3,0))</f>
        <v/>
      </c>
      <c r="R380" s="130" t="str">
        <f>IF(D380="","",VLOOKUP(D380,ボランティア一覧!$A$3:$F$68,4,0))</f>
        <v/>
      </c>
      <c r="S380" s="130" t="str">
        <f>IF(D380="","",VLOOKUP(D380,ボランティア一覧!$A$3:$F$68,5,0))</f>
        <v/>
      </c>
      <c r="T380" s="130" t="str">
        <f>IF(D380="","",VLOOKUP(D380,ボランティア一覧!$A$3:$F$68,6,0))</f>
        <v/>
      </c>
      <c r="U380" s="131" t="str">
        <f t="shared" si="452"/>
        <v xml:space="preserve"> </v>
      </c>
      <c r="V380" s="131" t="str">
        <f t="shared" si="453"/>
        <v>　</v>
      </c>
      <c r="W380" s="131" t="str">
        <f>IF($A380=0," ",VLOOKUP(U380,入力規則用シート!B:C,2,0))</f>
        <v xml:space="preserve"> </v>
      </c>
      <c r="X380" s="131">
        <f t="shared" si="426"/>
        <v>0</v>
      </c>
      <c r="Y380" s="131" t="str">
        <f t="shared" si="454"/>
        <v/>
      </c>
      <c r="Z380" s="131" t="str">
        <f>IF(Y380="","",VLOOKUP(Y380,ボランティア図書マスタ!$A$3:$K$567,11,0))</f>
        <v/>
      </c>
      <c r="AA380" s="132" t="str">
        <f t="shared" si="455"/>
        <v/>
      </c>
      <c r="AB380" s="133"/>
      <c r="AC380" s="133">
        <f t="shared" si="456"/>
        <v>0</v>
      </c>
      <c r="AD380" s="133">
        <f t="shared" si="457"/>
        <v>0</v>
      </c>
      <c r="AE380" s="133">
        <f t="shared" si="458"/>
        <v>0</v>
      </c>
      <c r="AF380" s="133">
        <f t="shared" si="459"/>
        <v>0</v>
      </c>
      <c r="AG380" s="134">
        <f t="shared" si="460"/>
        <v>0</v>
      </c>
      <c r="AH380" s="133">
        <f t="shared" si="461"/>
        <v>0</v>
      </c>
      <c r="AI380" s="133">
        <f t="shared" si="462"/>
        <v>0</v>
      </c>
      <c r="AJ380" s="133">
        <f t="shared" si="463"/>
        <v>0</v>
      </c>
      <c r="AK380" s="135">
        <f t="shared" si="464"/>
        <v>0</v>
      </c>
      <c r="AL380" s="135">
        <f t="shared" si="465"/>
        <v>0</v>
      </c>
      <c r="AM380" s="135">
        <f t="shared" si="466"/>
        <v>0</v>
      </c>
      <c r="AN380" s="135">
        <f t="shared" si="467"/>
        <v>0</v>
      </c>
      <c r="AP380" s="111" t="e">
        <f>VLOOKUP($Y380,ボランティア図書マスタ!$A:$T,15,0)</f>
        <v>#N/A</v>
      </c>
      <c r="AQ380" s="111" t="e">
        <f>VLOOKUP($Y380,ボランティア図書マスタ!$A:$T,16,0)</f>
        <v>#N/A</v>
      </c>
      <c r="AR380" s="111" t="e">
        <f>VLOOKUP($Y380,ボランティア図書マスタ!$A:$T,17,0)</f>
        <v>#N/A</v>
      </c>
      <c r="AS380" s="111" t="e">
        <f>VLOOKUP($Y380,ボランティア図書マスタ!$A:$T,18,0)</f>
        <v>#N/A</v>
      </c>
      <c r="AT380" s="111" t="e">
        <f>VLOOKUP($Y380,ボランティア図書マスタ!$A:$T,19,0)</f>
        <v>#N/A</v>
      </c>
      <c r="AU380" s="111" t="e">
        <f>VLOOKUP($Y380,ボランティア図書マスタ!$A:$T,20,0)</f>
        <v>#N/A</v>
      </c>
    </row>
    <row r="381" spans="1:47" ht="80.099999999999994" customHeight="1" x14ac:dyDescent="0.15">
      <c r="A381" s="119"/>
      <c r="B381" s="120"/>
      <c r="C381" s="119"/>
      <c r="D381" s="121"/>
      <c r="E381" s="122" t="str">
        <f>IF(D381="","",VLOOKUP(D381,ボランティア一覧!$A:$B,2,0))</f>
        <v/>
      </c>
      <c r="F381" s="121"/>
      <c r="G381" s="123" t="str">
        <f>IF(F381="","",VLOOKUP(F381,ボランティア図書マスタ!$B:$L,11,0))</f>
        <v/>
      </c>
      <c r="H381" s="124"/>
      <c r="I381" s="121"/>
      <c r="J381" s="124"/>
      <c r="K381" s="122" t="str">
        <f t="shared" si="451"/>
        <v/>
      </c>
      <c r="L381" s="125" t="str">
        <f>IF(Y381="","",VLOOKUP(Y381,ボランティア図書マスタ!$A$3:$M$567,13,0))</f>
        <v/>
      </c>
      <c r="M381" s="126"/>
      <c r="N381" s="127"/>
      <c r="O381" s="128"/>
      <c r="P381" s="129"/>
      <c r="Q381" s="130" t="str">
        <f>IF(D381="","",VLOOKUP(D381,ボランティア一覧!$A$3:$F$68,3,0))</f>
        <v/>
      </c>
      <c r="R381" s="130" t="str">
        <f>IF(D381="","",VLOOKUP(D381,ボランティア一覧!$A$3:$F$68,4,0))</f>
        <v/>
      </c>
      <c r="S381" s="130" t="str">
        <f>IF(D381="","",VLOOKUP(D381,ボランティア一覧!$A$3:$F$68,5,0))</f>
        <v/>
      </c>
      <c r="T381" s="130" t="str">
        <f>IF(D381="","",VLOOKUP(D381,ボランティア一覧!$A$3:$F$68,6,0))</f>
        <v/>
      </c>
      <c r="U381" s="131" t="str">
        <f t="shared" si="452"/>
        <v xml:space="preserve"> </v>
      </c>
      <c r="V381" s="131" t="str">
        <f t="shared" si="453"/>
        <v>　</v>
      </c>
      <c r="W381" s="131" t="str">
        <f>IF($A381=0," ",VLOOKUP(U381,入力規則用シート!B:C,2,0))</f>
        <v xml:space="preserve"> </v>
      </c>
      <c r="X381" s="131">
        <f t="shared" si="426"/>
        <v>0</v>
      </c>
      <c r="Y381" s="131" t="str">
        <f t="shared" si="454"/>
        <v/>
      </c>
      <c r="Z381" s="131" t="str">
        <f>IF(Y381="","",VLOOKUP(Y381,ボランティア図書マスタ!$A$3:$K$567,11,0))</f>
        <v/>
      </c>
      <c r="AA381" s="132" t="str">
        <f t="shared" si="455"/>
        <v/>
      </c>
      <c r="AB381" s="133"/>
      <c r="AC381" s="133">
        <f t="shared" si="456"/>
        <v>0</v>
      </c>
      <c r="AD381" s="133">
        <f t="shared" si="457"/>
        <v>0</v>
      </c>
      <c r="AE381" s="133">
        <f t="shared" si="458"/>
        <v>0</v>
      </c>
      <c r="AF381" s="133">
        <f t="shared" si="459"/>
        <v>0</v>
      </c>
      <c r="AG381" s="134">
        <f t="shared" si="460"/>
        <v>0</v>
      </c>
      <c r="AH381" s="133">
        <f t="shared" si="461"/>
        <v>0</v>
      </c>
      <c r="AI381" s="133">
        <f t="shared" si="462"/>
        <v>0</v>
      </c>
      <c r="AJ381" s="133">
        <f t="shared" si="463"/>
        <v>0</v>
      </c>
      <c r="AK381" s="135">
        <f t="shared" si="464"/>
        <v>0</v>
      </c>
      <c r="AL381" s="135">
        <f t="shared" si="465"/>
        <v>0</v>
      </c>
      <c r="AM381" s="135">
        <f t="shared" si="466"/>
        <v>0</v>
      </c>
      <c r="AN381" s="135">
        <f t="shared" si="467"/>
        <v>0</v>
      </c>
      <c r="AP381" s="111" t="e">
        <f>VLOOKUP($Y381,ボランティア図書マスタ!$A:$T,15,0)</f>
        <v>#N/A</v>
      </c>
      <c r="AQ381" s="111" t="e">
        <f>VLOOKUP($Y381,ボランティア図書マスタ!$A:$T,16,0)</f>
        <v>#N/A</v>
      </c>
      <c r="AR381" s="111" t="e">
        <f>VLOOKUP($Y381,ボランティア図書マスタ!$A:$T,17,0)</f>
        <v>#N/A</v>
      </c>
      <c r="AS381" s="111" t="e">
        <f>VLOOKUP($Y381,ボランティア図書マスタ!$A:$T,18,0)</f>
        <v>#N/A</v>
      </c>
      <c r="AT381" s="111" t="e">
        <f>VLOOKUP($Y381,ボランティア図書マスタ!$A:$T,19,0)</f>
        <v>#N/A</v>
      </c>
      <c r="AU381" s="111" t="e">
        <f>VLOOKUP($Y381,ボランティア図書マスタ!$A:$T,20,0)</f>
        <v>#N/A</v>
      </c>
    </row>
    <row r="382" spans="1:47" ht="80.099999999999994" customHeight="1" x14ac:dyDescent="0.15">
      <c r="A382" s="119"/>
      <c r="B382" s="120"/>
      <c r="C382" s="119"/>
      <c r="D382" s="121"/>
      <c r="E382" s="122" t="str">
        <f>IF(D382="","",VLOOKUP(D382,ボランティア一覧!$A:$B,2,0))</f>
        <v/>
      </c>
      <c r="F382" s="121"/>
      <c r="G382" s="123" t="str">
        <f>IF(F382="","",VLOOKUP(F382,ボランティア図書マスタ!$B:$L,11,0))</f>
        <v/>
      </c>
      <c r="H382" s="124"/>
      <c r="I382" s="121"/>
      <c r="J382" s="124"/>
      <c r="K382" s="122" t="str">
        <f t="shared" si="451"/>
        <v/>
      </c>
      <c r="L382" s="125" t="str">
        <f>IF(Y382="","",VLOOKUP(Y382,ボランティア図書マスタ!$A$3:$M$567,13,0))</f>
        <v/>
      </c>
      <c r="M382" s="126"/>
      <c r="N382" s="127"/>
      <c r="O382" s="128"/>
      <c r="P382" s="129"/>
      <c r="Q382" s="130" t="str">
        <f>IF(D382="","",VLOOKUP(D382,ボランティア一覧!$A$3:$F$68,3,0))</f>
        <v/>
      </c>
      <c r="R382" s="130" t="str">
        <f>IF(D382="","",VLOOKUP(D382,ボランティア一覧!$A$3:$F$68,4,0))</f>
        <v/>
      </c>
      <c r="S382" s="130" t="str">
        <f>IF(D382="","",VLOOKUP(D382,ボランティア一覧!$A$3:$F$68,5,0))</f>
        <v/>
      </c>
      <c r="T382" s="130" t="str">
        <f>IF(D382="","",VLOOKUP(D382,ボランティア一覧!$A$3:$F$68,6,0))</f>
        <v/>
      </c>
      <c r="U382" s="131" t="str">
        <f t="shared" si="452"/>
        <v xml:space="preserve"> </v>
      </c>
      <c r="V382" s="131" t="str">
        <f t="shared" si="453"/>
        <v>　</v>
      </c>
      <c r="W382" s="131" t="str">
        <f>IF($A382=0," ",VLOOKUP(U382,入力規則用シート!B:C,2,0))</f>
        <v xml:space="preserve"> </v>
      </c>
      <c r="X382" s="131">
        <f t="shared" si="426"/>
        <v>0</v>
      </c>
      <c r="Y382" s="131" t="str">
        <f t="shared" si="454"/>
        <v/>
      </c>
      <c r="Z382" s="131" t="str">
        <f>IF(Y382="","",VLOOKUP(Y382,ボランティア図書マスタ!$A$3:$K$567,11,0))</f>
        <v/>
      </c>
      <c r="AA382" s="132" t="str">
        <f t="shared" si="455"/>
        <v/>
      </c>
      <c r="AB382" s="133"/>
      <c r="AC382" s="133">
        <f t="shared" si="456"/>
        <v>0</v>
      </c>
      <c r="AD382" s="133">
        <f t="shared" si="457"/>
        <v>0</v>
      </c>
      <c r="AE382" s="133">
        <f t="shared" si="458"/>
        <v>0</v>
      </c>
      <c r="AF382" s="133">
        <f t="shared" si="459"/>
        <v>0</v>
      </c>
      <c r="AG382" s="134">
        <f t="shared" si="460"/>
        <v>0</v>
      </c>
      <c r="AH382" s="133">
        <f t="shared" si="461"/>
        <v>0</v>
      </c>
      <c r="AI382" s="133">
        <f t="shared" si="462"/>
        <v>0</v>
      </c>
      <c r="AJ382" s="133">
        <f t="shared" si="463"/>
        <v>0</v>
      </c>
      <c r="AK382" s="135">
        <f t="shared" si="464"/>
        <v>0</v>
      </c>
      <c r="AL382" s="135">
        <f t="shared" si="465"/>
        <v>0</v>
      </c>
      <c r="AM382" s="135">
        <f t="shared" si="466"/>
        <v>0</v>
      </c>
      <c r="AN382" s="135">
        <f t="shared" si="467"/>
        <v>0</v>
      </c>
      <c r="AP382" s="111" t="e">
        <f>VLOOKUP($Y382,ボランティア図書マスタ!$A:$T,15,0)</f>
        <v>#N/A</v>
      </c>
      <c r="AQ382" s="111" t="e">
        <f>VLOOKUP($Y382,ボランティア図書マスタ!$A:$T,16,0)</f>
        <v>#N/A</v>
      </c>
      <c r="AR382" s="111" t="e">
        <f>VLOOKUP($Y382,ボランティア図書マスタ!$A:$T,17,0)</f>
        <v>#N/A</v>
      </c>
      <c r="AS382" s="111" t="e">
        <f>VLOOKUP($Y382,ボランティア図書マスタ!$A:$T,18,0)</f>
        <v>#N/A</v>
      </c>
      <c r="AT382" s="111" t="e">
        <f>VLOOKUP($Y382,ボランティア図書マスタ!$A:$T,19,0)</f>
        <v>#N/A</v>
      </c>
      <c r="AU382" s="111" t="e">
        <f>VLOOKUP($Y382,ボランティア図書マスタ!$A:$T,20,0)</f>
        <v>#N/A</v>
      </c>
    </row>
    <row r="383" spans="1:47" ht="80.099999999999994" customHeight="1" x14ac:dyDescent="0.15">
      <c r="A383" s="119"/>
      <c r="B383" s="120"/>
      <c r="C383" s="119"/>
      <c r="D383" s="121"/>
      <c r="E383" s="122" t="str">
        <f>IF(D383="","",VLOOKUP(D383,ボランティア一覧!$A:$B,2,0))</f>
        <v/>
      </c>
      <c r="F383" s="121"/>
      <c r="G383" s="123" t="str">
        <f>IF(F383="","",VLOOKUP(F383,ボランティア図書マスタ!$B:$L,11,0))</f>
        <v/>
      </c>
      <c r="H383" s="124"/>
      <c r="I383" s="121"/>
      <c r="J383" s="124"/>
      <c r="K383" s="122" t="str">
        <f t="shared" si="451"/>
        <v/>
      </c>
      <c r="L383" s="125" t="str">
        <f>IF(Y383="","",VLOOKUP(Y383,ボランティア図書マスタ!$A$3:$M$567,13,0))</f>
        <v/>
      </c>
      <c r="M383" s="126"/>
      <c r="N383" s="127"/>
      <c r="O383" s="128"/>
      <c r="P383" s="129"/>
      <c r="Q383" s="130" t="str">
        <f>IF(D383="","",VLOOKUP(D383,ボランティア一覧!$A$3:$F$68,3,0))</f>
        <v/>
      </c>
      <c r="R383" s="130" t="str">
        <f>IF(D383="","",VLOOKUP(D383,ボランティア一覧!$A$3:$F$68,4,0))</f>
        <v/>
      </c>
      <c r="S383" s="130" t="str">
        <f>IF(D383="","",VLOOKUP(D383,ボランティア一覧!$A$3:$F$68,5,0))</f>
        <v/>
      </c>
      <c r="T383" s="130" t="str">
        <f>IF(D383="","",VLOOKUP(D383,ボランティア一覧!$A$3:$F$68,6,0))</f>
        <v/>
      </c>
      <c r="U383" s="131" t="str">
        <f>IF(F383=0," ",$G$2)</f>
        <v xml:space="preserve"> </v>
      </c>
      <c r="V383" s="131" t="str">
        <f>IF(F383=0,"　",$L$2)</f>
        <v>　</v>
      </c>
      <c r="W383" s="131" t="str">
        <f>IF($A383=0," ",VLOOKUP(U383,入力規則用シート!B:C,2,0))</f>
        <v xml:space="preserve"> </v>
      </c>
      <c r="X383" s="131">
        <f t="shared" si="426"/>
        <v>0</v>
      </c>
      <c r="Y383" s="131" t="str">
        <f>IF(F383&amp;I383="","",CONCATENATE(F383,I383))</f>
        <v/>
      </c>
      <c r="Z383" s="131" t="str">
        <f>IF(Y383="","",VLOOKUP(Y383,ボランティア図書マスタ!$A$3:$K$567,11,0))</f>
        <v/>
      </c>
      <c r="AA383" s="132" t="str">
        <f>DBCS(J383)</f>
        <v/>
      </c>
      <c r="AB383" s="133"/>
      <c r="AC383" s="133">
        <f>A383</f>
        <v>0</v>
      </c>
      <c r="AD383" s="133">
        <f>B383</f>
        <v>0</v>
      </c>
      <c r="AE383" s="133">
        <f>C383</f>
        <v>0</v>
      </c>
      <c r="AF383" s="133">
        <f>D383</f>
        <v>0</v>
      </c>
      <c r="AG383" s="134">
        <f>F383</f>
        <v>0</v>
      </c>
      <c r="AH383" s="133">
        <f>H383</f>
        <v>0</v>
      </c>
      <c r="AI383" s="133">
        <f t="shared" si="462"/>
        <v>0</v>
      </c>
      <c r="AJ383" s="133">
        <f t="shared" si="463"/>
        <v>0</v>
      </c>
      <c r="AK383" s="135">
        <f>M383</f>
        <v>0</v>
      </c>
      <c r="AL383" s="135">
        <f>N383</f>
        <v>0</v>
      </c>
      <c r="AM383" s="135">
        <f t="shared" si="466"/>
        <v>0</v>
      </c>
      <c r="AN383" s="135">
        <f t="shared" si="467"/>
        <v>0</v>
      </c>
      <c r="AP383" s="111" t="e">
        <f>VLOOKUP($Y383,ボランティア図書マスタ!$A:$T,15,0)</f>
        <v>#N/A</v>
      </c>
      <c r="AQ383" s="111" t="e">
        <f>VLOOKUP($Y383,ボランティア図書マスタ!$A:$T,16,0)</f>
        <v>#N/A</v>
      </c>
      <c r="AR383" s="111" t="e">
        <f>VLOOKUP($Y383,ボランティア図書マスタ!$A:$T,17,0)</f>
        <v>#N/A</v>
      </c>
      <c r="AS383" s="111" t="e">
        <f>VLOOKUP($Y383,ボランティア図書マスタ!$A:$T,18,0)</f>
        <v>#N/A</v>
      </c>
      <c r="AT383" s="111" t="e">
        <f>VLOOKUP($Y383,ボランティア図書マスタ!$A:$T,19,0)</f>
        <v>#N/A</v>
      </c>
      <c r="AU383" s="111" t="e">
        <f>VLOOKUP($Y383,ボランティア図書マスタ!$A:$T,20,0)</f>
        <v>#N/A</v>
      </c>
    </row>
    <row r="384" spans="1:47" ht="80.099999999999994" customHeight="1" x14ac:dyDescent="0.15">
      <c r="A384" s="119"/>
      <c r="B384" s="120"/>
      <c r="C384" s="119"/>
      <c r="D384" s="121"/>
      <c r="E384" s="122" t="str">
        <f>IF(D384="","",VLOOKUP(D384,ボランティア一覧!$A:$B,2,0))</f>
        <v/>
      </c>
      <c r="F384" s="121"/>
      <c r="G384" s="123" t="str">
        <f>IF(F384="","",VLOOKUP(F384,ボランティア図書マスタ!$B:$L,11,0))</f>
        <v/>
      </c>
      <c r="H384" s="124"/>
      <c r="I384" s="121"/>
      <c r="J384" s="124"/>
      <c r="K384" s="122" t="str">
        <f t="shared" si="451"/>
        <v/>
      </c>
      <c r="L384" s="125" t="str">
        <f>IF(Y384="","",VLOOKUP(Y384,ボランティア図書マスタ!$A$3:$M$567,13,0))</f>
        <v/>
      </c>
      <c r="M384" s="126"/>
      <c r="N384" s="127"/>
      <c r="O384" s="128"/>
      <c r="P384" s="129"/>
      <c r="Q384" s="130" t="str">
        <f>IF(D384="","",VLOOKUP(D384,ボランティア一覧!$A$3:$F$68,3,0))</f>
        <v/>
      </c>
      <c r="R384" s="130" t="str">
        <f>IF(D384="","",VLOOKUP(D384,ボランティア一覧!$A$3:$F$68,4,0))</f>
        <v/>
      </c>
      <c r="S384" s="130" t="str">
        <f>IF(D384="","",VLOOKUP(D384,ボランティア一覧!$A$3:$F$68,5,0))</f>
        <v/>
      </c>
      <c r="T384" s="130" t="str">
        <f>IF(D384="","",VLOOKUP(D384,ボランティア一覧!$A$3:$F$68,6,0))</f>
        <v/>
      </c>
      <c r="U384" s="131" t="str">
        <f t="shared" ref="U384:U392" si="468">IF(F384=0," ",$G$2)</f>
        <v xml:space="preserve"> </v>
      </c>
      <c r="V384" s="131" t="str">
        <f t="shared" ref="V384:V392" si="469">IF(F384=0,"　",$L$2)</f>
        <v>　</v>
      </c>
      <c r="W384" s="131" t="str">
        <f>IF($A384=0," ",VLOOKUP(U384,入力規則用シート!B:C,2,0))</f>
        <v xml:space="preserve"> </v>
      </c>
      <c r="X384" s="131">
        <f t="shared" si="426"/>
        <v>0</v>
      </c>
      <c r="Y384" s="131" t="str">
        <f t="shared" ref="Y384:Y392" si="470">IF(F384&amp;I384="","",CONCATENATE(F384,I384))</f>
        <v/>
      </c>
      <c r="Z384" s="131" t="str">
        <f>IF(Y384="","",VLOOKUP(Y384,ボランティア図書マスタ!$A$3:$K$567,11,0))</f>
        <v/>
      </c>
      <c r="AA384" s="132" t="str">
        <f t="shared" ref="AA384:AA392" si="471">DBCS(J384)</f>
        <v/>
      </c>
      <c r="AB384" s="133"/>
      <c r="AC384" s="133">
        <f t="shared" ref="AC384:AC392" si="472">A384</f>
        <v>0</v>
      </c>
      <c r="AD384" s="133">
        <f t="shared" ref="AD384:AD392" si="473">B384</f>
        <v>0</v>
      </c>
      <c r="AE384" s="133">
        <f t="shared" ref="AE384:AE392" si="474">C384</f>
        <v>0</v>
      </c>
      <c r="AF384" s="133">
        <f t="shared" ref="AF384:AF392" si="475">D384</f>
        <v>0</v>
      </c>
      <c r="AG384" s="134">
        <f t="shared" ref="AG384:AG392" si="476">F384</f>
        <v>0</v>
      </c>
      <c r="AH384" s="133">
        <f t="shared" ref="AH384:AH392" si="477">H384</f>
        <v>0</v>
      </c>
      <c r="AI384" s="133">
        <f t="shared" si="462"/>
        <v>0</v>
      </c>
      <c r="AJ384" s="133">
        <f t="shared" si="463"/>
        <v>0</v>
      </c>
      <c r="AK384" s="135">
        <f t="shared" ref="AK384:AK392" si="478">M384</f>
        <v>0</v>
      </c>
      <c r="AL384" s="135">
        <f t="shared" ref="AL384:AL392" si="479">N384</f>
        <v>0</v>
      </c>
      <c r="AM384" s="135">
        <f t="shared" si="466"/>
        <v>0</v>
      </c>
      <c r="AN384" s="135">
        <f t="shared" si="467"/>
        <v>0</v>
      </c>
      <c r="AP384" s="111" t="e">
        <f>VLOOKUP($Y384,ボランティア図書マスタ!$A:$T,15,0)</f>
        <v>#N/A</v>
      </c>
      <c r="AQ384" s="111" t="e">
        <f>VLOOKUP($Y384,ボランティア図書マスタ!$A:$T,16,0)</f>
        <v>#N/A</v>
      </c>
      <c r="AR384" s="111" t="e">
        <f>VLOOKUP($Y384,ボランティア図書マスタ!$A:$T,17,0)</f>
        <v>#N/A</v>
      </c>
      <c r="AS384" s="111" t="e">
        <f>VLOOKUP($Y384,ボランティア図書マスタ!$A:$T,18,0)</f>
        <v>#N/A</v>
      </c>
      <c r="AT384" s="111" t="e">
        <f>VLOOKUP($Y384,ボランティア図書マスタ!$A:$T,19,0)</f>
        <v>#N/A</v>
      </c>
      <c r="AU384" s="111" t="e">
        <f>VLOOKUP($Y384,ボランティア図書マスタ!$A:$T,20,0)</f>
        <v>#N/A</v>
      </c>
    </row>
    <row r="385" spans="1:47" ht="80.099999999999994" customHeight="1" x14ac:dyDescent="0.15">
      <c r="A385" s="119"/>
      <c r="B385" s="120"/>
      <c r="C385" s="119"/>
      <c r="D385" s="121"/>
      <c r="E385" s="122" t="str">
        <f>IF(D385="","",VLOOKUP(D385,ボランティア一覧!$A:$B,2,0))</f>
        <v/>
      </c>
      <c r="F385" s="121"/>
      <c r="G385" s="123" t="str">
        <f>IF(F385="","",VLOOKUP(F385,ボランティア図書マスタ!$B:$L,11,0))</f>
        <v/>
      </c>
      <c r="H385" s="124"/>
      <c r="I385" s="121"/>
      <c r="J385" s="124"/>
      <c r="K385" s="122" t="str">
        <f t="shared" si="451"/>
        <v/>
      </c>
      <c r="L385" s="125" t="str">
        <f>IF(Y385="","",VLOOKUP(Y385,ボランティア図書マスタ!$A$3:$M$567,13,0))</f>
        <v/>
      </c>
      <c r="M385" s="126"/>
      <c r="N385" s="127"/>
      <c r="O385" s="128"/>
      <c r="P385" s="129"/>
      <c r="Q385" s="130" t="str">
        <f>IF(D385="","",VLOOKUP(D385,ボランティア一覧!$A$3:$F$68,3,0))</f>
        <v/>
      </c>
      <c r="R385" s="130" t="str">
        <f>IF(D385="","",VLOOKUP(D385,ボランティア一覧!$A$3:$F$68,4,0))</f>
        <v/>
      </c>
      <c r="S385" s="130" t="str">
        <f>IF(D385="","",VLOOKUP(D385,ボランティア一覧!$A$3:$F$68,5,0))</f>
        <v/>
      </c>
      <c r="T385" s="130" t="str">
        <f>IF(D385="","",VLOOKUP(D385,ボランティア一覧!$A$3:$F$68,6,0))</f>
        <v/>
      </c>
      <c r="U385" s="131" t="str">
        <f t="shared" si="468"/>
        <v xml:space="preserve"> </v>
      </c>
      <c r="V385" s="131" t="str">
        <f t="shared" si="469"/>
        <v>　</v>
      </c>
      <c r="W385" s="131" t="str">
        <f>IF($A385=0," ",VLOOKUP(U385,入力規則用シート!B:C,2,0))</f>
        <v xml:space="preserve"> </v>
      </c>
      <c r="X385" s="131">
        <f t="shared" si="426"/>
        <v>0</v>
      </c>
      <c r="Y385" s="131" t="str">
        <f t="shared" si="470"/>
        <v/>
      </c>
      <c r="Z385" s="131" t="str">
        <f>IF(Y385="","",VLOOKUP(Y385,ボランティア図書マスタ!$A$3:$K$567,11,0))</f>
        <v/>
      </c>
      <c r="AA385" s="132" t="str">
        <f t="shared" si="471"/>
        <v/>
      </c>
      <c r="AB385" s="133"/>
      <c r="AC385" s="133">
        <f t="shared" si="472"/>
        <v>0</v>
      </c>
      <c r="AD385" s="133">
        <f t="shared" si="473"/>
        <v>0</v>
      </c>
      <c r="AE385" s="133">
        <f t="shared" si="474"/>
        <v>0</v>
      </c>
      <c r="AF385" s="133">
        <f t="shared" si="475"/>
        <v>0</v>
      </c>
      <c r="AG385" s="134">
        <f t="shared" si="476"/>
        <v>0</v>
      </c>
      <c r="AH385" s="133">
        <f t="shared" si="477"/>
        <v>0</v>
      </c>
      <c r="AI385" s="133">
        <f t="shared" si="462"/>
        <v>0</v>
      </c>
      <c r="AJ385" s="133">
        <f t="shared" si="463"/>
        <v>0</v>
      </c>
      <c r="AK385" s="135">
        <f t="shared" si="478"/>
        <v>0</v>
      </c>
      <c r="AL385" s="135">
        <f t="shared" si="479"/>
        <v>0</v>
      </c>
      <c r="AM385" s="135">
        <f t="shared" si="466"/>
        <v>0</v>
      </c>
      <c r="AN385" s="135">
        <f t="shared" si="467"/>
        <v>0</v>
      </c>
      <c r="AP385" s="111" t="e">
        <f>VLOOKUP($Y385,ボランティア図書マスタ!$A:$T,15,0)</f>
        <v>#N/A</v>
      </c>
      <c r="AQ385" s="111" t="e">
        <f>VLOOKUP($Y385,ボランティア図書マスタ!$A:$T,16,0)</f>
        <v>#N/A</v>
      </c>
      <c r="AR385" s="111" t="e">
        <f>VLOOKUP($Y385,ボランティア図書マスタ!$A:$T,17,0)</f>
        <v>#N/A</v>
      </c>
      <c r="AS385" s="111" t="e">
        <f>VLOOKUP($Y385,ボランティア図書マスタ!$A:$T,18,0)</f>
        <v>#N/A</v>
      </c>
      <c r="AT385" s="111" t="e">
        <f>VLOOKUP($Y385,ボランティア図書マスタ!$A:$T,19,0)</f>
        <v>#N/A</v>
      </c>
      <c r="AU385" s="111" t="e">
        <f>VLOOKUP($Y385,ボランティア図書マスタ!$A:$T,20,0)</f>
        <v>#N/A</v>
      </c>
    </row>
    <row r="386" spans="1:47" ht="80.099999999999994" customHeight="1" x14ac:dyDescent="0.15">
      <c r="A386" s="119"/>
      <c r="B386" s="120"/>
      <c r="C386" s="119"/>
      <c r="D386" s="121"/>
      <c r="E386" s="122" t="str">
        <f>IF(D386="","",VLOOKUP(D386,ボランティア一覧!$A:$B,2,0))</f>
        <v/>
      </c>
      <c r="F386" s="121"/>
      <c r="G386" s="123" t="str">
        <f>IF(F386="","",VLOOKUP(F386,ボランティア図書マスタ!$B:$L,11,0))</f>
        <v/>
      </c>
      <c r="H386" s="124"/>
      <c r="I386" s="121"/>
      <c r="J386" s="124"/>
      <c r="K386" s="122" t="str">
        <f t="shared" si="451"/>
        <v/>
      </c>
      <c r="L386" s="125" t="str">
        <f>IF(Y386="","",VLOOKUP(Y386,ボランティア図書マスタ!$A$3:$M$567,13,0))</f>
        <v/>
      </c>
      <c r="M386" s="126"/>
      <c r="N386" s="127"/>
      <c r="O386" s="128"/>
      <c r="P386" s="129"/>
      <c r="Q386" s="130" t="str">
        <f>IF(D386="","",VLOOKUP(D386,ボランティア一覧!$A$3:$F$68,3,0))</f>
        <v/>
      </c>
      <c r="R386" s="130" t="str">
        <f>IF(D386="","",VLOOKUP(D386,ボランティア一覧!$A$3:$F$68,4,0))</f>
        <v/>
      </c>
      <c r="S386" s="130" t="str">
        <f>IF(D386="","",VLOOKUP(D386,ボランティア一覧!$A$3:$F$68,5,0))</f>
        <v/>
      </c>
      <c r="T386" s="130" t="str">
        <f>IF(D386="","",VLOOKUP(D386,ボランティア一覧!$A$3:$F$68,6,0))</f>
        <v/>
      </c>
      <c r="U386" s="131" t="str">
        <f t="shared" si="468"/>
        <v xml:space="preserve"> </v>
      </c>
      <c r="V386" s="131" t="str">
        <f t="shared" si="469"/>
        <v>　</v>
      </c>
      <c r="W386" s="131" t="str">
        <f>IF($A386=0," ",VLOOKUP(U386,入力規則用シート!B:C,2,0))</f>
        <v xml:space="preserve"> </v>
      </c>
      <c r="X386" s="131">
        <f t="shared" si="426"/>
        <v>0</v>
      </c>
      <c r="Y386" s="131" t="str">
        <f t="shared" si="470"/>
        <v/>
      </c>
      <c r="Z386" s="131" t="str">
        <f>IF(Y386="","",VLOOKUP(Y386,ボランティア図書マスタ!$A$3:$K$567,11,0))</f>
        <v/>
      </c>
      <c r="AA386" s="132" t="str">
        <f t="shared" si="471"/>
        <v/>
      </c>
      <c r="AB386" s="133"/>
      <c r="AC386" s="133">
        <f t="shared" si="472"/>
        <v>0</v>
      </c>
      <c r="AD386" s="133">
        <f t="shared" si="473"/>
        <v>0</v>
      </c>
      <c r="AE386" s="133">
        <f t="shared" si="474"/>
        <v>0</v>
      </c>
      <c r="AF386" s="133">
        <f t="shared" si="475"/>
        <v>0</v>
      </c>
      <c r="AG386" s="134">
        <f t="shared" si="476"/>
        <v>0</v>
      </c>
      <c r="AH386" s="133">
        <f t="shared" si="477"/>
        <v>0</v>
      </c>
      <c r="AI386" s="133">
        <f t="shared" si="462"/>
        <v>0</v>
      </c>
      <c r="AJ386" s="133">
        <f t="shared" si="463"/>
        <v>0</v>
      </c>
      <c r="AK386" s="135">
        <f t="shared" si="478"/>
        <v>0</v>
      </c>
      <c r="AL386" s="135">
        <f t="shared" si="479"/>
        <v>0</v>
      </c>
      <c r="AM386" s="135">
        <f t="shared" si="466"/>
        <v>0</v>
      </c>
      <c r="AN386" s="135">
        <f t="shared" si="467"/>
        <v>0</v>
      </c>
      <c r="AP386" s="111" t="e">
        <f>VLOOKUP($Y386,ボランティア図書マスタ!$A:$T,15,0)</f>
        <v>#N/A</v>
      </c>
      <c r="AQ386" s="111" t="e">
        <f>VLOOKUP($Y386,ボランティア図書マスタ!$A:$T,16,0)</f>
        <v>#N/A</v>
      </c>
      <c r="AR386" s="111" t="e">
        <f>VLOOKUP($Y386,ボランティア図書マスタ!$A:$T,17,0)</f>
        <v>#N/A</v>
      </c>
      <c r="AS386" s="111" t="e">
        <f>VLOOKUP($Y386,ボランティア図書マスタ!$A:$T,18,0)</f>
        <v>#N/A</v>
      </c>
      <c r="AT386" s="111" t="e">
        <f>VLOOKUP($Y386,ボランティア図書マスタ!$A:$T,19,0)</f>
        <v>#N/A</v>
      </c>
      <c r="AU386" s="111" t="e">
        <f>VLOOKUP($Y386,ボランティア図書マスタ!$A:$T,20,0)</f>
        <v>#N/A</v>
      </c>
    </row>
    <row r="387" spans="1:47" ht="80.099999999999994" customHeight="1" x14ac:dyDescent="0.15">
      <c r="A387" s="119"/>
      <c r="B387" s="120"/>
      <c r="C387" s="119"/>
      <c r="D387" s="121"/>
      <c r="E387" s="122" t="str">
        <f>IF(D387="","",VLOOKUP(D387,ボランティア一覧!$A:$B,2,0))</f>
        <v/>
      </c>
      <c r="F387" s="121"/>
      <c r="G387" s="123" t="str">
        <f>IF(F387="","",VLOOKUP(F387,ボランティア図書マスタ!$B:$L,11,0))</f>
        <v/>
      </c>
      <c r="H387" s="124"/>
      <c r="I387" s="121"/>
      <c r="J387" s="124"/>
      <c r="K387" s="122" t="str">
        <f t="shared" si="451"/>
        <v/>
      </c>
      <c r="L387" s="125" t="str">
        <f>IF(Y387="","",VLOOKUP(Y387,ボランティア図書マスタ!$A$3:$M$567,13,0))</f>
        <v/>
      </c>
      <c r="M387" s="126"/>
      <c r="N387" s="127"/>
      <c r="O387" s="128"/>
      <c r="P387" s="129"/>
      <c r="Q387" s="130" t="str">
        <f>IF(D387="","",VLOOKUP(D387,ボランティア一覧!$A$3:$F$68,3,0))</f>
        <v/>
      </c>
      <c r="R387" s="130" t="str">
        <f>IF(D387="","",VLOOKUP(D387,ボランティア一覧!$A$3:$F$68,4,0))</f>
        <v/>
      </c>
      <c r="S387" s="130" t="str">
        <f>IF(D387="","",VLOOKUP(D387,ボランティア一覧!$A$3:$F$68,5,0))</f>
        <v/>
      </c>
      <c r="T387" s="130" t="str">
        <f>IF(D387="","",VLOOKUP(D387,ボランティア一覧!$A$3:$F$68,6,0))</f>
        <v/>
      </c>
      <c r="U387" s="131" t="str">
        <f t="shared" si="468"/>
        <v xml:space="preserve"> </v>
      </c>
      <c r="V387" s="131" t="str">
        <f t="shared" si="469"/>
        <v>　</v>
      </c>
      <c r="W387" s="131" t="str">
        <f>IF($A387=0," ",VLOOKUP(U387,入力規則用シート!B:C,2,0))</f>
        <v xml:space="preserve"> </v>
      </c>
      <c r="X387" s="131">
        <f t="shared" si="426"/>
        <v>0</v>
      </c>
      <c r="Y387" s="131" t="str">
        <f t="shared" si="470"/>
        <v/>
      </c>
      <c r="Z387" s="131" t="str">
        <f>IF(Y387="","",VLOOKUP(Y387,ボランティア図書マスタ!$A$3:$K$567,11,0))</f>
        <v/>
      </c>
      <c r="AA387" s="132" t="str">
        <f t="shared" si="471"/>
        <v/>
      </c>
      <c r="AB387" s="133"/>
      <c r="AC387" s="133">
        <f t="shared" si="472"/>
        <v>0</v>
      </c>
      <c r="AD387" s="133">
        <f t="shared" si="473"/>
        <v>0</v>
      </c>
      <c r="AE387" s="133">
        <f t="shared" si="474"/>
        <v>0</v>
      </c>
      <c r="AF387" s="133">
        <f t="shared" si="475"/>
        <v>0</v>
      </c>
      <c r="AG387" s="134">
        <f t="shared" si="476"/>
        <v>0</v>
      </c>
      <c r="AH387" s="133">
        <f t="shared" si="477"/>
        <v>0</v>
      </c>
      <c r="AI387" s="133">
        <f t="shared" si="462"/>
        <v>0</v>
      </c>
      <c r="AJ387" s="133">
        <f t="shared" si="463"/>
        <v>0</v>
      </c>
      <c r="AK387" s="135">
        <f t="shared" si="478"/>
        <v>0</v>
      </c>
      <c r="AL387" s="135">
        <f t="shared" si="479"/>
        <v>0</v>
      </c>
      <c r="AM387" s="135">
        <f t="shared" si="466"/>
        <v>0</v>
      </c>
      <c r="AN387" s="135">
        <f t="shared" si="467"/>
        <v>0</v>
      </c>
      <c r="AP387" s="111" t="e">
        <f>VLOOKUP($Y387,ボランティア図書マスタ!$A:$T,15,0)</f>
        <v>#N/A</v>
      </c>
      <c r="AQ387" s="111" t="e">
        <f>VLOOKUP($Y387,ボランティア図書マスタ!$A:$T,16,0)</f>
        <v>#N/A</v>
      </c>
      <c r="AR387" s="111" t="e">
        <f>VLOOKUP($Y387,ボランティア図書マスタ!$A:$T,17,0)</f>
        <v>#N/A</v>
      </c>
      <c r="AS387" s="111" t="e">
        <f>VLOOKUP($Y387,ボランティア図書マスタ!$A:$T,18,0)</f>
        <v>#N/A</v>
      </c>
      <c r="AT387" s="111" t="e">
        <f>VLOOKUP($Y387,ボランティア図書マスタ!$A:$T,19,0)</f>
        <v>#N/A</v>
      </c>
      <c r="AU387" s="111" t="e">
        <f>VLOOKUP($Y387,ボランティア図書マスタ!$A:$T,20,0)</f>
        <v>#N/A</v>
      </c>
    </row>
    <row r="388" spans="1:47" ht="80.099999999999994" customHeight="1" x14ac:dyDescent="0.15">
      <c r="A388" s="119"/>
      <c r="B388" s="120"/>
      <c r="C388" s="119"/>
      <c r="D388" s="121"/>
      <c r="E388" s="122" t="str">
        <f>IF(D388="","",VLOOKUP(D388,ボランティア一覧!$A:$B,2,0))</f>
        <v/>
      </c>
      <c r="F388" s="121"/>
      <c r="G388" s="123" t="str">
        <f>IF(F388="","",VLOOKUP(F388,ボランティア図書マスタ!$B:$L,11,0))</f>
        <v/>
      </c>
      <c r="H388" s="124"/>
      <c r="I388" s="121"/>
      <c r="J388" s="124"/>
      <c r="K388" s="122" t="str">
        <f t="shared" si="451"/>
        <v/>
      </c>
      <c r="L388" s="125" t="str">
        <f>IF(Y388="","",VLOOKUP(Y388,ボランティア図書マスタ!$A$3:$M$567,13,0))</f>
        <v/>
      </c>
      <c r="M388" s="126"/>
      <c r="N388" s="127"/>
      <c r="O388" s="128"/>
      <c r="P388" s="129"/>
      <c r="Q388" s="130" t="str">
        <f>IF(D388="","",VLOOKUP(D388,ボランティア一覧!$A$3:$F$68,3,0))</f>
        <v/>
      </c>
      <c r="R388" s="130" t="str">
        <f>IF(D388="","",VLOOKUP(D388,ボランティア一覧!$A$3:$F$68,4,0))</f>
        <v/>
      </c>
      <c r="S388" s="130" t="str">
        <f>IF(D388="","",VLOOKUP(D388,ボランティア一覧!$A$3:$F$68,5,0))</f>
        <v/>
      </c>
      <c r="T388" s="130" t="str">
        <f>IF(D388="","",VLOOKUP(D388,ボランティア一覧!$A$3:$F$68,6,0))</f>
        <v/>
      </c>
      <c r="U388" s="131" t="str">
        <f t="shared" si="468"/>
        <v xml:space="preserve"> </v>
      </c>
      <c r="V388" s="131" t="str">
        <f t="shared" si="469"/>
        <v>　</v>
      </c>
      <c r="W388" s="131" t="str">
        <f>IF($A388=0," ",VLOOKUP(U388,入力規則用シート!B:C,2,0))</f>
        <v xml:space="preserve"> </v>
      </c>
      <c r="X388" s="131">
        <f t="shared" si="426"/>
        <v>0</v>
      </c>
      <c r="Y388" s="131" t="str">
        <f t="shared" si="470"/>
        <v/>
      </c>
      <c r="Z388" s="131" t="str">
        <f>IF(Y388="","",VLOOKUP(Y388,ボランティア図書マスタ!$A$3:$K$567,11,0))</f>
        <v/>
      </c>
      <c r="AA388" s="132" t="str">
        <f t="shared" si="471"/>
        <v/>
      </c>
      <c r="AB388" s="133"/>
      <c r="AC388" s="133">
        <f t="shared" si="472"/>
        <v>0</v>
      </c>
      <c r="AD388" s="133">
        <f t="shared" si="473"/>
        <v>0</v>
      </c>
      <c r="AE388" s="133">
        <f t="shared" si="474"/>
        <v>0</v>
      </c>
      <c r="AF388" s="133">
        <f t="shared" si="475"/>
        <v>0</v>
      </c>
      <c r="AG388" s="134">
        <f t="shared" si="476"/>
        <v>0</v>
      </c>
      <c r="AH388" s="133">
        <f t="shared" si="477"/>
        <v>0</v>
      </c>
      <c r="AI388" s="133">
        <f t="shared" si="462"/>
        <v>0</v>
      </c>
      <c r="AJ388" s="133">
        <f t="shared" si="463"/>
        <v>0</v>
      </c>
      <c r="AK388" s="135">
        <f t="shared" si="478"/>
        <v>0</v>
      </c>
      <c r="AL388" s="135">
        <f t="shared" si="479"/>
        <v>0</v>
      </c>
      <c r="AM388" s="135">
        <f t="shared" si="466"/>
        <v>0</v>
      </c>
      <c r="AN388" s="135">
        <f t="shared" si="467"/>
        <v>0</v>
      </c>
      <c r="AP388" s="111" t="e">
        <f>VLOOKUP($Y388,ボランティア図書マスタ!$A:$T,15,0)</f>
        <v>#N/A</v>
      </c>
      <c r="AQ388" s="111" t="e">
        <f>VLOOKUP($Y388,ボランティア図書マスタ!$A:$T,16,0)</f>
        <v>#N/A</v>
      </c>
      <c r="AR388" s="111" t="e">
        <f>VLOOKUP($Y388,ボランティア図書マスタ!$A:$T,17,0)</f>
        <v>#N/A</v>
      </c>
      <c r="AS388" s="111" t="e">
        <f>VLOOKUP($Y388,ボランティア図書マスタ!$A:$T,18,0)</f>
        <v>#N/A</v>
      </c>
      <c r="AT388" s="111" t="e">
        <f>VLOOKUP($Y388,ボランティア図書マスタ!$A:$T,19,0)</f>
        <v>#N/A</v>
      </c>
      <c r="AU388" s="111" t="e">
        <f>VLOOKUP($Y388,ボランティア図書マスタ!$A:$T,20,0)</f>
        <v>#N/A</v>
      </c>
    </row>
    <row r="389" spans="1:47" ht="80.099999999999994" customHeight="1" x14ac:dyDescent="0.15">
      <c r="A389" s="119"/>
      <c r="B389" s="120"/>
      <c r="C389" s="119"/>
      <c r="D389" s="121"/>
      <c r="E389" s="122" t="str">
        <f>IF(D389="","",VLOOKUP(D389,ボランティア一覧!$A:$B,2,0))</f>
        <v/>
      </c>
      <c r="F389" s="121"/>
      <c r="G389" s="123" t="str">
        <f>IF(F389="","",VLOOKUP(F389,ボランティア図書マスタ!$B:$L,11,0))</f>
        <v/>
      </c>
      <c r="H389" s="124"/>
      <c r="I389" s="121"/>
      <c r="J389" s="124"/>
      <c r="K389" s="122" t="str">
        <f t="shared" si="451"/>
        <v/>
      </c>
      <c r="L389" s="125" t="str">
        <f>IF(Y389="","",VLOOKUP(Y389,ボランティア図書マスタ!$A$3:$M$567,13,0))</f>
        <v/>
      </c>
      <c r="M389" s="126"/>
      <c r="N389" s="127"/>
      <c r="O389" s="128"/>
      <c r="P389" s="129"/>
      <c r="Q389" s="130" t="str">
        <f>IF(D389="","",VLOOKUP(D389,ボランティア一覧!$A$3:$F$68,3,0))</f>
        <v/>
      </c>
      <c r="R389" s="130" t="str">
        <f>IF(D389="","",VLOOKUP(D389,ボランティア一覧!$A$3:$F$68,4,0))</f>
        <v/>
      </c>
      <c r="S389" s="130" t="str">
        <f>IF(D389="","",VLOOKUP(D389,ボランティア一覧!$A$3:$F$68,5,0))</f>
        <v/>
      </c>
      <c r="T389" s="130" t="str">
        <f>IF(D389="","",VLOOKUP(D389,ボランティア一覧!$A$3:$F$68,6,0))</f>
        <v/>
      </c>
      <c r="U389" s="131" t="str">
        <f t="shared" si="468"/>
        <v xml:space="preserve"> </v>
      </c>
      <c r="V389" s="131" t="str">
        <f t="shared" si="469"/>
        <v>　</v>
      </c>
      <c r="W389" s="131" t="str">
        <f>IF($A389=0," ",VLOOKUP(U389,入力規則用シート!B:C,2,0))</f>
        <v xml:space="preserve"> </v>
      </c>
      <c r="X389" s="131">
        <f t="shared" si="426"/>
        <v>0</v>
      </c>
      <c r="Y389" s="131" t="str">
        <f t="shared" si="470"/>
        <v/>
      </c>
      <c r="Z389" s="131" t="str">
        <f>IF(Y389="","",VLOOKUP(Y389,ボランティア図書マスタ!$A$3:$K$567,11,0))</f>
        <v/>
      </c>
      <c r="AA389" s="132" t="str">
        <f t="shared" si="471"/>
        <v/>
      </c>
      <c r="AB389" s="133"/>
      <c r="AC389" s="133">
        <f t="shared" si="472"/>
        <v>0</v>
      </c>
      <c r="AD389" s="133">
        <f t="shared" si="473"/>
        <v>0</v>
      </c>
      <c r="AE389" s="133">
        <f t="shared" si="474"/>
        <v>0</v>
      </c>
      <c r="AF389" s="133">
        <f t="shared" si="475"/>
        <v>0</v>
      </c>
      <c r="AG389" s="134">
        <f t="shared" si="476"/>
        <v>0</v>
      </c>
      <c r="AH389" s="133">
        <f t="shared" si="477"/>
        <v>0</v>
      </c>
      <c r="AI389" s="133">
        <f t="shared" si="462"/>
        <v>0</v>
      </c>
      <c r="AJ389" s="133">
        <f t="shared" si="463"/>
        <v>0</v>
      </c>
      <c r="AK389" s="135">
        <f t="shared" si="478"/>
        <v>0</v>
      </c>
      <c r="AL389" s="135">
        <f t="shared" si="479"/>
        <v>0</v>
      </c>
      <c r="AM389" s="135">
        <f t="shared" si="466"/>
        <v>0</v>
      </c>
      <c r="AN389" s="135">
        <f t="shared" si="467"/>
        <v>0</v>
      </c>
      <c r="AP389" s="111" t="e">
        <f>VLOOKUP($Y389,ボランティア図書マスタ!$A:$T,15,0)</f>
        <v>#N/A</v>
      </c>
      <c r="AQ389" s="111" t="e">
        <f>VLOOKUP($Y389,ボランティア図書マスタ!$A:$T,16,0)</f>
        <v>#N/A</v>
      </c>
      <c r="AR389" s="111" t="e">
        <f>VLOOKUP($Y389,ボランティア図書マスタ!$A:$T,17,0)</f>
        <v>#N/A</v>
      </c>
      <c r="AS389" s="111" t="e">
        <f>VLOOKUP($Y389,ボランティア図書マスタ!$A:$T,18,0)</f>
        <v>#N/A</v>
      </c>
      <c r="AT389" s="111" t="e">
        <f>VLOOKUP($Y389,ボランティア図書マスタ!$A:$T,19,0)</f>
        <v>#N/A</v>
      </c>
      <c r="AU389" s="111" t="e">
        <f>VLOOKUP($Y389,ボランティア図書マスタ!$A:$T,20,0)</f>
        <v>#N/A</v>
      </c>
    </row>
    <row r="390" spans="1:47" ht="80.099999999999994" customHeight="1" x14ac:dyDescent="0.15">
      <c r="A390" s="119"/>
      <c r="B390" s="120"/>
      <c r="C390" s="119"/>
      <c r="D390" s="121"/>
      <c r="E390" s="122" t="str">
        <f>IF(D390="","",VLOOKUP(D390,ボランティア一覧!$A:$B,2,0))</f>
        <v/>
      </c>
      <c r="F390" s="121"/>
      <c r="G390" s="123" t="str">
        <f>IF(F390="","",VLOOKUP(F390,ボランティア図書マスタ!$B:$L,11,0))</f>
        <v/>
      </c>
      <c r="H390" s="124"/>
      <c r="I390" s="121"/>
      <c r="J390" s="124"/>
      <c r="K390" s="122" t="str">
        <f t="shared" si="451"/>
        <v/>
      </c>
      <c r="L390" s="125" t="str">
        <f>IF(Y390="","",VLOOKUP(Y390,ボランティア図書マスタ!$A$3:$M$567,13,0))</f>
        <v/>
      </c>
      <c r="M390" s="126"/>
      <c r="N390" s="127"/>
      <c r="O390" s="128"/>
      <c r="P390" s="129"/>
      <c r="Q390" s="130" t="str">
        <f>IF(D390="","",VLOOKUP(D390,ボランティア一覧!$A$3:$F$68,3,0))</f>
        <v/>
      </c>
      <c r="R390" s="130" t="str">
        <f>IF(D390="","",VLOOKUP(D390,ボランティア一覧!$A$3:$F$68,4,0))</f>
        <v/>
      </c>
      <c r="S390" s="130" t="str">
        <f>IF(D390="","",VLOOKUP(D390,ボランティア一覧!$A$3:$F$68,5,0))</f>
        <v/>
      </c>
      <c r="T390" s="130" t="str">
        <f>IF(D390="","",VLOOKUP(D390,ボランティア一覧!$A$3:$F$68,6,0))</f>
        <v/>
      </c>
      <c r="U390" s="131" t="str">
        <f t="shared" si="468"/>
        <v xml:space="preserve"> </v>
      </c>
      <c r="V390" s="131" t="str">
        <f t="shared" si="469"/>
        <v>　</v>
      </c>
      <c r="W390" s="131" t="str">
        <f>IF($A390=0," ",VLOOKUP(U390,入力規則用シート!B:C,2,0))</f>
        <v xml:space="preserve"> </v>
      </c>
      <c r="X390" s="131">
        <f t="shared" si="426"/>
        <v>0</v>
      </c>
      <c r="Y390" s="131" t="str">
        <f t="shared" si="470"/>
        <v/>
      </c>
      <c r="Z390" s="131" t="str">
        <f>IF(Y390="","",VLOOKUP(Y390,ボランティア図書マスタ!$A$3:$K$567,11,0))</f>
        <v/>
      </c>
      <c r="AA390" s="132" t="str">
        <f t="shared" si="471"/>
        <v/>
      </c>
      <c r="AB390" s="133"/>
      <c r="AC390" s="133">
        <f t="shared" si="472"/>
        <v>0</v>
      </c>
      <c r="AD390" s="133">
        <f t="shared" si="473"/>
        <v>0</v>
      </c>
      <c r="AE390" s="133">
        <f t="shared" si="474"/>
        <v>0</v>
      </c>
      <c r="AF390" s="133">
        <f t="shared" si="475"/>
        <v>0</v>
      </c>
      <c r="AG390" s="134">
        <f t="shared" si="476"/>
        <v>0</v>
      </c>
      <c r="AH390" s="133">
        <f t="shared" si="477"/>
        <v>0</v>
      </c>
      <c r="AI390" s="133">
        <f t="shared" si="462"/>
        <v>0</v>
      </c>
      <c r="AJ390" s="133">
        <f t="shared" si="463"/>
        <v>0</v>
      </c>
      <c r="AK390" s="135">
        <f t="shared" si="478"/>
        <v>0</v>
      </c>
      <c r="AL390" s="135">
        <f t="shared" si="479"/>
        <v>0</v>
      </c>
      <c r="AM390" s="135">
        <f t="shared" si="466"/>
        <v>0</v>
      </c>
      <c r="AN390" s="135">
        <f t="shared" si="467"/>
        <v>0</v>
      </c>
      <c r="AP390" s="111" t="e">
        <f>VLOOKUP($Y390,ボランティア図書マスタ!$A:$T,15,0)</f>
        <v>#N/A</v>
      </c>
      <c r="AQ390" s="111" t="e">
        <f>VLOOKUP($Y390,ボランティア図書マスタ!$A:$T,16,0)</f>
        <v>#N/A</v>
      </c>
      <c r="AR390" s="111" t="e">
        <f>VLOOKUP($Y390,ボランティア図書マスタ!$A:$T,17,0)</f>
        <v>#N/A</v>
      </c>
      <c r="AS390" s="111" t="e">
        <f>VLOOKUP($Y390,ボランティア図書マスタ!$A:$T,18,0)</f>
        <v>#N/A</v>
      </c>
      <c r="AT390" s="111" t="e">
        <f>VLOOKUP($Y390,ボランティア図書マスタ!$A:$T,19,0)</f>
        <v>#N/A</v>
      </c>
      <c r="AU390" s="111" t="e">
        <f>VLOOKUP($Y390,ボランティア図書マスタ!$A:$T,20,0)</f>
        <v>#N/A</v>
      </c>
    </row>
    <row r="391" spans="1:47" ht="80.099999999999994" customHeight="1" x14ac:dyDescent="0.15">
      <c r="A391" s="119"/>
      <c r="B391" s="120"/>
      <c r="C391" s="119"/>
      <c r="D391" s="121"/>
      <c r="E391" s="122" t="str">
        <f>IF(D391="","",VLOOKUP(D391,ボランティア一覧!$A:$B,2,0))</f>
        <v/>
      </c>
      <c r="F391" s="121"/>
      <c r="G391" s="123" t="str">
        <f>IF(F391="","",VLOOKUP(F391,ボランティア図書マスタ!$B:$L,11,0))</f>
        <v/>
      </c>
      <c r="H391" s="124"/>
      <c r="I391" s="121"/>
      <c r="J391" s="124"/>
      <c r="K391" s="122" t="str">
        <f t="shared" si="451"/>
        <v/>
      </c>
      <c r="L391" s="125" t="str">
        <f>IF(Y391="","",VLOOKUP(Y391,ボランティア図書マスタ!$A$3:$M$567,13,0))</f>
        <v/>
      </c>
      <c r="M391" s="126"/>
      <c r="N391" s="127"/>
      <c r="O391" s="128"/>
      <c r="P391" s="129"/>
      <c r="Q391" s="130" t="str">
        <f>IF(D391="","",VLOOKUP(D391,ボランティア一覧!$A$3:$F$68,3,0))</f>
        <v/>
      </c>
      <c r="R391" s="130" t="str">
        <f>IF(D391="","",VLOOKUP(D391,ボランティア一覧!$A$3:$F$68,4,0))</f>
        <v/>
      </c>
      <c r="S391" s="130" t="str">
        <f>IF(D391="","",VLOOKUP(D391,ボランティア一覧!$A$3:$F$68,5,0))</f>
        <v/>
      </c>
      <c r="T391" s="130" t="str">
        <f>IF(D391="","",VLOOKUP(D391,ボランティア一覧!$A$3:$F$68,6,0))</f>
        <v/>
      </c>
      <c r="U391" s="131" t="str">
        <f t="shared" si="468"/>
        <v xml:space="preserve"> </v>
      </c>
      <c r="V391" s="131" t="str">
        <f t="shared" si="469"/>
        <v>　</v>
      </c>
      <c r="W391" s="131" t="str">
        <f>IF($A391=0," ",VLOOKUP(U391,入力規則用シート!B:C,2,0))</f>
        <v xml:space="preserve"> </v>
      </c>
      <c r="X391" s="131">
        <f t="shared" si="426"/>
        <v>0</v>
      </c>
      <c r="Y391" s="131" t="str">
        <f t="shared" si="470"/>
        <v/>
      </c>
      <c r="Z391" s="131" t="str">
        <f>IF(Y391="","",VLOOKUP(Y391,ボランティア図書マスタ!$A$3:$K$567,11,0))</f>
        <v/>
      </c>
      <c r="AA391" s="132" t="str">
        <f t="shared" si="471"/>
        <v/>
      </c>
      <c r="AB391" s="133"/>
      <c r="AC391" s="133">
        <f t="shared" si="472"/>
        <v>0</v>
      </c>
      <c r="AD391" s="133">
        <f t="shared" si="473"/>
        <v>0</v>
      </c>
      <c r="AE391" s="133">
        <f t="shared" si="474"/>
        <v>0</v>
      </c>
      <c r="AF391" s="133">
        <f t="shared" si="475"/>
        <v>0</v>
      </c>
      <c r="AG391" s="134">
        <f t="shared" si="476"/>
        <v>0</v>
      </c>
      <c r="AH391" s="133">
        <f t="shared" si="477"/>
        <v>0</v>
      </c>
      <c r="AI391" s="133">
        <f t="shared" si="462"/>
        <v>0</v>
      </c>
      <c r="AJ391" s="133">
        <f t="shared" si="463"/>
        <v>0</v>
      </c>
      <c r="AK391" s="135">
        <f t="shared" si="478"/>
        <v>0</v>
      </c>
      <c r="AL391" s="135">
        <f t="shared" si="479"/>
        <v>0</v>
      </c>
      <c r="AM391" s="135">
        <f t="shared" si="466"/>
        <v>0</v>
      </c>
      <c r="AN391" s="135">
        <f t="shared" si="467"/>
        <v>0</v>
      </c>
      <c r="AP391" s="111" t="e">
        <f>VLOOKUP($Y391,ボランティア図書マスタ!$A:$T,15,0)</f>
        <v>#N/A</v>
      </c>
      <c r="AQ391" s="111" t="e">
        <f>VLOOKUP($Y391,ボランティア図書マスタ!$A:$T,16,0)</f>
        <v>#N/A</v>
      </c>
      <c r="AR391" s="111" t="e">
        <f>VLOOKUP($Y391,ボランティア図書マスタ!$A:$T,17,0)</f>
        <v>#N/A</v>
      </c>
      <c r="AS391" s="111" t="e">
        <f>VLOOKUP($Y391,ボランティア図書マスタ!$A:$T,18,0)</f>
        <v>#N/A</v>
      </c>
      <c r="AT391" s="111" t="e">
        <f>VLOOKUP($Y391,ボランティア図書マスタ!$A:$T,19,0)</f>
        <v>#N/A</v>
      </c>
      <c r="AU391" s="111" t="e">
        <f>VLOOKUP($Y391,ボランティア図書マスタ!$A:$T,20,0)</f>
        <v>#N/A</v>
      </c>
    </row>
    <row r="392" spans="1:47" ht="80.099999999999994" customHeight="1" x14ac:dyDescent="0.15">
      <c r="A392" s="119"/>
      <c r="B392" s="120"/>
      <c r="C392" s="119"/>
      <c r="D392" s="121"/>
      <c r="E392" s="122" t="str">
        <f>IF(D392="","",VLOOKUP(D392,ボランティア一覧!$A:$B,2,0))</f>
        <v/>
      </c>
      <c r="F392" s="121"/>
      <c r="G392" s="123" t="str">
        <f>IF(F392="","",VLOOKUP(F392,ボランティア図書マスタ!$B:$L,11,0))</f>
        <v/>
      </c>
      <c r="H392" s="124"/>
      <c r="I392" s="121"/>
      <c r="J392" s="124"/>
      <c r="K392" s="122" t="str">
        <f t="shared" si="451"/>
        <v/>
      </c>
      <c r="L392" s="125" t="str">
        <f>IF(Y392="","",VLOOKUP(Y392,ボランティア図書マスタ!$A$3:$M$567,13,0))</f>
        <v/>
      </c>
      <c r="M392" s="126"/>
      <c r="N392" s="127"/>
      <c r="O392" s="128"/>
      <c r="P392" s="129"/>
      <c r="Q392" s="130" t="str">
        <f>IF(D392="","",VLOOKUP(D392,ボランティア一覧!$A$3:$F$68,3,0))</f>
        <v/>
      </c>
      <c r="R392" s="130" t="str">
        <f>IF(D392="","",VLOOKUP(D392,ボランティア一覧!$A$3:$F$68,4,0))</f>
        <v/>
      </c>
      <c r="S392" s="130" t="str">
        <f>IF(D392="","",VLOOKUP(D392,ボランティア一覧!$A$3:$F$68,5,0))</f>
        <v/>
      </c>
      <c r="T392" s="130" t="str">
        <f>IF(D392="","",VLOOKUP(D392,ボランティア一覧!$A$3:$F$68,6,0))</f>
        <v/>
      </c>
      <c r="U392" s="131" t="str">
        <f t="shared" si="468"/>
        <v xml:space="preserve"> </v>
      </c>
      <c r="V392" s="131" t="str">
        <f t="shared" si="469"/>
        <v>　</v>
      </c>
      <c r="W392" s="131" t="str">
        <f>IF($A392=0," ",VLOOKUP(U392,入力規則用シート!B:C,2,0))</f>
        <v xml:space="preserve"> </v>
      </c>
      <c r="X392" s="131">
        <f t="shared" si="426"/>
        <v>0</v>
      </c>
      <c r="Y392" s="131" t="str">
        <f t="shared" si="470"/>
        <v/>
      </c>
      <c r="Z392" s="131" t="str">
        <f>IF(Y392="","",VLOOKUP(Y392,ボランティア図書マスタ!$A$3:$K$567,11,0))</f>
        <v/>
      </c>
      <c r="AA392" s="132" t="str">
        <f t="shared" si="471"/>
        <v/>
      </c>
      <c r="AB392" s="133"/>
      <c r="AC392" s="133">
        <f t="shared" si="472"/>
        <v>0</v>
      </c>
      <c r="AD392" s="133">
        <f t="shared" si="473"/>
        <v>0</v>
      </c>
      <c r="AE392" s="133">
        <f t="shared" si="474"/>
        <v>0</v>
      </c>
      <c r="AF392" s="133">
        <f t="shared" si="475"/>
        <v>0</v>
      </c>
      <c r="AG392" s="134">
        <f t="shared" si="476"/>
        <v>0</v>
      </c>
      <c r="AH392" s="133">
        <f t="shared" si="477"/>
        <v>0</v>
      </c>
      <c r="AI392" s="133">
        <f t="shared" si="462"/>
        <v>0</v>
      </c>
      <c r="AJ392" s="133">
        <f t="shared" si="463"/>
        <v>0</v>
      </c>
      <c r="AK392" s="135">
        <f t="shared" si="478"/>
        <v>0</v>
      </c>
      <c r="AL392" s="135">
        <f t="shared" si="479"/>
        <v>0</v>
      </c>
      <c r="AM392" s="135">
        <f t="shared" si="466"/>
        <v>0</v>
      </c>
      <c r="AN392" s="135">
        <f t="shared" si="467"/>
        <v>0</v>
      </c>
      <c r="AP392" s="111" t="e">
        <f>VLOOKUP($Y392,ボランティア図書マスタ!$A:$T,15,0)</f>
        <v>#N/A</v>
      </c>
      <c r="AQ392" s="111" t="e">
        <f>VLOOKUP($Y392,ボランティア図書マスタ!$A:$T,16,0)</f>
        <v>#N/A</v>
      </c>
      <c r="AR392" s="111" t="e">
        <f>VLOOKUP($Y392,ボランティア図書マスタ!$A:$T,17,0)</f>
        <v>#N/A</v>
      </c>
      <c r="AS392" s="111" t="e">
        <f>VLOOKUP($Y392,ボランティア図書マスタ!$A:$T,18,0)</f>
        <v>#N/A</v>
      </c>
      <c r="AT392" s="111" t="e">
        <f>VLOOKUP($Y392,ボランティア図書マスタ!$A:$T,19,0)</f>
        <v>#N/A</v>
      </c>
      <c r="AU392" s="111" t="e">
        <f>VLOOKUP($Y392,ボランティア図書マスタ!$A:$T,20,0)</f>
        <v>#N/A</v>
      </c>
    </row>
    <row r="393" spans="1:47" ht="79.5" customHeight="1" x14ac:dyDescent="0.15">
      <c r="A393" s="119"/>
      <c r="B393" s="120"/>
      <c r="C393" s="119"/>
      <c r="D393" s="121"/>
      <c r="E393" s="122" t="str">
        <f>IF(D393="","",VLOOKUP(D393,ボランティア一覧!$A:$B,2,0))</f>
        <v/>
      </c>
      <c r="F393" s="121"/>
      <c r="G393" s="123" t="str">
        <f>IF(F393="","",VLOOKUP(F393,ボランティア図書マスタ!$B:$L,11,0))</f>
        <v/>
      </c>
      <c r="H393" s="124"/>
      <c r="I393" s="121"/>
      <c r="J393" s="124"/>
      <c r="K393" s="122" t="str">
        <f t="shared" si="451"/>
        <v/>
      </c>
      <c r="L393" s="125" t="str">
        <f>IF(Y393="","",VLOOKUP(Y393,ボランティア図書マスタ!$A$3:$M$567,13,0))</f>
        <v/>
      </c>
      <c r="M393" s="126"/>
      <c r="N393" s="127"/>
      <c r="O393" s="128"/>
      <c r="P393" s="129"/>
      <c r="Q393" s="130" t="str">
        <f>IF(D393="","",VLOOKUP(D393,ボランティア一覧!$A$3:$F$68,3,0))</f>
        <v/>
      </c>
      <c r="R393" s="130" t="str">
        <f>IF(D393="","",VLOOKUP(D393,ボランティア一覧!$A$3:$F$68,4,0))</f>
        <v/>
      </c>
      <c r="S393" s="130" t="str">
        <f>IF(D393="","",VLOOKUP(D393,ボランティア一覧!$A$3:$F$68,5,0))</f>
        <v/>
      </c>
      <c r="T393" s="130" t="str">
        <f>IF(D393="","",VLOOKUP(D393,ボランティア一覧!$A$3:$F$68,6,0))</f>
        <v/>
      </c>
      <c r="U393" s="131" t="str">
        <f>IF(F393=0," ",$G$2)</f>
        <v xml:space="preserve"> </v>
      </c>
      <c r="V393" s="131" t="str">
        <f>IF(F393=0,"　",$L$2)</f>
        <v>　</v>
      </c>
      <c r="W393" s="131" t="str">
        <f>IF($A393=0," ",VLOOKUP(U393,入力規則用シート!B:C,2,0))</f>
        <v xml:space="preserve"> </v>
      </c>
      <c r="X393" s="131">
        <f t="shared" si="426"/>
        <v>0</v>
      </c>
      <c r="Y393" s="131" t="str">
        <f>IF(F393&amp;I393="","",CONCATENATE(F393,I393))</f>
        <v/>
      </c>
      <c r="Z393" s="131" t="str">
        <f>IF(Y393="","",VLOOKUP(Y393,ボランティア図書マスタ!$A$3:$K$567,11,0))</f>
        <v/>
      </c>
      <c r="AA393" s="132" t="str">
        <f>DBCS(J393)</f>
        <v/>
      </c>
      <c r="AB393" s="133"/>
      <c r="AC393" s="133">
        <f>A393</f>
        <v>0</v>
      </c>
      <c r="AD393" s="133">
        <f>B393</f>
        <v>0</v>
      </c>
      <c r="AE393" s="133">
        <f>C393</f>
        <v>0</v>
      </c>
      <c r="AF393" s="133">
        <f>D393</f>
        <v>0</v>
      </c>
      <c r="AG393" s="134">
        <f>F393</f>
        <v>0</v>
      </c>
      <c r="AH393" s="133">
        <f>H393</f>
        <v>0</v>
      </c>
      <c r="AI393" s="133">
        <f t="shared" si="462"/>
        <v>0</v>
      </c>
      <c r="AJ393" s="133">
        <f t="shared" si="463"/>
        <v>0</v>
      </c>
      <c r="AK393" s="135">
        <f>M393</f>
        <v>0</v>
      </c>
      <c r="AL393" s="135">
        <f>N393</f>
        <v>0</v>
      </c>
      <c r="AM393" s="135">
        <f t="shared" si="466"/>
        <v>0</v>
      </c>
      <c r="AN393" s="135">
        <f t="shared" si="467"/>
        <v>0</v>
      </c>
      <c r="AP393" s="111" t="e">
        <f>VLOOKUP($Y393,ボランティア図書マスタ!$A:$T,15,0)</f>
        <v>#N/A</v>
      </c>
      <c r="AQ393" s="111" t="e">
        <f>VLOOKUP($Y393,ボランティア図書マスタ!$A:$T,16,0)</f>
        <v>#N/A</v>
      </c>
      <c r="AR393" s="111" t="e">
        <f>VLOOKUP($Y393,ボランティア図書マスタ!$A:$T,17,0)</f>
        <v>#N/A</v>
      </c>
      <c r="AS393" s="111" t="e">
        <f>VLOOKUP($Y393,ボランティア図書マスタ!$A:$T,18,0)</f>
        <v>#N/A</v>
      </c>
      <c r="AT393" s="111" t="e">
        <f>VLOOKUP($Y393,ボランティア図書マスタ!$A:$T,19,0)</f>
        <v>#N/A</v>
      </c>
      <c r="AU393" s="111" t="e">
        <f>VLOOKUP($Y393,ボランティア図書マスタ!$A:$T,20,0)</f>
        <v>#N/A</v>
      </c>
    </row>
    <row r="394" spans="1:47" ht="80.099999999999994" customHeight="1" x14ac:dyDescent="0.15">
      <c r="A394" s="119"/>
      <c r="B394" s="120"/>
      <c r="C394" s="119"/>
      <c r="D394" s="121"/>
      <c r="E394" s="122" t="str">
        <f>IF(D394="","",VLOOKUP(D394,ボランティア一覧!$A:$B,2,0))</f>
        <v/>
      </c>
      <c r="F394" s="121"/>
      <c r="G394" s="123" t="str">
        <f>IF(F394="","",VLOOKUP(F394,ボランティア図書マスタ!$B:$L,11,0))</f>
        <v/>
      </c>
      <c r="H394" s="124"/>
      <c r="I394" s="121"/>
      <c r="J394" s="124"/>
      <c r="K394" s="122" t="str">
        <f t="shared" si="451"/>
        <v/>
      </c>
      <c r="L394" s="125" t="str">
        <f>IF(Y394="","",VLOOKUP(Y394,ボランティア図書マスタ!$A$3:$M$567,13,0))</f>
        <v/>
      </c>
      <c r="M394" s="126"/>
      <c r="N394" s="127"/>
      <c r="O394" s="128"/>
      <c r="P394" s="129"/>
      <c r="Q394" s="130" t="str">
        <f>IF(D394="","",VLOOKUP(D394,ボランティア一覧!$A$3:$F$68,3,0))</f>
        <v/>
      </c>
      <c r="R394" s="130" t="str">
        <f>IF(D394="","",VLOOKUP(D394,ボランティア一覧!$A$3:$F$68,4,0))</f>
        <v/>
      </c>
      <c r="S394" s="130" t="str">
        <f>IF(D394="","",VLOOKUP(D394,ボランティア一覧!$A$3:$F$68,5,0))</f>
        <v/>
      </c>
      <c r="T394" s="130" t="str">
        <f>IF(D394="","",VLOOKUP(D394,ボランティア一覧!$A$3:$F$68,6,0))</f>
        <v/>
      </c>
      <c r="U394" s="131" t="str">
        <f t="shared" ref="U394:U402" si="480">IF(F394=0," ",$G$2)</f>
        <v xml:space="preserve"> </v>
      </c>
      <c r="V394" s="131" t="str">
        <f t="shared" ref="V394:V402" si="481">IF(F394=0,"　",$L$2)</f>
        <v>　</v>
      </c>
      <c r="W394" s="131" t="str">
        <f>IF($A394=0," ",VLOOKUP(U394,入力規則用シート!B:C,2,0))</f>
        <v xml:space="preserve"> </v>
      </c>
      <c r="X394" s="131">
        <f t="shared" si="426"/>
        <v>0</v>
      </c>
      <c r="Y394" s="131" t="str">
        <f t="shared" ref="Y394:Y402" si="482">IF(F394&amp;I394="","",CONCATENATE(F394,I394))</f>
        <v/>
      </c>
      <c r="Z394" s="131" t="str">
        <f>IF(Y394="","",VLOOKUP(Y394,ボランティア図書マスタ!$A$3:$K$567,11,0))</f>
        <v/>
      </c>
      <c r="AA394" s="132" t="str">
        <f t="shared" ref="AA394:AA402" si="483">DBCS(J394)</f>
        <v/>
      </c>
      <c r="AB394" s="133"/>
      <c r="AC394" s="133">
        <f t="shared" ref="AC394:AC402" si="484">A394</f>
        <v>0</v>
      </c>
      <c r="AD394" s="133">
        <f t="shared" ref="AD394:AD402" si="485">B394</f>
        <v>0</v>
      </c>
      <c r="AE394" s="133">
        <f t="shared" ref="AE394:AE402" si="486">C394</f>
        <v>0</v>
      </c>
      <c r="AF394" s="133">
        <f t="shared" ref="AF394:AF402" si="487">D394</f>
        <v>0</v>
      </c>
      <c r="AG394" s="134">
        <f t="shared" ref="AG394:AG402" si="488">F394</f>
        <v>0</v>
      </c>
      <c r="AH394" s="133">
        <f t="shared" ref="AH394:AH402" si="489">H394</f>
        <v>0</v>
      </c>
      <c r="AI394" s="133">
        <f t="shared" si="462"/>
        <v>0</v>
      </c>
      <c r="AJ394" s="133">
        <f t="shared" si="463"/>
        <v>0</v>
      </c>
      <c r="AK394" s="135">
        <f t="shared" ref="AK394:AK402" si="490">M394</f>
        <v>0</v>
      </c>
      <c r="AL394" s="135">
        <f t="shared" ref="AL394:AL402" si="491">N394</f>
        <v>0</v>
      </c>
      <c r="AM394" s="135">
        <f t="shared" si="466"/>
        <v>0</v>
      </c>
      <c r="AN394" s="135">
        <f t="shared" si="467"/>
        <v>0</v>
      </c>
      <c r="AP394" s="111" t="e">
        <f>VLOOKUP($Y394,ボランティア図書マスタ!$A:$T,15,0)</f>
        <v>#N/A</v>
      </c>
      <c r="AQ394" s="111" t="e">
        <f>VLOOKUP($Y394,ボランティア図書マスタ!$A:$T,16,0)</f>
        <v>#N/A</v>
      </c>
      <c r="AR394" s="111" t="e">
        <f>VLOOKUP($Y394,ボランティア図書マスタ!$A:$T,17,0)</f>
        <v>#N/A</v>
      </c>
      <c r="AS394" s="111" t="e">
        <f>VLOOKUP($Y394,ボランティア図書マスタ!$A:$T,18,0)</f>
        <v>#N/A</v>
      </c>
      <c r="AT394" s="111" t="e">
        <f>VLOOKUP($Y394,ボランティア図書マスタ!$A:$T,19,0)</f>
        <v>#N/A</v>
      </c>
      <c r="AU394" s="111" t="e">
        <f>VLOOKUP($Y394,ボランティア図書マスタ!$A:$T,20,0)</f>
        <v>#N/A</v>
      </c>
    </row>
    <row r="395" spans="1:47" ht="80.099999999999994" customHeight="1" x14ac:dyDescent="0.15">
      <c r="A395" s="119"/>
      <c r="B395" s="120"/>
      <c r="C395" s="119"/>
      <c r="D395" s="121"/>
      <c r="E395" s="122" t="str">
        <f>IF(D395="","",VLOOKUP(D395,ボランティア一覧!$A:$B,2,0))</f>
        <v/>
      </c>
      <c r="F395" s="121"/>
      <c r="G395" s="123" t="str">
        <f>IF(F395="","",VLOOKUP(F395,ボランティア図書マスタ!$B:$L,11,0))</f>
        <v/>
      </c>
      <c r="H395" s="124"/>
      <c r="I395" s="121"/>
      <c r="J395" s="124"/>
      <c r="K395" s="122" t="str">
        <f t="shared" si="451"/>
        <v/>
      </c>
      <c r="L395" s="125" t="str">
        <f>IF(Y395="","",VLOOKUP(Y395,ボランティア図書マスタ!$A$3:$M$567,13,0))</f>
        <v/>
      </c>
      <c r="M395" s="126"/>
      <c r="N395" s="127"/>
      <c r="O395" s="128"/>
      <c r="P395" s="129"/>
      <c r="Q395" s="130" t="str">
        <f>IF(D395="","",VLOOKUP(D395,ボランティア一覧!$A$3:$F$68,3,0))</f>
        <v/>
      </c>
      <c r="R395" s="130" t="str">
        <f>IF(D395="","",VLOOKUP(D395,ボランティア一覧!$A$3:$F$68,4,0))</f>
        <v/>
      </c>
      <c r="S395" s="130" t="str">
        <f>IF(D395="","",VLOOKUP(D395,ボランティア一覧!$A$3:$F$68,5,0))</f>
        <v/>
      </c>
      <c r="T395" s="130" t="str">
        <f>IF(D395="","",VLOOKUP(D395,ボランティア一覧!$A$3:$F$68,6,0))</f>
        <v/>
      </c>
      <c r="U395" s="131" t="str">
        <f t="shared" si="480"/>
        <v xml:space="preserve"> </v>
      </c>
      <c r="V395" s="131" t="str">
        <f t="shared" si="481"/>
        <v>　</v>
      </c>
      <c r="W395" s="131" t="str">
        <f>IF($A395=0," ",VLOOKUP(U395,入力規則用シート!B:C,2,0))</f>
        <v xml:space="preserve"> </v>
      </c>
      <c r="X395" s="131">
        <f t="shared" si="426"/>
        <v>0</v>
      </c>
      <c r="Y395" s="131" t="str">
        <f t="shared" si="482"/>
        <v/>
      </c>
      <c r="Z395" s="131" t="str">
        <f>IF(Y395="","",VLOOKUP(Y395,ボランティア図書マスタ!$A$3:$K$567,11,0))</f>
        <v/>
      </c>
      <c r="AA395" s="132" t="str">
        <f t="shared" si="483"/>
        <v/>
      </c>
      <c r="AB395" s="133"/>
      <c r="AC395" s="133">
        <f t="shared" si="484"/>
        <v>0</v>
      </c>
      <c r="AD395" s="133">
        <f t="shared" si="485"/>
        <v>0</v>
      </c>
      <c r="AE395" s="133">
        <f t="shared" si="486"/>
        <v>0</v>
      </c>
      <c r="AF395" s="133">
        <f t="shared" si="487"/>
        <v>0</v>
      </c>
      <c r="AG395" s="134">
        <f t="shared" si="488"/>
        <v>0</v>
      </c>
      <c r="AH395" s="133">
        <f t="shared" si="489"/>
        <v>0</v>
      </c>
      <c r="AI395" s="133">
        <f t="shared" si="462"/>
        <v>0</v>
      </c>
      <c r="AJ395" s="133">
        <f t="shared" si="463"/>
        <v>0</v>
      </c>
      <c r="AK395" s="135">
        <f t="shared" si="490"/>
        <v>0</v>
      </c>
      <c r="AL395" s="135">
        <f t="shared" si="491"/>
        <v>0</v>
      </c>
      <c r="AM395" s="135">
        <f t="shared" si="466"/>
        <v>0</v>
      </c>
      <c r="AN395" s="135">
        <f t="shared" si="467"/>
        <v>0</v>
      </c>
      <c r="AP395" s="111" t="e">
        <f>VLOOKUP($Y395,ボランティア図書マスタ!$A:$T,15,0)</f>
        <v>#N/A</v>
      </c>
      <c r="AQ395" s="111" t="e">
        <f>VLOOKUP($Y395,ボランティア図書マスタ!$A:$T,16,0)</f>
        <v>#N/A</v>
      </c>
      <c r="AR395" s="111" t="e">
        <f>VLOOKUP($Y395,ボランティア図書マスタ!$A:$T,17,0)</f>
        <v>#N/A</v>
      </c>
      <c r="AS395" s="111" t="e">
        <f>VLOOKUP($Y395,ボランティア図書マスタ!$A:$T,18,0)</f>
        <v>#N/A</v>
      </c>
      <c r="AT395" s="111" t="e">
        <f>VLOOKUP($Y395,ボランティア図書マスタ!$A:$T,19,0)</f>
        <v>#N/A</v>
      </c>
      <c r="AU395" s="111" t="e">
        <f>VLOOKUP($Y395,ボランティア図書マスタ!$A:$T,20,0)</f>
        <v>#N/A</v>
      </c>
    </row>
    <row r="396" spans="1:47" ht="80.099999999999994" customHeight="1" x14ac:dyDescent="0.15">
      <c r="A396" s="119"/>
      <c r="B396" s="120"/>
      <c r="C396" s="119"/>
      <c r="D396" s="121"/>
      <c r="E396" s="122" t="str">
        <f>IF(D396="","",VLOOKUP(D396,ボランティア一覧!$A:$B,2,0))</f>
        <v/>
      </c>
      <c r="F396" s="121"/>
      <c r="G396" s="123" t="str">
        <f>IF(F396="","",VLOOKUP(F396,ボランティア図書マスタ!$B:$L,11,0))</f>
        <v/>
      </c>
      <c r="H396" s="124"/>
      <c r="I396" s="121"/>
      <c r="J396" s="124"/>
      <c r="K396" s="122" t="str">
        <f t="shared" si="451"/>
        <v/>
      </c>
      <c r="L396" s="125" t="str">
        <f>IF(Y396="","",VLOOKUP(Y396,ボランティア図書マスタ!$A$3:$M$567,13,0))</f>
        <v/>
      </c>
      <c r="M396" s="126"/>
      <c r="N396" s="127"/>
      <c r="O396" s="128"/>
      <c r="P396" s="129"/>
      <c r="Q396" s="130" t="str">
        <f>IF(D396="","",VLOOKUP(D396,ボランティア一覧!$A$3:$F$68,3,0))</f>
        <v/>
      </c>
      <c r="R396" s="130" t="str">
        <f>IF(D396="","",VLOOKUP(D396,ボランティア一覧!$A$3:$F$68,4,0))</f>
        <v/>
      </c>
      <c r="S396" s="130" t="str">
        <f>IF(D396="","",VLOOKUP(D396,ボランティア一覧!$A$3:$F$68,5,0))</f>
        <v/>
      </c>
      <c r="T396" s="130" t="str">
        <f>IF(D396="","",VLOOKUP(D396,ボランティア一覧!$A$3:$F$68,6,0))</f>
        <v/>
      </c>
      <c r="U396" s="131" t="str">
        <f t="shared" si="480"/>
        <v xml:space="preserve"> </v>
      </c>
      <c r="V396" s="131" t="str">
        <f t="shared" si="481"/>
        <v>　</v>
      </c>
      <c r="W396" s="131" t="str">
        <f>IF($A396=0," ",VLOOKUP(U396,入力規則用シート!B:C,2,0))</f>
        <v xml:space="preserve"> </v>
      </c>
      <c r="X396" s="131">
        <f t="shared" si="426"/>
        <v>0</v>
      </c>
      <c r="Y396" s="131" t="str">
        <f t="shared" si="482"/>
        <v/>
      </c>
      <c r="Z396" s="131" t="str">
        <f>IF(Y396="","",VLOOKUP(Y396,ボランティア図書マスタ!$A$3:$K$567,11,0))</f>
        <v/>
      </c>
      <c r="AA396" s="132" t="str">
        <f t="shared" si="483"/>
        <v/>
      </c>
      <c r="AB396" s="133"/>
      <c r="AC396" s="133">
        <f t="shared" si="484"/>
        <v>0</v>
      </c>
      <c r="AD396" s="133">
        <f t="shared" si="485"/>
        <v>0</v>
      </c>
      <c r="AE396" s="133">
        <f t="shared" si="486"/>
        <v>0</v>
      </c>
      <c r="AF396" s="133">
        <f t="shared" si="487"/>
        <v>0</v>
      </c>
      <c r="AG396" s="134">
        <f t="shared" si="488"/>
        <v>0</v>
      </c>
      <c r="AH396" s="133">
        <f t="shared" si="489"/>
        <v>0</v>
      </c>
      <c r="AI396" s="133">
        <f t="shared" si="462"/>
        <v>0</v>
      </c>
      <c r="AJ396" s="133">
        <f t="shared" si="463"/>
        <v>0</v>
      </c>
      <c r="AK396" s="135">
        <f t="shared" si="490"/>
        <v>0</v>
      </c>
      <c r="AL396" s="135">
        <f t="shared" si="491"/>
        <v>0</v>
      </c>
      <c r="AM396" s="135">
        <f t="shared" si="466"/>
        <v>0</v>
      </c>
      <c r="AN396" s="135">
        <f t="shared" si="467"/>
        <v>0</v>
      </c>
      <c r="AP396" s="111" t="e">
        <f>VLOOKUP($Y396,ボランティア図書マスタ!$A:$T,15,0)</f>
        <v>#N/A</v>
      </c>
      <c r="AQ396" s="111" t="e">
        <f>VLOOKUP($Y396,ボランティア図書マスタ!$A:$T,16,0)</f>
        <v>#N/A</v>
      </c>
      <c r="AR396" s="111" t="e">
        <f>VLOOKUP($Y396,ボランティア図書マスタ!$A:$T,17,0)</f>
        <v>#N/A</v>
      </c>
      <c r="AS396" s="111" t="e">
        <f>VLOOKUP($Y396,ボランティア図書マスタ!$A:$T,18,0)</f>
        <v>#N/A</v>
      </c>
      <c r="AT396" s="111" t="e">
        <f>VLOOKUP($Y396,ボランティア図書マスタ!$A:$T,19,0)</f>
        <v>#N/A</v>
      </c>
      <c r="AU396" s="111" t="e">
        <f>VLOOKUP($Y396,ボランティア図書マスタ!$A:$T,20,0)</f>
        <v>#N/A</v>
      </c>
    </row>
    <row r="397" spans="1:47" ht="80.099999999999994" customHeight="1" x14ac:dyDescent="0.15">
      <c r="A397" s="119"/>
      <c r="B397" s="120"/>
      <c r="C397" s="119"/>
      <c r="D397" s="121"/>
      <c r="E397" s="122" t="str">
        <f>IF(D397="","",VLOOKUP(D397,ボランティア一覧!$A:$B,2,0))</f>
        <v/>
      </c>
      <c r="F397" s="121"/>
      <c r="G397" s="123" t="str">
        <f>IF(F397="","",VLOOKUP(F397,ボランティア図書マスタ!$B:$L,11,0))</f>
        <v/>
      </c>
      <c r="H397" s="124"/>
      <c r="I397" s="121"/>
      <c r="J397" s="124"/>
      <c r="K397" s="122" t="str">
        <f t="shared" si="451"/>
        <v/>
      </c>
      <c r="L397" s="125" t="str">
        <f>IF(Y397="","",VLOOKUP(Y397,ボランティア図書マスタ!$A$3:$M$567,13,0))</f>
        <v/>
      </c>
      <c r="M397" s="126"/>
      <c r="N397" s="127"/>
      <c r="O397" s="128"/>
      <c r="P397" s="129"/>
      <c r="Q397" s="130" t="str">
        <f>IF(D397="","",VLOOKUP(D397,ボランティア一覧!$A$3:$F$68,3,0))</f>
        <v/>
      </c>
      <c r="R397" s="130" t="str">
        <f>IF(D397="","",VLOOKUP(D397,ボランティア一覧!$A$3:$F$68,4,0))</f>
        <v/>
      </c>
      <c r="S397" s="130" t="str">
        <f>IF(D397="","",VLOOKUP(D397,ボランティア一覧!$A$3:$F$68,5,0))</f>
        <v/>
      </c>
      <c r="T397" s="130" t="str">
        <f>IF(D397="","",VLOOKUP(D397,ボランティア一覧!$A$3:$F$68,6,0))</f>
        <v/>
      </c>
      <c r="U397" s="131" t="str">
        <f t="shared" si="480"/>
        <v xml:space="preserve"> </v>
      </c>
      <c r="V397" s="131" t="str">
        <f t="shared" si="481"/>
        <v>　</v>
      </c>
      <c r="W397" s="131" t="str">
        <f>IF($A397=0," ",VLOOKUP(U397,入力規則用シート!B:C,2,0))</f>
        <v xml:space="preserve"> </v>
      </c>
      <c r="X397" s="131">
        <f t="shared" si="426"/>
        <v>0</v>
      </c>
      <c r="Y397" s="131" t="str">
        <f t="shared" si="482"/>
        <v/>
      </c>
      <c r="Z397" s="131" t="str">
        <f>IF(Y397="","",VLOOKUP(Y397,ボランティア図書マスタ!$A$3:$K$567,11,0))</f>
        <v/>
      </c>
      <c r="AA397" s="132" t="str">
        <f t="shared" si="483"/>
        <v/>
      </c>
      <c r="AB397" s="133"/>
      <c r="AC397" s="133">
        <f t="shared" si="484"/>
        <v>0</v>
      </c>
      <c r="AD397" s="133">
        <f t="shared" si="485"/>
        <v>0</v>
      </c>
      <c r="AE397" s="133">
        <f t="shared" si="486"/>
        <v>0</v>
      </c>
      <c r="AF397" s="133">
        <f t="shared" si="487"/>
        <v>0</v>
      </c>
      <c r="AG397" s="134">
        <f t="shared" si="488"/>
        <v>0</v>
      </c>
      <c r="AH397" s="133">
        <f t="shared" si="489"/>
        <v>0</v>
      </c>
      <c r="AI397" s="133">
        <f t="shared" si="462"/>
        <v>0</v>
      </c>
      <c r="AJ397" s="133">
        <f t="shared" si="463"/>
        <v>0</v>
      </c>
      <c r="AK397" s="135">
        <f t="shared" si="490"/>
        <v>0</v>
      </c>
      <c r="AL397" s="135">
        <f t="shared" si="491"/>
        <v>0</v>
      </c>
      <c r="AM397" s="135">
        <f t="shared" si="466"/>
        <v>0</v>
      </c>
      <c r="AN397" s="135">
        <f t="shared" si="467"/>
        <v>0</v>
      </c>
      <c r="AP397" s="111" t="e">
        <f>VLOOKUP($Y397,ボランティア図書マスタ!$A:$T,15,0)</f>
        <v>#N/A</v>
      </c>
      <c r="AQ397" s="111" t="e">
        <f>VLOOKUP($Y397,ボランティア図書マスタ!$A:$T,16,0)</f>
        <v>#N/A</v>
      </c>
      <c r="AR397" s="111" t="e">
        <f>VLOOKUP($Y397,ボランティア図書マスタ!$A:$T,17,0)</f>
        <v>#N/A</v>
      </c>
      <c r="AS397" s="111" t="e">
        <f>VLOOKUP($Y397,ボランティア図書マスタ!$A:$T,18,0)</f>
        <v>#N/A</v>
      </c>
      <c r="AT397" s="111" t="e">
        <f>VLOOKUP($Y397,ボランティア図書マスタ!$A:$T,19,0)</f>
        <v>#N/A</v>
      </c>
      <c r="AU397" s="111" t="e">
        <f>VLOOKUP($Y397,ボランティア図書マスタ!$A:$T,20,0)</f>
        <v>#N/A</v>
      </c>
    </row>
    <row r="398" spans="1:47" ht="80.099999999999994" customHeight="1" x14ac:dyDescent="0.15">
      <c r="A398" s="119"/>
      <c r="B398" s="120"/>
      <c r="C398" s="119"/>
      <c r="D398" s="121"/>
      <c r="E398" s="122" t="str">
        <f>IF(D398="","",VLOOKUP(D398,ボランティア一覧!$A:$B,2,0))</f>
        <v/>
      </c>
      <c r="F398" s="121"/>
      <c r="G398" s="123" t="str">
        <f>IF(F398="","",VLOOKUP(F398,ボランティア図書マスタ!$B:$L,11,0))</f>
        <v/>
      </c>
      <c r="H398" s="124"/>
      <c r="I398" s="121"/>
      <c r="J398" s="124"/>
      <c r="K398" s="122" t="str">
        <f t="shared" si="451"/>
        <v/>
      </c>
      <c r="L398" s="125" t="str">
        <f>IF(Y398="","",VLOOKUP(Y398,ボランティア図書マスタ!$A$3:$M$567,13,0))</f>
        <v/>
      </c>
      <c r="M398" s="126"/>
      <c r="N398" s="127"/>
      <c r="O398" s="128"/>
      <c r="P398" s="129"/>
      <c r="Q398" s="130" t="str">
        <f>IF(D398="","",VLOOKUP(D398,ボランティア一覧!$A$3:$F$68,3,0))</f>
        <v/>
      </c>
      <c r="R398" s="130" t="str">
        <f>IF(D398="","",VLOOKUP(D398,ボランティア一覧!$A$3:$F$68,4,0))</f>
        <v/>
      </c>
      <c r="S398" s="130" t="str">
        <f>IF(D398="","",VLOOKUP(D398,ボランティア一覧!$A$3:$F$68,5,0))</f>
        <v/>
      </c>
      <c r="T398" s="130" t="str">
        <f>IF(D398="","",VLOOKUP(D398,ボランティア一覧!$A$3:$F$68,6,0))</f>
        <v/>
      </c>
      <c r="U398" s="131" t="str">
        <f t="shared" si="480"/>
        <v xml:space="preserve"> </v>
      </c>
      <c r="V398" s="131" t="str">
        <f t="shared" si="481"/>
        <v>　</v>
      </c>
      <c r="W398" s="131" t="str">
        <f>IF($A398=0," ",VLOOKUP(U398,入力規則用シート!B:C,2,0))</f>
        <v xml:space="preserve"> </v>
      </c>
      <c r="X398" s="131">
        <f t="shared" si="426"/>
        <v>0</v>
      </c>
      <c r="Y398" s="131" t="str">
        <f t="shared" si="482"/>
        <v/>
      </c>
      <c r="Z398" s="131" t="str">
        <f>IF(Y398="","",VLOOKUP(Y398,ボランティア図書マスタ!$A$3:$K$567,11,0))</f>
        <v/>
      </c>
      <c r="AA398" s="132" t="str">
        <f t="shared" si="483"/>
        <v/>
      </c>
      <c r="AB398" s="133"/>
      <c r="AC398" s="133">
        <f t="shared" si="484"/>
        <v>0</v>
      </c>
      <c r="AD398" s="133">
        <f t="shared" si="485"/>
        <v>0</v>
      </c>
      <c r="AE398" s="133">
        <f t="shared" si="486"/>
        <v>0</v>
      </c>
      <c r="AF398" s="133">
        <f t="shared" si="487"/>
        <v>0</v>
      </c>
      <c r="AG398" s="134">
        <f t="shared" si="488"/>
        <v>0</v>
      </c>
      <c r="AH398" s="133">
        <f t="shared" si="489"/>
        <v>0</v>
      </c>
      <c r="AI398" s="133">
        <f t="shared" si="462"/>
        <v>0</v>
      </c>
      <c r="AJ398" s="133">
        <f t="shared" si="463"/>
        <v>0</v>
      </c>
      <c r="AK398" s="135">
        <f t="shared" si="490"/>
        <v>0</v>
      </c>
      <c r="AL398" s="135">
        <f t="shared" si="491"/>
        <v>0</v>
      </c>
      <c r="AM398" s="135">
        <f t="shared" si="466"/>
        <v>0</v>
      </c>
      <c r="AN398" s="135">
        <f t="shared" si="467"/>
        <v>0</v>
      </c>
      <c r="AP398" s="111" t="e">
        <f>VLOOKUP($Y398,ボランティア図書マスタ!$A:$T,15,0)</f>
        <v>#N/A</v>
      </c>
      <c r="AQ398" s="111" t="e">
        <f>VLOOKUP($Y398,ボランティア図書マスタ!$A:$T,16,0)</f>
        <v>#N/A</v>
      </c>
      <c r="AR398" s="111" t="e">
        <f>VLOOKUP($Y398,ボランティア図書マスタ!$A:$T,17,0)</f>
        <v>#N/A</v>
      </c>
      <c r="AS398" s="111" t="e">
        <f>VLOOKUP($Y398,ボランティア図書マスタ!$A:$T,18,0)</f>
        <v>#N/A</v>
      </c>
      <c r="AT398" s="111" t="e">
        <f>VLOOKUP($Y398,ボランティア図書マスタ!$A:$T,19,0)</f>
        <v>#N/A</v>
      </c>
      <c r="AU398" s="111" t="e">
        <f>VLOOKUP($Y398,ボランティア図書マスタ!$A:$T,20,0)</f>
        <v>#N/A</v>
      </c>
    </row>
    <row r="399" spans="1:47" ht="80.099999999999994" customHeight="1" x14ac:dyDescent="0.15">
      <c r="A399" s="119"/>
      <c r="B399" s="120"/>
      <c r="C399" s="119"/>
      <c r="D399" s="121"/>
      <c r="E399" s="122" t="str">
        <f>IF(D399="","",VLOOKUP(D399,ボランティア一覧!$A:$B,2,0))</f>
        <v/>
      </c>
      <c r="F399" s="121"/>
      <c r="G399" s="123" t="str">
        <f>IF(F399="","",VLOOKUP(F399,ボランティア図書マスタ!$B:$L,11,0))</f>
        <v/>
      </c>
      <c r="H399" s="124"/>
      <c r="I399" s="121"/>
      <c r="J399" s="124"/>
      <c r="K399" s="122" t="str">
        <f t="shared" si="451"/>
        <v/>
      </c>
      <c r="L399" s="125" t="str">
        <f>IF(Y399="","",VLOOKUP(Y399,ボランティア図書マスタ!$A$3:$M$567,13,0))</f>
        <v/>
      </c>
      <c r="M399" s="126"/>
      <c r="N399" s="127"/>
      <c r="O399" s="128"/>
      <c r="P399" s="129"/>
      <c r="Q399" s="130" t="str">
        <f>IF(D399="","",VLOOKUP(D399,ボランティア一覧!$A$3:$F$68,3,0))</f>
        <v/>
      </c>
      <c r="R399" s="130" t="str">
        <f>IF(D399="","",VLOOKUP(D399,ボランティア一覧!$A$3:$F$68,4,0))</f>
        <v/>
      </c>
      <c r="S399" s="130" t="str">
        <f>IF(D399="","",VLOOKUP(D399,ボランティア一覧!$A$3:$F$68,5,0))</f>
        <v/>
      </c>
      <c r="T399" s="130" t="str">
        <f>IF(D399="","",VLOOKUP(D399,ボランティア一覧!$A$3:$F$68,6,0))</f>
        <v/>
      </c>
      <c r="U399" s="131" t="str">
        <f t="shared" si="480"/>
        <v xml:space="preserve"> </v>
      </c>
      <c r="V399" s="131" t="str">
        <f t="shared" si="481"/>
        <v>　</v>
      </c>
      <c r="W399" s="131" t="str">
        <f>IF($A399=0," ",VLOOKUP(U399,入力規則用シート!B:C,2,0))</f>
        <v xml:space="preserve"> </v>
      </c>
      <c r="X399" s="131">
        <f t="shared" si="426"/>
        <v>0</v>
      </c>
      <c r="Y399" s="131" t="str">
        <f t="shared" si="482"/>
        <v/>
      </c>
      <c r="Z399" s="131" t="str">
        <f>IF(Y399="","",VLOOKUP(Y399,ボランティア図書マスタ!$A$3:$K$567,11,0))</f>
        <v/>
      </c>
      <c r="AA399" s="132" t="str">
        <f t="shared" si="483"/>
        <v/>
      </c>
      <c r="AB399" s="133"/>
      <c r="AC399" s="133">
        <f t="shared" si="484"/>
        <v>0</v>
      </c>
      <c r="AD399" s="133">
        <f t="shared" si="485"/>
        <v>0</v>
      </c>
      <c r="AE399" s="133">
        <f t="shared" si="486"/>
        <v>0</v>
      </c>
      <c r="AF399" s="133">
        <f t="shared" si="487"/>
        <v>0</v>
      </c>
      <c r="AG399" s="134">
        <f t="shared" si="488"/>
        <v>0</v>
      </c>
      <c r="AH399" s="133">
        <f t="shared" si="489"/>
        <v>0</v>
      </c>
      <c r="AI399" s="133">
        <f t="shared" si="462"/>
        <v>0</v>
      </c>
      <c r="AJ399" s="133">
        <f t="shared" si="463"/>
        <v>0</v>
      </c>
      <c r="AK399" s="135">
        <f t="shared" si="490"/>
        <v>0</v>
      </c>
      <c r="AL399" s="135">
        <f t="shared" si="491"/>
        <v>0</v>
      </c>
      <c r="AM399" s="135">
        <f t="shared" si="466"/>
        <v>0</v>
      </c>
      <c r="AN399" s="135">
        <f t="shared" si="467"/>
        <v>0</v>
      </c>
      <c r="AP399" s="111" t="e">
        <f>VLOOKUP($Y399,ボランティア図書マスタ!$A:$T,15,0)</f>
        <v>#N/A</v>
      </c>
      <c r="AQ399" s="111" t="e">
        <f>VLOOKUP($Y399,ボランティア図書マスタ!$A:$T,16,0)</f>
        <v>#N/A</v>
      </c>
      <c r="AR399" s="111" t="e">
        <f>VLOOKUP($Y399,ボランティア図書マスタ!$A:$T,17,0)</f>
        <v>#N/A</v>
      </c>
      <c r="AS399" s="111" t="e">
        <f>VLOOKUP($Y399,ボランティア図書マスタ!$A:$T,18,0)</f>
        <v>#N/A</v>
      </c>
      <c r="AT399" s="111" t="e">
        <f>VLOOKUP($Y399,ボランティア図書マスタ!$A:$T,19,0)</f>
        <v>#N/A</v>
      </c>
      <c r="AU399" s="111" t="e">
        <f>VLOOKUP($Y399,ボランティア図書マスタ!$A:$T,20,0)</f>
        <v>#N/A</v>
      </c>
    </row>
    <row r="400" spans="1:47" ht="80.099999999999994" customHeight="1" x14ac:dyDescent="0.15">
      <c r="A400" s="119"/>
      <c r="B400" s="120"/>
      <c r="C400" s="119"/>
      <c r="D400" s="121"/>
      <c r="E400" s="122" t="str">
        <f>IF(D400="","",VLOOKUP(D400,ボランティア一覧!$A:$B,2,0))</f>
        <v/>
      </c>
      <c r="F400" s="121"/>
      <c r="G400" s="123" t="str">
        <f>IF(F400="","",VLOOKUP(F400,ボランティア図書マスタ!$B:$L,11,0))</f>
        <v/>
      </c>
      <c r="H400" s="124"/>
      <c r="I400" s="121"/>
      <c r="J400" s="124"/>
      <c r="K400" s="122" t="str">
        <f t="shared" si="451"/>
        <v/>
      </c>
      <c r="L400" s="125" t="str">
        <f>IF(Y400="","",VLOOKUP(Y400,ボランティア図書マスタ!$A$3:$M$567,13,0))</f>
        <v/>
      </c>
      <c r="M400" s="126"/>
      <c r="N400" s="127"/>
      <c r="O400" s="128"/>
      <c r="P400" s="129"/>
      <c r="Q400" s="130" t="str">
        <f>IF(D400="","",VLOOKUP(D400,ボランティア一覧!$A$3:$F$68,3,0))</f>
        <v/>
      </c>
      <c r="R400" s="130" t="str">
        <f>IF(D400="","",VLOOKUP(D400,ボランティア一覧!$A$3:$F$68,4,0))</f>
        <v/>
      </c>
      <c r="S400" s="130" t="str">
        <f>IF(D400="","",VLOOKUP(D400,ボランティア一覧!$A$3:$F$68,5,0))</f>
        <v/>
      </c>
      <c r="T400" s="130" t="str">
        <f>IF(D400="","",VLOOKUP(D400,ボランティア一覧!$A$3:$F$68,6,0))</f>
        <v/>
      </c>
      <c r="U400" s="131" t="str">
        <f t="shared" si="480"/>
        <v xml:space="preserve"> </v>
      </c>
      <c r="V400" s="131" t="str">
        <f t="shared" si="481"/>
        <v>　</v>
      </c>
      <c r="W400" s="131" t="str">
        <f>IF($A400=0," ",VLOOKUP(U400,入力規則用シート!B:C,2,0))</f>
        <v xml:space="preserve"> </v>
      </c>
      <c r="X400" s="131">
        <f t="shared" si="426"/>
        <v>0</v>
      </c>
      <c r="Y400" s="131" t="str">
        <f t="shared" si="482"/>
        <v/>
      </c>
      <c r="Z400" s="131" t="str">
        <f>IF(Y400="","",VLOOKUP(Y400,ボランティア図書マスタ!$A$3:$K$567,11,0))</f>
        <v/>
      </c>
      <c r="AA400" s="132" t="str">
        <f t="shared" si="483"/>
        <v/>
      </c>
      <c r="AB400" s="133"/>
      <c r="AC400" s="133">
        <f t="shared" si="484"/>
        <v>0</v>
      </c>
      <c r="AD400" s="133">
        <f t="shared" si="485"/>
        <v>0</v>
      </c>
      <c r="AE400" s="133">
        <f t="shared" si="486"/>
        <v>0</v>
      </c>
      <c r="AF400" s="133">
        <f t="shared" si="487"/>
        <v>0</v>
      </c>
      <c r="AG400" s="134">
        <f t="shared" si="488"/>
        <v>0</v>
      </c>
      <c r="AH400" s="133">
        <f t="shared" si="489"/>
        <v>0</v>
      </c>
      <c r="AI400" s="133">
        <f t="shared" si="462"/>
        <v>0</v>
      </c>
      <c r="AJ400" s="133">
        <f t="shared" si="463"/>
        <v>0</v>
      </c>
      <c r="AK400" s="135">
        <f t="shared" si="490"/>
        <v>0</v>
      </c>
      <c r="AL400" s="135">
        <f t="shared" si="491"/>
        <v>0</v>
      </c>
      <c r="AM400" s="135">
        <f t="shared" si="466"/>
        <v>0</v>
      </c>
      <c r="AN400" s="135">
        <f t="shared" si="467"/>
        <v>0</v>
      </c>
      <c r="AP400" s="111" t="e">
        <f>VLOOKUP($Y400,ボランティア図書マスタ!$A:$T,15,0)</f>
        <v>#N/A</v>
      </c>
      <c r="AQ400" s="111" t="e">
        <f>VLOOKUP($Y400,ボランティア図書マスタ!$A:$T,16,0)</f>
        <v>#N/A</v>
      </c>
      <c r="AR400" s="111" t="e">
        <f>VLOOKUP($Y400,ボランティア図書マスタ!$A:$T,17,0)</f>
        <v>#N/A</v>
      </c>
      <c r="AS400" s="111" t="e">
        <f>VLOOKUP($Y400,ボランティア図書マスタ!$A:$T,18,0)</f>
        <v>#N/A</v>
      </c>
      <c r="AT400" s="111" t="e">
        <f>VLOOKUP($Y400,ボランティア図書マスタ!$A:$T,19,0)</f>
        <v>#N/A</v>
      </c>
      <c r="AU400" s="111" t="e">
        <f>VLOOKUP($Y400,ボランティア図書マスタ!$A:$T,20,0)</f>
        <v>#N/A</v>
      </c>
    </row>
    <row r="401" spans="1:47" ht="80.099999999999994" customHeight="1" x14ac:dyDescent="0.15">
      <c r="A401" s="119"/>
      <c r="B401" s="120"/>
      <c r="C401" s="119"/>
      <c r="D401" s="121"/>
      <c r="E401" s="122" t="str">
        <f>IF(D401="","",VLOOKUP(D401,ボランティア一覧!$A:$B,2,0))</f>
        <v/>
      </c>
      <c r="F401" s="121"/>
      <c r="G401" s="123" t="str">
        <f>IF(F401="","",VLOOKUP(F401,ボランティア図書マスタ!$B:$L,11,0))</f>
        <v/>
      </c>
      <c r="H401" s="124"/>
      <c r="I401" s="121"/>
      <c r="J401" s="124"/>
      <c r="K401" s="122" t="str">
        <f t="shared" si="451"/>
        <v/>
      </c>
      <c r="L401" s="125" t="str">
        <f>IF(Y401="","",VLOOKUP(Y401,ボランティア図書マスタ!$A$3:$M$567,13,0))</f>
        <v/>
      </c>
      <c r="M401" s="126"/>
      <c r="N401" s="127"/>
      <c r="O401" s="128"/>
      <c r="P401" s="129"/>
      <c r="Q401" s="130" t="str">
        <f>IF(D401="","",VLOOKUP(D401,ボランティア一覧!$A$3:$F$68,3,0))</f>
        <v/>
      </c>
      <c r="R401" s="130" t="str">
        <f>IF(D401="","",VLOOKUP(D401,ボランティア一覧!$A$3:$F$68,4,0))</f>
        <v/>
      </c>
      <c r="S401" s="130" t="str">
        <f>IF(D401="","",VLOOKUP(D401,ボランティア一覧!$A$3:$F$68,5,0))</f>
        <v/>
      </c>
      <c r="T401" s="130" t="str">
        <f>IF(D401="","",VLOOKUP(D401,ボランティア一覧!$A$3:$F$68,6,0))</f>
        <v/>
      </c>
      <c r="U401" s="131" t="str">
        <f t="shared" si="480"/>
        <v xml:space="preserve"> </v>
      </c>
      <c r="V401" s="131" t="str">
        <f t="shared" si="481"/>
        <v>　</v>
      </c>
      <c r="W401" s="131" t="str">
        <f>IF($A401=0," ",VLOOKUP(U401,入力規則用シート!B:C,2,0))</f>
        <v xml:space="preserve"> </v>
      </c>
      <c r="X401" s="131">
        <f t="shared" ref="X401:X464" si="492">A401</f>
        <v>0</v>
      </c>
      <c r="Y401" s="131" t="str">
        <f t="shared" si="482"/>
        <v/>
      </c>
      <c r="Z401" s="131" t="str">
        <f>IF(Y401="","",VLOOKUP(Y401,ボランティア図書マスタ!$A$3:$K$567,11,0))</f>
        <v/>
      </c>
      <c r="AA401" s="132" t="str">
        <f t="shared" si="483"/>
        <v/>
      </c>
      <c r="AB401" s="133"/>
      <c r="AC401" s="133">
        <f t="shared" si="484"/>
        <v>0</v>
      </c>
      <c r="AD401" s="133">
        <f t="shared" si="485"/>
        <v>0</v>
      </c>
      <c r="AE401" s="133">
        <f t="shared" si="486"/>
        <v>0</v>
      </c>
      <c r="AF401" s="133">
        <f t="shared" si="487"/>
        <v>0</v>
      </c>
      <c r="AG401" s="134">
        <f t="shared" si="488"/>
        <v>0</v>
      </c>
      <c r="AH401" s="133">
        <f t="shared" si="489"/>
        <v>0</v>
      </c>
      <c r="AI401" s="133">
        <f t="shared" si="462"/>
        <v>0</v>
      </c>
      <c r="AJ401" s="133">
        <f t="shared" si="463"/>
        <v>0</v>
      </c>
      <c r="AK401" s="135">
        <f t="shared" si="490"/>
        <v>0</v>
      </c>
      <c r="AL401" s="135">
        <f t="shared" si="491"/>
        <v>0</v>
      </c>
      <c r="AM401" s="135">
        <f t="shared" si="466"/>
        <v>0</v>
      </c>
      <c r="AN401" s="135">
        <f t="shared" si="467"/>
        <v>0</v>
      </c>
      <c r="AP401" s="111" t="e">
        <f>VLOOKUP($Y401,ボランティア図書マスタ!$A:$T,15,0)</f>
        <v>#N/A</v>
      </c>
      <c r="AQ401" s="111" t="e">
        <f>VLOOKUP($Y401,ボランティア図書マスタ!$A:$T,16,0)</f>
        <v>#N/A</v>
      </c>
      <c r="AR401" s="111" t="e">
        <f>VLOOKUP($Y401,ボランティア図書マスタ!$A:$T,17,0)</f>
        <v>#N/A</v>
      </c>
      <c r="AS401" s="111" t="e">
        <f>VLOOKUP($Y401,ボランティア図書マスタ!$A:$T,18,0)</f>
        <v>#N/A</v>
      </c>
      <c r="AT401" s="111" t="e">
        <f>VLOOKUP($Y401,ボランティア図書マスタ!$A:$T,19,0)</f>
        <v>#N/A</v>
      </c>
      <c r="AU401" s="111" t="e">
        <f>VLOOKUP($Y401,ボランティア図書マスタ!$A:$T,20,0)</f>
        <v>#N/A</v>
      </c>
    </row>
    <row r="402" spans="1:47" ht="80.099999999999994" customHeight="1" x14ac:dyDescent="0.15">
      <c r="A402" s="119"/>
      <c r="B402" s="120"/>
      <c r="C402" s="119"/>
      <c r="D402" s="121"/>
      <c r="E402" s="122" t="str">
        <f>IF(D402="","",VLOOKUP(D402,ボランティア一覧!$A:$B,2,0))</f>
        <v/>
      </c>
      <c r="F402" s="121"/>
      <c r="G402" s="123" t="str">
        <f>IF(F402="","",VLOOKUP(F402,ボランティア図書マスタ!$B:$L,11,0))</f>
        <v/>
      </c>
      <c r="H402" s="124"/>
      <c r="I402" s="121"/>
      <c r="J402" s="124"/>
      <c r="K402" s="122" t="str">
        <f t="shared" si="451"/>
        <v/>
      </c>
      <c r="L402" s="125" t="str">
        <f>IF(Y402="","",VLOOKUP(Y402,ボランティア図書マスタ!$A$3:$M$567,13,0))</f>
        <v/>
      </c>
      <c r="M402" s="126"/>
      <c r="N402" s="127"/>
      <c r="O402" s="128"/>
      <c r="P402" s="129"/>
      <c r="Q402" s="130" t="str">
        <f>IF(D402="","",VLOOKUP(D402,ボランティア一覧!$A$3:$F$68,3,0))</f>
        <v/>
      </c>
      <c r="R402" s="130" t="str">
        <f>IF(D402="","",VLOOKUP(D402,ボランティア一覧!$A$3:$F$68,4,0))</f>
        <v/>
      </c>
      <c r="S402" s="130" t="str">
        <f>IF(D402="","",VLOOKUP(D402,ボランティア一覧!$A$3:$F$68,5,0))</f>
        <v/>
      </c>
      <c r="T402" s="130" t="str">
        <f>IF(D402="","",VLOOKUP(D402,ボランティア一覧!$A$3:$F$68,6,0))</f>
        <v/>
      </c>
      <c r="U402" s="131" t="str">
        <f t="shared" si="480"/>
        <v xml:space="preserve"> </v>
      </c>
      <c r="V402" s="131" t="str">
        <f t="shared" si="481"/>
        <v>　</v>
      </c>
      <c r="W402" s="131" t="str">
        <f>IF($A402=0," ",VLOOKUP(U402,入力規則用シート!B:C,2,0))</f>
        <v xml:space="preserve"> </v>
      </c>
      <c r="X402" s="131">
        <f t="shared" si="492"/>
        <v>0</v>
      </c>
      <c r="Y402" s="131" t="str">
        <f t="shared" si="482"/>
        <v/>
      </c>
      <c r="Z402" s="131" t="str">
        <f>IF(Y402="","",VLOOKUP(Y402,ボランティア図書マスタ!$A$3:$K$567,11,0))</f>
        <v/>
      </c>
      <c r="AA402" s="132" t="str">
        <f t="shared" si="483"/>
        <v/>
      </c>
      <c r="AB402" s="133"/>
      <c r="AC402" s="133">
        <f t="shared" si="484"/>
        <v>0</v>
      </c>
      <c r="AD402" s="133">
        <f t="shared" si="485"/>
        <v>0</v>
      </c>
      <c r="AE402" s="133">
        <f t="shared" si="486"/>
        <v>0</v>
      </c>
      <c r="AF402" s="133">
        <f t="shared" si="487"/>
        <v>0</v>
      </c>
      <c r="AG402" s="134">
        <f t="shared" si="488"/>
        <v>0</v>
      </c>
      <c r="AH402" s="133">
        <f t="shared" si="489"/>
        <v>0</v>
      </c>
      <c r="AI402" s="133">
        <f t="shared" si="462"/>
        <v>0</v>
      </c>
      <c r="AJ402" s="133">
        <f t="shared" si="463"/>
        <v>0</v>
      </c>
      <c r="AK402" s="135">
        <f t="shared" si="490"/>
        <v>0</v>
      </c>
      <c r="AL402" s="135">
        <f t="shared" si="491"/>
        <v>0</v>
      </c>
      <c r="AM402" s="135">
        <f t="shared" si="466"/>
        <v>0</v>
      </c>
      <c r="AN402" s="135">
        <f t="shared" si="467"/>
        <v>0</v>
      </c>
      <c r="AP402" s="111" t="e">
        <f>VLOOKUP($Y402,ボランティア図書マスタ!$A:$T,15,0)</f>
        <v>#N/A</v>
      </c>
      <c r="AQ402" s="111" t="e">
        <f>VLOOKUP($Y402,ボランティア図書マスタ!$A:$T,16,0)</f>
        <v>#N/A</v>
      </c>
      <c r="AR402" s="111" t="e">
        <f>VLOOKUP($Y402,ボランティア図書マスタ!$A:$T,17,0)</f>
        <v>#N/A</v>
      </c>
      <c r="AS402" s="111" t="e">
        <f>VLOOKUP($Y402,ボランティア図書マスタ!$A:$T,18,0)</f>
        <v>#N/A</v>
      </c>
      <c r="AT402" s="111" t="e">
        <f>VLOOKUP($Y402,ボランティア図書マスタ!$A:$T,19,0)</f>
        <v>#N/A</v>
      </c>
      <c r="AU402" s="111" t="e">
        <f>VLOOKUP($Y402,ボランティア図書マスタ!$A:$T,20,0)</f>
        <v>#N/A</v>
      </c>
    </row>
    <row r="403" spans="1:47" ht="80.099999999999994" customHeight="1" x14ac:dyDescent="0.15">
      <c r="A403" s="119"/>
      <c r="B403" s="120"/>
      <c r="C403" s="119"/>
      <c r="D403" s="121"/>
      <c r="E403" s="122" t="str">
        <f>IF(D403="","",VLOOKUP(D403,ボランティア一覧!$A:$B,2,0))</f>
        <v/>
      </c>
      <c r="F403" s="121"/>
      <c r="G403" s="123" t="str">
        <f>IF(F403="","",VLOOKUP(F403,ボランティア図書マスタ!$B:$L,11,0))</f>
        <v/>
      </c>
      <c r="H403" s="124"/>
      <c r="I403" s="121"/>
      <c r="J403" s="124"/>
      <c r="K403" s="122" t="str">
        <f t="shared" si="451"/>
        <v/>
      </c>
      <c r="L403" s="125" t="str">
        <f>IF(Y403="","",VLOOKUP(Y403,ボランティア図書マスタ!$A$3:$M$567,13,0))</f>
        <v/>
      </c>
      <c r="M403" s="126"/>
      <c r="N403" s="127"/>
      <c r="O403" s="128"/>
      <c r="P403" s="129"/>
      <c r="Q403" s="130" t="str">
        <f>IF(D403="","",VLOOKUP(D403,ボランティア一覧!$A$3:$F$68,3,0))</f>
        <v/>
      </c>
      <c r="R403" s="130" t="str">
        <f>IF(D403="","",VLOOKUP(D403,ボランティア一覧!$A$3:$F$68,4,0))</f>
        <v/>
      </c>
      <c r="S403" s="130" t="str">
        <f>IF(D403="","",VLOOKUP(D403,ボランティア一覧!$A$3:$F$68,5,0))</f>
        <v/>
      </c>
      <c r="T403" s="130" t="str">
        <f>IF(D403="","",VLOOKUP(D403,ボランティア一覧!$A$3:$F$68,6,0))</f>
        <v/>
      </c>
      <c r="U403" s="131" t="str">
        <f>IF(F403=0," ",$G$2)</f>
        <v xml:space="preserve"> </v>
      </c>
      <c r="V403" s="131" t="str">
        <f>IF(F403=0,"　",$L$2)</f>
        <v>　</v>
      </c>
      <c r="W403" s="131" t="str">
        <f>IF($A403=0," ",VLOOKUP(U403,入力規則用シート!B:C,2,0))</f>
        <v xml:space="preserve"> </v>
      </c>
      <c r="X403" s="131">
        <f t="shared" si="492"/>
        <v>0</v>
      </c>
      <c r="Y403" s="131" t="str">
        <f>IF(F403&amp;I403="","",CONCATENATE(F403,I403))</f>
        <v/>
      </c>
      <c r="Z403" s="131" t="str">
        <f>IF(Y403="","",VLOOKUP(Y403,ボランティア図書マスタ!$A$3:$K$567,11,0))</f>
        <v/>
      </c>
      <c r="AA403" s="132" t="str">
        <f>DBCS(J403)</f>
        <v/>
      </c>
      <c r="AB403" s="133"/>
      <c r="AC403" s="133">
        <f>A403</f>
        <v>0</v>
      </c>
      <c r="AD403" s="133">
        <f>B403</f>
        <v>0</v>
      </c>
      <c r="AE403" s="133">
        <f>C403</f>
        <v>0</v>
      </c>
      <c r="AF403" s="133">
        <f>D403</f>
        <v>0</v>
      </c>
      <c r="AG403" s="134">
        <f>F403</f>
        <v>0</v>
      </c>
      <c r="AH403" s="133">
        <f>H403</f>
        <v>0</v>
      </c>
      <c r="AI403" s="133">
        <f t="shared" si="462"/>
        <v>0</v>
      </c>
      <c r="AJ403" s="133">
        <f t="shared" si="463"/>
        <v>0</v>
      </c>
      <c r="AK403" s="135">
        <f>M403</f>
        <v>0</v>
      </c>
      <c r="AL403" s="135">
        <f>N403</f>
        <v>0</v>
      </c>
      <c r="AM403" s="135">
        <f t="shared" si="466"/>
        <v>0</v>
      </c>
      <c r="AN403" s="135">
        <f t="shared" si="467"/>
        <v>0</v>
      </c>
      <c r="AP403" s="111" t="e">
        <f>VLOOKUP($Y403,ボランティア図書マスタ!$A:$T,15,0)</f>
        <v>#N/A</v>
      </c>
      <c r="AQ403" s="111" t="e">
        <f>VLOOKUP($Y403,ボランティア図書マスタ!$A:$T,16,0)</f>
        <v>#N/A</v>
      </c>
      <c r="AR403" s="111" t="e">
        <f>VLOOKUP($Y403,ボランティア図書マスタ!$A:$T,17,0)</f>
        <v>#N/A</v>
      </c>
      <c r="AS403" s="111" t="e">
        <f>VLOOKUP($Y403,ボランティア図書マスタ!$A:$T,18,0)</f>
        <v>#N/A</v>
      </c>
      <c r="AT403" s="111" t="e">
        <f>VLOOKUP($Y403,ボランティア図書マスタ!$A:$T,19,0)</f>
        <v>#N/A</v>
      </c>
      <c r="AU403" s="111" t="e">
        <f>VLOOKUP($Y403,ボランティア図書マスタ!$A:$T,20,0)</f>
        <v>#N/A</v>
      </c>
    </row>
    <row r="404" spans="1:47" ht="80.099999999999994" customHeight="1" x14ac:dyDescent="0.15">
      <c r="A404" s="119"/>
      <c r="B404" s="120"/>
      <c r="C404" s="119"/>
      <c r="D404" s="121"/>
      <c r="E404" s="122" t="str">
        <f>IF(D404="","",VLOOKUP(D404,ボランティア一覧!$A:$B,2,0))</f>
        <v/>
      </c>
      <c r="F404" s="121"/>
      <c r="G404" s="123" t="str">
        <f>IF(F404="","",VLOOKUP(F404,ボランティア図書マスタ!$B:$L,11,0))</f>
        <v/>
      </c>
      <c r="H404" s="124"/>
      <c r="I404" s="121"/>
      <c r="J404" s="124"/>
      <c r="K404" s="122" t="str">
        <f t="shared" si="451"/>
        <v/>
      </c>
      <c r="L404" s="125" t="str">
        <f>IF(Y404="","",VLOOKUP(Y404,ボランティア図書マスタ!$A$3:$M$567,13,0))</f>
        <v/>
      </c>
      <c r="M404" s="126"/>
      <c r="N404" s="127"/>
      <c r="O404" s="128"/>
      <c r="P404" s="129"/>
      <c r="Q404" s="130" t="str">
        <f>IF(D404="","",VLOOKUP(D404,ボランティア一覧!$A$3:$F$68,3,0))</f>
        <v/>
      </c>
      <c r="R404" s="130" t="str">
        <f>IF(D404="","",VLOOKUP(D404,ボランティア一覧!$A$3:$F$68,4,0))</f>
        <v/>
      </c>
      <c r="S404" s="130" t="str">
        <f>IF(D404="","",VLOOKUP(D404,ボランティア一覧!$A$3:$F$68,5,0))</f>
        <v/>
      </c>
      <c r="T404" s="130" t="str">
        <f>IF(D404="","",VLOOKUP(D404,ボランティア一覧!$A$3:$F$68,6,0))</f>
        <v/>
      </c>
      <c r="U404" s="131" t="str">
        <f t="shared" ref="U404:U412" si="493">IF(F404=0," ",$G$2)</f>
        <v xml:space="preserve"> </v>
      </c>
      <c r="V404" s="131" t="str">
        <f t="shared" ref="V404:V412" si="494">IF(F404=0,"　",$L$2)</f>
        <v>　</v>
      </c>
      <c r="W404" s="131" t="str">
        <f>IF($A404=0," ",VLOOKUP(U404,入力規則用シート!B:C,2,0))</f>
        <v xml:space="preserve"> </v>
      </c>
      <c r="X404" s="131">
        <f t="shared" si="492"/>
        <v>0</v>
      </c>
      <c r="Y404" s="131" t="str">
        <f t="shared" ref="Y404:Y412" si="495">IF(F404&amp;I404="","",CONCATENATE(F404,I404))</f>
        <v/>
      </c>
      <c r="Z404" s="131" t="str">
        <f>IF(Y404="","",VLOOKUP(Y404,ボランティア図書マスタ!$A$3:$K$567,11,0))</f>
        <v/>
      </c>
      <c r="AA404" s="132" t="str">
        <f t="shared" ref="AA404:AA412" si="496">DBCS(J404)</f>
        <v/>
      </c>
      <c r="AB404" s="133"/>
      <c r="AC404" s="133">
        <f t="shared" ref="AC404:AC412" si="497">A404</f>
        <v>0</v>
      </c>
      <c r="AD404" s="133">
        <f t="shared" ref="AD404:AD412" si="498">B404</f>
        <v>0</v>
      </c>
      <c r="AE404" s="133">
        <f t="shared" ref="AE404:AE412" si="499">C404</f>
        <v>0</v>
      </c>
      <c r="AF404" s="133">
        <f t="shared" ref="AF404:AF412" si="500">D404</f>
        <v>0</v>
      </c>
      <c r="AG404" s="134">
        <f t="shared" ref="AG404:AG412" si="501">F404</f>
        <v>0</v>
      </c>
      <c r="AH404" s="133">
        <f t="shared" ref="AH404:AH412" si="502">H404</f>
        <v>0</v>
      </c>
      <c r="AI404" s="133">
        <f t="shared" si="462"/>
        <v>0</v>
      </c>
      <c r="AJ404" s="133">
        <f t="shared" si="463"/>
        <v>0</v>
      </c>
      <c r="AK404" s="135">
        <f t="shared" ref="AK404:AK412" si="503">M404</f>
        <v>0</v>
      </c>
      <c r="AL404" s="135">
        <f t="shared" ref="AL404:AL412" si="504">N404</f>
        <v>0</v>
      </c>
      <c r="AM404" s="135">
        <f t="shared" si="466"/>
        <v>0</v>
      </c>
      <c r="AN404" s="135">
        <f t="shared" si="467"/>
        <v>0</v>
      </c>
      <c r="AP404" s="111" t="e">
        <f>VLOOKUP($Y404,ボランティア図書マスタ!$A:$T,15,0)</f>
        <v>#N/A</v>
      </c>
      <c r="AQ404" s="111" t="e">
        <f>VLOOKUP($Y404,ボランティア図書マスタ!$A:$T,16,0)</f>
        <v>#N/A</v>
      </c>
      <c r="AR404" s="111" t="e">
        <f>VLOOKUP($Y404,ボランティア図書マスタ!$A:$T,17,0)</f>
        <v>#N/A</v>
      </c>
      <c r="AS404" s="111" t="e">
        <f>VLOOKUP($Y404,ボランティア図書マスタ!$A:$T,18,0)</f>
        <v>#N/A</v>
      </c>
      <c r="AT404" s="111" t="e">
        <f>VLOOKUP($Y404,ボランティア図書マスタ!$A:$T,19,0)</f>
        <v>#N/A</v>
      </c>
      <c r="AU404" s="111" t="e">
        <f>VLOOKUP($Y404,ボランティア図書マスタ!$A:$T,20,0)</f>
        <v>#N/A</v>
      </c>
    </row>
    <row r="405" spans="1:47" ht="80.099999999999994" customHeight="1" x14ac:dyDescent="0.15">
      <c r="A405" s="119"/>
      <c r="B405" s="120"/>
      <c r="C405" s="119"/>
      <c r="D405" s="121"/>
      <c r="E405" s="122" t="str">
        <f>IF(D405="","",VLOOKUP(D405,ボランティア一覧!$A:$B,2,0))</f>
        <v/>
      </c>
      <c r="F405" s="121"/>
      <c r="G405" s="123" t="str">
        <f>IF(F405="","",VLOOKUP(F405,ボランティア図書マスタ!$B:$L,11,0))</f>
        <v/>
      </c>
      <c r="H405" s="124"/>
      <c r="I405" s="121"/>
      <c r="J405" s="124"/>
      <c r="K405" s="122" t="str">
        <f t="shared" si="451"/>
        <v/>
      </c>
      <c r="L405" s="125" t="str">
        <f>IF(Y405="","",VLOOKUP(Y405,ボランティア図書マスタ!$A$3:$M$567,13,0))</f>
        <v/>
      </c>
      <c r="M405" s="126"/>
      <c r="N405" s="127"/>
      <c r="O405" s="128"/>
      <c r="P405" s="129"/>
      <c r="Q405" s="130" t="str">
        <f>IF(D405="","",VLOOKUP(D405,ボランティア一覧!$A$3:$F$68,3,0))</f>
        <v/>
      </c>
      <c r="R405" s="130" t="str">
        <f>IF(D405="","",VLOOKUP(D405,ボランティア一覧!$A$3:$F$68,4,0))</f>
        <v/>
      </c>
      <c r="S405" s="130" t="str">
        <f>IF(D405="","",VLOOKUP(D405,ボランティア一覧!$A$3:$F$68,5,0))</f>
        <v/>
      </c>
      <c r="T405" s="130" t="str">
        <f>IF(D405="","",VLOOKUP(D405,ボランティア一覧!$A$3:$F$68,6,0))</f>
        <v/>
      </c>
      <c r="U405" s="131" t="str">
        <f t="shared" si="493"/>
        <v xml:space="preserve"> </v>
      </c>
      <c r="V405" s="131" t="str">
        <f t="shared" si="494"/>
        <v>　</v>
      </c>
      <c r="W405" s="131" t="str">
        <f>IF($A405=0," ",VLOOKUP(U405,入力規則用シート!B:C,2,0))</f>
        <v xml:space="preserve"> </v>
      </c>
      <c r="X405" s="131">
        <f t="shared" si="492"/>
        <v>0</v>
      </c>
      <c r="Y405" s="131" t="str">
        <f t="shared" si="495"/>
        <v/>
      </c>
      <c r="Z405" s="131" t="str">
        <f>IF(Y405="","",VLOOKUP(Y405,ボランティア図書マスタ!$A$3:$K$567,11,0))</f>
        <v/>
      </c>
      <c r="AA405" s="132" t="str">
        <f t="shared" si="496"/>
        <v/>
      </c>
      <c r="AB405" s="133"/>
      <c r="AC405" s="133">
        <f t="shared" si="497"/>
        <v>0</v>
      </c>
      <c r="AD405" s="133">
        <f t="shared" si="498"/>
        <v>0</v>
      </c>
      <c r="AE405" s="133">
        <f t="shared" si="499"/>
        <v>0</v>
      </c>
      <c r="AF405" s="133">
        <f t="shared" si="500"/>
        <v>0</v>
      </c>
      <c r="AG405" s="134">
        <f t="shared" si="501"/>
        <v>0</v>
      </c>
      <c r="AH405" s="133">
        <f t="shared" si="502"/>
        <v>0</v>
      </c>
      <c r="AI405" s="133">
        <f t="shared" si="462"/>
        <v>0</v>
      </c>
      <c r="AJ405" s="133">
        <f t="shared" si="463"/>
        <v>0</v>
      </c>
      <c r="AK405" s="135">
        <f t="shared" si="503"/>
        <v>0</v>
      </c>
      <c r="AL405" s="135">
        <f t="shared" si="504"/>
        <v>0</v>
      </c>
      <c r="AM405" s="135">
        <f t="shared" si="466"/>
        <v>0</v>
      </c>
      <c r="AN405" s="135">
        <f t="shared" si="467"/>
        <v>0</v>
      </c>
      <c r="AP405" s="111" t="e">
        <f>VLOOKUP($Y405,ボランティア図書マスタ!$A:$T,15,0)</f>
        <v>#N/A</v>
      </c>
      <c r="AQ405" s="111" t="e">
        <f>VLOOKUP($Y405,ボランティア図書マスタ!$A:$T,16,0)</f>
        <v>#N/A</v>
      </c>
      <c r="AR405" s="111" t="e">
        <f>VLOOKUP($Y405,ボランティア図書マスタ!$A:$T,17,0)</f>
        <v>#N/A</v>
      </c>
      <c r="AS405" s="111" t="e">
        <f>VLOOKUP($Y405,ボランティア図書マスタ!$A:$T,18,0)</f>
        <v>#N/A</v>
      </c>
      <c r="AT405" s="111" t="e">
        <f>VLOOKUP($Y405,ボランティア図書マスタ!$A:$T,19,0)</f>
        <v>#N/A</v>
      </c>
      <c r="AU405" s="111" t="e">
        <f>VLOOKUP($Y405,ボランティア図書マスタ!$A:$T,20,0)</f>
        <v>#N/A</v>
      </c>
    </row>
    <row r="406" spans="1:47" ht="80.099999999999994" customHeight="1" x14ac:dyDescent="0.15">
      <c r="A406" s="119"/>
      <c r="B406" s="120"/>
      <c r="C406" s="119"/>
      <c r="D406" s="121"/>
      <c r="E406" s="122" t="str">
        <f>IF(D406="","",VLOOKUP(D406,ボランティア一覧!$A:$B,2,0))</f>
        <v/>
      </c>
      <c r="F406" s="121"/>
      <c r="G406" s="123" t="str">
        <f>IF(F406="","",VLOOKUP(F406,ボランティア図書マスタ!$B:$L,11,0))</f>
        <v/>
      </c>
      <c r="H406" s="124"/>
      <c r="I406" s="121"/>
      <c r="J406" s="124"/>
      <c r="K406" s="122" t="str">
        <f t="shared" si="451"/>
        <v/>
      </c>
      <c r="L406" s="125" t="str">
        <f>IF(Y406="","",VLOOKUP(Y406,ボランティア図書マスタ!$A$3:$M$567,13,0))</f>
        <v/>
      </c>
      <c r="M406" s="126"/>
      <c r="N406" s="127"/>
      <c r="O406" s="128"/>
      <c r="P406" s="129"/>
      <c r="Q406" s="130" t="str">
        <f>IF(D406="","",VLOOKUP(D406,ボランティア一覧!$A$3:$F$68,3,0))</f>
        <v/>
      </c>
      <c r="R406" s="130" t="str">
        <f>IF(D406="","",VLOOKUP(D406,ボランティア一覧!$A$3:$F$68,4,0))</f>
        <v/>
      </c>
      <c r="S406" s="130" t="str">
        <f>IF(D406="","",VLOOKUP(D406,ボランティア一覧!$A$3:$F$68,5,0))</f>
        <v/>
      </c>
      <c r="T406" s="130" t="str">
        <f>IF(D406="","",VLOOKUP(D406,ボランティア一覧!$A$3:$F$68,6,0))</f>
        <v/>
      </c>
      <c r="U406" s="131" t="str">
        <f t="shared" si="493"/>
        <v xml:space="preserve"> </v>
      </c>
      <c r="V406" s="131" t="str">
        <f t="shared" si="494"/>
        <v>　</v>
      </c>
      <c r="W406" s="131" t="str">
        <f>IF($A406=0," ",VLOOKUP(U406,入力規則用シート!B:C,2,0))</f>
        <v xml:space="preserve"> </v>
      </c>
      <c r="X406" s="131">
        <f t="shared" si="492"/>
        <v>0</v>
      </c>
      <c r="Y406" s="131" t="str">
        <f t="shared" si="495"/>
        <v/>
      </c>
      <c r="Z406" s="131" t="str">
        <f>IF(Y406="","",VLOOKUP(Y406,ボランティア図書マスタ!$A$3:$K$567,11,0))</f>
        <v/>
      </c>
      <c r="AA406" s="132" t="str">
        <f t="shared" si="496"/>
        <v/>
      </c>
      <c r="AB406" s="133"/>
      <c r="AC406" s="133">
        <f t="shared" si="497"/>
        <v>0</v>
      </c>
      <c r="AD406" s="133">
        <f t="shared" si="498"/>
        <v>0</v>
      </c>
      <c r="AE406" s="133">
        <f t="shared" si="499"/>
        <v>0</v>
      </c>
      <c r="AF406" s="133">
        <f t="shared" si="500"/>
        <v>0</v>
      </c>
      <c r="AG406" s="134">
        <f t="shared" si="501"/>
        <v>0</v>
      </c>
      <c r="AH406" s="133">
        <f t="shared" si="502"/>
        <v>0</v>
      </c>
      <c r="AI406" s="133">
        <f t="shared" si="462"/>
        <v>0</v>
      </c>
      <c r="AJ406" s="133">
        <f t="shared" si="463"/>
        <v>0</v>
      </c>
      <c r="AK406" s="135">
        <f t="shared" si="503"/>
        <v>0</v>
      </c>
      <c r="AL406" s="135">
        <f t="shared" si="504"/>
        <v>0</v>
      </c>
      <c r="AM406" s="135">
        <f t="shared" si="466"/>
        <v>0</v>
      </c>
      <c r="AN406" s="135">
        <f t="shared" si="467"/>
        <v>0</v>
      </c>
      <c r="AP406" s="111" t="e">
        <f>VLOOKUP($Y406,ボランティア図書マスタ!$A:$T,15,0)</f>
        <v>#N/A</v>
      </c>
      <c r="AQ406" s="111" t="e">
        <f>VLOOKUP($Y406,ボランティア図書マスタ!$A:$T,16,0)</f>
        <v>#N/A</v>
      </c>
      <c r="AR406" s="111" t="e">
        <f>VLOOKUP($Y406,ボランティア図書マスタ!$A:$T,17,0)</f>
        <v>#N/A</v>
      </c>
      <c r="AS406" s="111" t="e">
        <f>VLOOKUP($Y406,ボランティア図書マスタ!$A:$T,18,0)</f>
        <v>#N/A</v>
      </c>
      <c r="AT406" s="111" t="e">
        <f>VLOOKUP($Y406,ボランティア図書マスタ!$A:$T,19,0)</f>
        <v>#N/A</v>
      </c>
      <c r="AU406" s="111" t="e">
        <f>VLOOKUP($Y406,ボランティア図書マスタ!$A:$T,20,0)</f>
        <v>#N/A</v>
      </c>
    </row>
    <row r="407" spans="1:47" ht="80.099999999999994" customHeight="1" x14ac:dyDescent="0.15">
      <c r="A407" s="119"/>
      <c r="B407" s="120"/>
      <c r="C407" s="119"/>
      <c r="D407" s="121"/>
      <c r="E407" s="122" t="str">
        <f>IF(D407="","",VLOOKUP(D407,ボランティア一覧!$A:$B,2,0))</f>
        <v/>
      </c>
      <c r="F407" s="121"/>
      <c r="G407" s="123" t="str">
        <f>IF(F407="","",VLOOKUP(F407,ボランティア図書マスタ!$B:$L,11,0))</f>
        <v/>
      </c>
      <c r="H407" s="124"/>
      <c r="I407" s="121"/>
      <c r="J407" s="124"/>
      <c r="K407" s="122" t="str">
        <f t="shared" si="451"/>
        <v/>
      </c>
      <c r="L407" s="125" t="str">
        <f>IF(Y407="","",VLOOKUP(Y407,ボランティア図書マスタ!$A$3:$M$567,13,0))</f>
        <v/>
      </c>
      <c r="M407" s="126"/>
      <c r="N407" s="127"/>
      <c r="O407" s="128"/>
      <c r="P407" s="129"/>
      <c r="Q407" s="130" t="str">
        <f>IF(D407="","",VLOOKUP(D407,ボランティア一覧!$A$3:$F$68,3,0))</f>
        <v/>
      </c>
      <c r="R407" s="130" t="str">
        <f>IF(D407="","",VLOOKUP(D407,ボランティア一覧!$A$3:$F$68,4,0))</f>
        <v/>
      </c>
      <c r="S407" s="130" t="str">
        <f>IF(D407="","",VLOOKUP(D407,ボランティア一覧!$A$3:$F$68,5,0))</f>
        <v/>
      </c>
      <c r="T407" s="130" t="str">
        <f>IF(D407="","",VLOOKUP(D407,ボランティア一覧!$A$3:$F$68,6,0))</f>
        <v/>
      </c>
      <c r="U407" s="131" t="str">
        <f t="shared" si="493"/>
        <v xml:space="preserve"> </v>
      </c>
      <c r="V407" s="131" t="str">
        <f t="shared" si="494"/>
        <v>　</v>
      </c>
      <c r="W407" s="131" t="str">
        <f>IF($A407=0," ",VLOOKUP(U407,入力規則用シート!B:C,2,0))</f>
        <v xml:space="preserve"> </v>
      </c>
      <c r="X407" s="131">
        <f t="shared" si="492"/>
        <v>0</v>
      </c>
      <c r="Y407" s="131" t="str">
        <f t="shared" si="495"/>
        <v/>
      </c>
      <c r="Z407" s="131" t="str">
        <f>IF(Y407="","",VLOOKUP(Y407,ボランティア図書マスタ!$A$3:$K$567,11,0))</f>
        <v/>
      </c>
      <c r="AA407" s="132" t="str">
        <f t="shared" si="496"/>
        <v/>
      </c>
      <c r="AB407" s="133"/>
      <c r="AC407" s="133">
        <f t="shared" si="497"/>
        <v>0</v>
      </c>
      <c r="AD407" s="133">
        <f t="shared" si="498"/>
        <v>0</v>
      </c>
      <c r="AE407" s="133">
        <f t="shared" si="499"/>
        <v>0</v>
      </c>
      <c r="AF407" s="133">
        <f t="shared" si="500"/>
        <v>0</v>
      </c>
      <c r="AG407" s="134">
        <f t="shared" si="501"/>
        <v>0</v>
      </c>
      <c r="AH407" s="133">
        <f t="shared" si="502"/>
        <v>0</v>
      </c>
      <c r="AI407" s="133">
        <f t="shared" si="462"/>
        <v>0</v>
      </c>
      <c r="AJ407" s="133">
        <f t="shared" si="463"/>
        <v>0</v>
      </c>
      <c r="AK407" s="135">
        <f t="shared" si="503"/>
        <v>0</v>
      </c>
      <c r="AL407" s="135">
        <f t="shared" si="504"/>
        <v>0</v>
      </c>
      <c r="AM407" s="135">
        <f t="shared" si="466"/>
        <v>0</v>
      </c>
      <c r="AN407" s="135">
        <f t="shared" si="467"/>
        <v>0</v>
      </c>
      <c r="AP407" s="111" t="e">
        <f>VLOOKUP($Y407,ボランティア図書マスタ!$A:$T,15,0)</f>
        <v>#N/A</v>
      </c>
      <c r="AQ407" s="111" t="e">
        <f>VLOOKUP($Y407,ボランティア図書マスタ!$A:$T,16,0)</f>
        <v>#N/A</v>
      </c>
      <c r="AR407" s="111" t="e">
        <f>VLOOKUP($Y407,ボランティア図書マスタ!$A:$T,17,0)</f>
        <v>#N/A</v>
      </c>
      <c r="AS407" s="111" t="e">
        <f>VLOOKUP($Y407,ボランティア図書マスタ!$A:$T,18,0)</f>
        <v>#N/A</v>
      </c>
      <c r="AT407" s="111" t="e">
        <f>VLOOKUP($Y407,ボランティア図書マスタ!$A:$T,19,0)</f>
        <v>#N/A</v>
      </c>
      <c r="AU407" s="111" t="e">
        <f>VLOOKUP($Y407,ボランティア図書マスタ!$A:$T,20,0)</f>
        <v>#N/A</v>
      </c>
    </row>
    <row r="408" spans="1:47" ht="80.099999999999994" customHeight="1" x14ac:dyDescent="0.15">
      <c r="A408" s="119"/>
      <c r="B408" s="120"/>
      <c r="C408" s="119"/>
      <c r="D408" s="121"/>
      <c r="E408" s="122" t="str">
        <f>IF(D408="","",VLOOKUP(D408,ボランティア一覧!$A:$B,2,0))</f>
        <v/>
      </c>
      <c r="F408" s="121"/>
      <c r="G408" s="123" t="str">
        <f>IF(F408="","",VLOOKUP(F408,ボランティア図書マスタ!$B:$L,11,0))</f>
        <v/>
      </c>
      <c r="H408" s="124"/>
      <c r="I408" s="121"/>
      <c r="J408" s="124"/>
      <c r="K408" s="122" t="str">
        <f t="shared" si="451"/>
        <v/>
      </c>
      <c r="L408" s="125" t="str">
        <f>IF(Y408="","",VLOOKUP(Y408,ボランティア図書マスタ!$A$3:$M$567,13,0))</f>
        <v/>
      </c>
      <c r="M408" s="126"/>
      <c r="N408" s="127"/>
      <c r="O408" s="128"/>
      <c r="P408" s="129"/>
      <c r="Q408" s="130" t="str">
        <f>IF(D408="","",VLOOKUP(D408,ボランティア一覧!$A$3:$F$68,3,0))</f>
        <v/>
      </c>
      <c r="R408" s="130" t="str">
        <f>IF(D408="","",VLOOKUP(D408,ボランティア一覧!$A$3:$F$68,4,0))</f>
        <v/>
      </c>
      <c r="S408" s="130" t="str">
        <f>IF(D408="","",VLOOKUP(D408,ボランティア一覧!$A$3:$F$68,5,0))</f>
        <v/>
      </c>
      <c r="T408" s="130" t="str">
        <f>IF(D408="","",VLOOKUP(D408,ボランティア一覧!$A$3:$F$68,6,0))</f>
        <v/>
      </c>
      <c r="U408" s="131" t="str">
        <f t="shared" si="493"/>
        <v xml:space="preserve"> </v>
      </c>
      <c r="V408" s="131" t="str">
        <f t="shared" si="494"/>
        <v>　</v>
      </c>
      <c r="W408" s="131" t="str">
        <f>IF($A408=0," ",VLOOKUP(U408,入力規則用シート!B:C,2,0))</f>
        <v xml:space="preserve"> </v>
      </c>
      <c r="X408" s="131">
        <f t="shared" si="492"/>
        <v>0</v>
      </c>
      <c r="Y408" s="131" t="str">
        <f t="shared" si="495"/>
        <v/>
      </c>
      <c r="Z408" s="131" t="str">
        <f>IF(Y408="","",VLOOKUP(Y408,ボランティア図書マスタ!$A$3:$K$567,11,0))</f>
        <v/>
      </c>
      <c r="AA408" s="132" t="str">
        <f t="shared" si="496"/>
        <v/>
      </c>
      <c r="AB408" s="133"/>
      <c r="AC408" s="133">
        <f t="shared" si="497"/>
        <v>0</v>
      </c>
      <c r="AD408" s="133">
        <f t="shared" si="498"/>
        <v>0</v>
      </c>
      <c r="AE408" s="133">
        <f t="shared" si="499"/>
        <v>0</v>
      </c>
      <c r="AF408" s="133">
        <f t="shared" si="500"/>
        <v>0</v>
      </c>
      <c r="AG408" s="134">
        <f t="shared" si="501"/>
        <v>0</v>
      </c>
      <c r="AH408" s="133">
        <f t="shared" si="502"/>
        <v>0</v>
      </c>
      <c r="AI408" s="133">
        <f t="shared" si="462"/>
        <v>0</v>
      </c>
      <c r="AJ408" s="133">
        <f t="shared" si="463"/>
        <v>0</v>
      </c>
      <c r="AK408" s="135">
        <f t="shared" si="503"/>
        <v>0</v>
      </c>
      <c r="AL408" s="135">
        <f t="shared" si="504"/>
        <v>0</v>
      </c>
      <c r="AM408" s="135">
        <f t="shared" si="466"/>
        <v>0</v>
      </c>
      <c r="AN408" s="135">
        <f t="shared" si="467"/>
        <v>0</v>
      </c>
      <c r="AP408" s="111" t="e">
        <f>VLOOKUP($Y408,ボランティア図書マスタ!$A:$T,15,0)</f>
        <v>#N/A</v>
      </c>
      <c r="AQ408" s="111" t="e">
        <f>VLOOKUP($Y408,ボランティア図書マスタ!$A:$T,16,0)</f>
        <v>#N/A</v>
      </c>
      <c r="AR408" s="111" t="e">
        <f>VLOOKUP($Y408,ボランティア図書マスタ!$A:$T,17,0)</f>
        <v>#N/A</v>
      </c>
      <c r="AS408" s="111" t="e">
        <f>VLOOKUP($Y408,ボランティア図書マスタ!$A:$T,18,0)</f>
        <v>#N/A</v>
      </c>
      <c r="AT408" s="111" t="e">
        <f>VLOOKUP($Y408,ボランティア図書マスタ!$A:$T,19,0)</f>
        <v>#N/A</v>
      </c>
      <c r="AU408" s="111" t="e">
        <f>VLOOKUP($Y408,ボランティア図書マスタ!$A:$T,20,0)</f>
        <v>#N/A</v>
      </c>
    </row>
    <row r="409" spans="1:47" ht="80.099999999999994" customHeight="1" x14ac:dyDescent="0.15">
      <c r="A409" s="119"/>
      <c r="B409" s="120"/>
      <c r="C409" s="119"/>
      <c r="D409" s="121"/>
      <c r="E409" s="122" t="str">
        <f>IF(D409="","",VLOOKUP(D409,ボランティア一覧!$A:$B,2,0))</f>
        <v/>
      </c>
      <c r="F409" s="121"/>
      <c r="G409" s="123" t="str">
        <f>IF(F409="","",VLOOKUP(F409,ボランティア図書マスタ!$B:$L,11,0))</f>
        <v/>
      </c>
      <c r="H409" s="124"/>
      <c r="I409" s="121"/>
      <c r="J409" s="124"/>
      <c r="K409" s="122" t="str">
        <f t="shared" si="451"/>
        <v/>
      </c>
      <c r="L409" s="125" t="str">
        <f>IF(Y409="","",VLOOKUP(Y409,ボランティア図書マスタ!$A$3:$M$567,13,0))</f>
        <v/>
      </c>
      <c r="M409" s="126"/>
      <c r="N409" s="127"/>
      <c r="O409" s="128"/>
      <c r="P409" s="129"/>
      <c r="Q409" s="130" t="str">
        <f>IF(D409="","",VLOOKUP(D409,ボランティア一覧!$A$3:$F$68,3,0))</f>
        <v/>
      </c>
      <c r="R409" s="130" t="str">
        <f>IF(D409="","",VLOOKUP(D409,ボランティア一覧!$A$3:$F$68,4,0))</f>
        <v/>
      </c>
      <c r="S409" s="130" t="str">
        <f>IF(D409="","",VLOOKUP(D409,ボランティア一覧!$A$3:$F$68,5,0))</f>
        <v/>
      </c>
      <c r="T409" s="130" t="str">
        <f>IF(D409="","",VLOOKUP(D409,ボランティア一覧!$A$3:$F$68,6,0))</f>
        <v/>
      </c>
      <c r="U409" s="131" t="str">
        <f t="shared" si="493"/>
        <v xml:space="preserve"> </v>
      </c>
      <c r="V409" s="131" t="str">
        <f t="shared" si="494"/>
        <v>　</v>
      </c>
      <c r="W409" s="131" t="str">
        <f>IF($A409=0," ",VLOOKUP(U409,入力規則用シート!B:C,2,0))</f>
        <v xml:space="preserve"> </v>
      </c>
      <c r="X409" s="131">
        <f t="shared" si="492"/>
        <v>0</v>
      </c>
      <c r="Y409" s="131" t="str">
        <f t="shared" si="495"/>
        <v/>
      </c>
      <c r="Z409" s="131" t="str">
        <f>IF(Y409="","",VLOOKUP(Y409,ボランティア図書マスタ!$A$3:$K$567,11,0))</f>
        <v/>
      </c>
      <c r="AA409" s="132" t="str">
        <f t="shared" si="496"/>
        <v/>
      </c>
      <c r="AB409" s="133"/>
      <c r="AC409" s="133">
        <f t="shared" si="497"/>
        <v>0</v>
      </c>
      <c r="AD409" s="133">
        <f t="shared" si="498"/>
        <v>0</v>
      </c>
      <c r="AE409" s="133">
        <f t="shared" si="499"/>
        <v>0</v>
      </c>
      <c r="AF409" s="133">
        <f t="shared" si="500"/>
        <v>0</v>
      </c>
      <c r="AG409" s="134">
        <f t="shared" si="501"/>
        <v>0</v>
      </c>
      <c r="AH409" s="133">
        <f t="shared" si="502"/>
        <v>0</v>
      </c>
      <c r="AI409" s="133">
        <f t="shared" si="462"/>
        <v>0</v>
      </c>
      <c r="AJ409" s="133">
        <f t="shared" si="463"/>
        <v>0</v>
      </c>
      <c r="AK409" s="135">
        <f t="shared" si="503"/>
        <v>0</v>
      </c>
      <c r="AL409" s="135">
        <f t="shared" si="504"/>
        <v>0</v>
      </c>
      <c r="AM409" s="135">
        <f t="shared" si="466"/>
        <v>0</v>
      </c>
      <c r="AN409" s="135">
        <f t="shared" si="467"/>
        <v>0</v>
      </c>
      <c r="AP409" s="111" t="e">
        <f>VLOOKUP($Y409,ボランティア図書マスタ!$A:$T,15,0)</f>
        <v>#N/A</v>
      </c>
      <c r="AQ409" s="111" t="e">
        <f>VLOOKUP($Y409,ボランティア図書マスタ!$A:$T,16,0)</f>
        <v>#N/A</v>
      </c>
      <c r="AR409" s="111" t="e">
        <f>VLOOKUP($Y409,ボランティア図書マスタ!$A:$T,17,0)</f>
        <v>#N/A</v>
      </c>
      <c r="AS409" s="111" t="e">
        <f>VLOOKUP($Y409,ボランティア図書マスタ!$A:$T,18,0)</f>
        <v>#N/A</v>
      </c>
      <c r="AT409" s="111" t="e">
        <f>VLOOKUP($Y409,ボランティア図書マスタ!$A:$T,19,0)</f>
        <v>#N/A</v>
      </c>
      <c r="AU409" s="111" t="e">
        <f>VLOOKUP($Y409,ボランティア図書マスタ!$A:$T,20,0)</f>
        <v>#N/A</v>
      </c>
    </row>
    <row r="410" spans="1:47" ht="80.099999999999994" customHeight="1" x14ac:dyDescent="0.15">
      <c r="A410" s="119"/>
      <c r="B410" s="120"/>
      <c r="C410" s="119"/>
      <c r="D410" s="121"/>
      <c r="E410" s="122" t="str">
        <f>IF(D410="","",VLOOKUP(D410,ボランティア一覧!$A:$B,2,0))</f>
        <v/>
      </c>
      <c r="F410" s="121"/>
      <c r="G410" s="123" t="str">
        <f>IF(F410="","",VLOOKUP(F410,ボランティア図書マスタ!$B:$L,11,0))</f>
        <v/>
      </c>
      <c r="H410" s="124"/>
      <c r="I410" s="121"/>
      <c r="J410" s="124"/>
      <c r="K410" s="122" t="str">
        <f t="shared" si="451"/>
        <v/>
      </c>
      <c r="L410" s="125" t="str">
        <f>IF(Y410="","",VLOOKUP(Y410,ボランティア図書マスタ!$A$3:$M$567,13,0))</f>
        <v/>
      </c>
      <c r="M410" s="126"/>
      <c r="N410" s="127"/>
      <c r="O410" s="128"/>
      <c r="P410" s="129"/>
      <c r="Q410" s="130" t="str">
        <f>IF(D410="","",VLOOKUP(D410,ボランティア一覧!$A$3:$F$68,3,0))</f>
        <v/>
      </c>
      <c r="R410" s="130" t="str">
        <f>IF(D410="","",VLOOKUP(D410,ボランティア一覧!$A$3:$F$68,4,0))</f>
        <v/>
      </c>
      <c r="S410" s="130" t="str">
        <f>IF(D410="","",VLOOKUP(D410,ボランティア一覧!$A$3:$F$68,5,0))</f>
        <v/>
      </c>
      <c r="T410" s="130" t="str">
        <f>IF(D410="","",VLOOKUP(D410,ボランティア一覧!$A$3:$F$68,6,0))</f>
        <v/>
      </c>
      <c r="U410" s="131" t="str">
        <f t="shared" si="493"/>
        <v xml:space="preserve"> </v>
      </c>
      <c r="V410" s="131" t="str">
        <f t="shared" si="494"/>
        <v>　</v>
      </c>
      <c r="W410" s="131" t="str">
        <f>IF($A410=0," ",VLOOKUP(U410,入力規則用シート!B:C,2,0))</f>
        <v xml:space="preserve"> </v>
      </c>
      <c r="X410" s="131">
        <f t="shared" si="492"/>
        <v>0</v>
      </c>
      <c r="Y410" s="131" t="str">
        <f t="shared" si="495"/>
        <v/>
      </c>
      <c r="Z410" s="131" t="str">
        <f>IF(Y410="","",VLOOKUP(Y410,ボランティア図書マスタ!$A$3:$K$567,11,0))</f>
        <v/>
      </c>
      <c r="AA410" s="132" t="str">
        <f t="shared" si="496"/>
        <v/>
      </c>
      <c r="AB410" s="133"/>
      <c r="AC410" s="133">
        <f t="shared" si="497"/>
        <v>0</v>
      </c>
      <c r="AD410" s="133">
        <f t="shared" si="498"/>
        <v>0</v>
      </c>
      <c r="AE410" s="133">
        <f t="shared" si="499"/>
        <v>0</v>
      </c>
      <c r="AF410" s="133">
        <f t="shared" si="500"/>
        <v>0</v>
      </c>
      <c r="AG410" s="134">
        <f t="shared" si="501"/>
        <v>0</v>
      </c>
      <c r="AH410" s="133">
        <f t="shared" si="502"/>
        <v>0</v>
      </c>
      <c r="AI410" s="133">
        <f t="shared" si="462"/>
        <v>0</v>
      </c>
      <c r="AJ410" s="133">
        <f t="shared" si="463"/>
        <v>0</v>
      </c>
      <c r="AK410" s="135">
        <f t="shared" si="503"/>
        <v>0</v>
      </c>
      <c r="AL410" s="135">
        <f t="shared" si="504"/>
        <v>0</v>
      </c>
      <c r="AM410" s="135">
        <f t="shared" si="466"/>
        <v>0</v>
      </c>
      <c r="AN410" s="135">
        <f t="shared" si="467"/>
        <v>0</v>
      </c>
      <c r="AP410" s="111" t="e">
        <f>VLOOKUP($Y410,ボランティア図書マスタ!$A:$T,15,0)</f>
        <v>#N/A</v>
      </c>
      <c r="AQ410" s="111" t="e">
        <f>VLOOKUP($Y410,ボランティア図書マスタ!$A:$T,16,0)</f>
        <v>#N/A</v>
      </c>
      <c r="AR410" s="111" t="e">
        <f>VLOOKUP($Y410,ボランティア図書マスタ!$A:$T,17,0)</f>
        <v>#N/A</v>
      </c>
      <c r="AS410" s="111" t="e">
        <f>VLOOKUP($Y410,ボランティア図書マスタ!$A:$T,18,0)</f>
        <v>#N/A</v>
      </c>
      <c r="AT410" s="111" t="e">
        <f>VLOOKUP($Y410,ボランティア図書マスタ!$A:$T,19,0)</f>
        <v>#N/A</v>
      </c>
      <c r="AU410" s="111" t="e">
        <f>VLOOKUP($Y410,ボランティア図書マスタ!$A:$T,20,0)</f>
        <v>#N/A</v>
      </c>
    </row>
    <row r="411" spans="1:47" ht="80.099999999999994" customHeight="1" x14ac:dyDescent="0.15">
      <c r="A411" s="119"/>
      <c r="B411" s="120"/>
      <c r="C411" s="119"/>
      <c r="D411" s="121"/>
      <c r="E411" s="122" t="str">
        <f>IF(D411="","",VLOOKUP(D411,ボランティア一覧!$A:$B,2,0))</f>
        <v/>
      </c>
      <c r="F411" s="121"/>
      <c r="G411" s="123" t="str">
        <f>IF(F411="","",VLOOKUP(F411,ボランティア図書マスタ!$B:$L,11,0))</f>
        <v/>
      </c>
      <c r="H411" s="124"/>
      <c r="I411" s="121"/>
      <c r="J411" s="124"/>
      <c r="K411" s="122" t="str">
        <f t="shared" si="451"/>
        <v/>
      </c>
      <c r="L411" s="125" t="str">
        <f>IF(Y411="","",VLOOKUP(Y411,ボランティア図書マスタ!$A$3:$M$567,13,0))</f>
        <v/>
      </c>
      <c r="M411" s="126"/>
      <c r="N411" s="127"/>
      <c r="O411" s="128"/>
      <c r="P411" s="129"/>
      <c r="Q411" s="130" t="str">
        <f>IF(D411="","",VLOOKUP(D411,ボランティア一覧!$A$3:$F$68,3,0))</f>
        <v/>
      </c>
      <c r="R411" s="130" t="str">
        <f>IF(D411="","",VLOOKUP(D411,ボランティア一覧!$A$3:$F$68,4,0))</f>
        <v/>
      </c>
      <c r="S411" s="130" t="str">
        <f>IF(D411="","",VLOOKUP(D411,ボランティア一覧!$A$3:$F$68,5,0))</f>
        <v/>
      </c>
      <c r="T411" s="130" t="str">
        <f>IF(D411="","",VLOOKUP(D411,ボランティア一覧!$A$3:$F$68,6,0))</f>
        <v/>
      </c>
      <c r="U411" s="131" t="str">
        <f t="shared" si="493"/>
        <v xml:space="preserve"> </v>
      </c>
      <c r="V411" s="131" t="str">
        <f t="shared" si="494"/>
        <v>　</v>
      </c>
      <c r="W411" s="131" t="str">
        <f>IF($A411=0," ",VLOOKUP(U411,入力規則用シート!B:C,2,0))</f>
        <v xml:space="preserve"> </v>
      </c>
      <c r="X411" s="131">
        <f t="shared" si="492"/>
        <v>0</v>
      </c>
      <c r="Y411" s="131" t="str">
        <f t="shared" si="495"/>
        <v/>
      </c>
      <c r="Z411" s="131" t="str">
        <f>IF(Y411="","",VLOOKUP(Y411,ボランティア図書マスタ!$A$3:$K$567,11,0))</f>
        <v/>
      </c>
      <c r="AA411" s="132" t="str">
        <f t="shared" si="496"/>
        <v/>
      </c>
      <c r="AB411" s="133"/>
      <c r="AC411" s="133">
        <f t="shared" si="497"/>
        <v>0</v>
      </c>
      <c r="AD411" s="133">
        <f t="shared" si="498"/>
        <v>0</v>
      </c>
      <c r="AE411" s="133">
        <f t="shared" si="499"/>
        <v>0</v>
      </c>
      <c r="AF411" s="133">
        <f t="shared" si="500"/>
        <v>0</v>
      </c>
      <c r="AG411" s="134">
        <f t="shared" si="501"/>
        <v>0</v>
      </c>
      <c r="AH411" s="133">
        <f t="shared" si="502"/>
        <v>0</v>
      </c>
      <c r="AI411" s="133">
        <f t="shared" si="462"/>
        <v>0</v>
      </c>
      <c r="AJ411" s="133">
        <f t="shared" si="463"/>
        <v>0</v>
      </c>
      <c r="AK411" s="135">
        <f t="shared" si="503"/>
        <v>0</v>
      </c>
      <c r="AL411" s="135">
        <f t="shared" si="504"/>
        <v>0</v>
      </c>
      <c r="AM411" s="135">
        <f t="shared" si="466"/>
        <v>0</v>
      </c>
      <c r="AN411" s="135">
        <f t="shared" si="467"/>
        <v>0</v>
      </c>
      <c r="AP411" s="111" t="e">
        <f>VLOOKUP($Y411,ボランティア図書マスタ!$A:$T,15,0)</f>
        <v>#N/A</v>
      </c>
      <c r="AQ411" s="111" t="e">
        <f>VLOOKUP($Y411,ボランティア図書マスタ!$A:$T,16,0)</f>
        <v>#N/A</v>
      </c>
      <c r="AR411" s="111" t="e">
        <f>VLOOKUP($Y411,ボランティア図書マスタ!$A:$T,17,0)</f>
        <v>#N/A</v>
      </c>
      <c r="AS411" s="111" t="e">
        <f>VLOOKUP($Y411,ボランティア図書マスタ!$A:$T,18,0)</f>
        <v>#N/A</v>
      </c>
      <c r="AT411" s="111" t="e">
        <f>VLOOKUP($Y411,ボランティア図書マスタ!$A:$T,19,0)</f>
        <v>#N/A</v>
      </c>
      <c r="AU411" s="111" t="e">
        <f>VLOOKUP($Y411,ボランティア図書マスタ!$A:$T,20,0)</f>
        <v>#N/A</v>
      </c>
    </row>
    <row r="412" spans="1:47" ht="80.099999999999994" customHeight="1" x14ac:dyDescent="0.15">
      <c r="A412" s="119"/>
      <c r="B412" s="120"/>
      <c r="C412" s="119"/>
      <c r="D412" s="121"/>
      <c r="E412" s="122" t="str">
        <f>IF(D412="","",VLOOKUP(D412,ボランティア一覧!$A:$B,2,0))</f>
        <v/>
      </c>
      <c r="F412" s="121"/>
      <c r="G412" s="123" t="str">
        <f>IF(F412="","",VLOOKUP(F412,ボランティア図書マスタ!$B:$L,11,0))</f>
        <v/>
      </c>
      <c r="H412" s="124"/>
      <c r="I412" s="121"/>
      <c r="J412" s="124"/>
      <c r="K412" s="122" t="str">
        <f t="shared" si="451"/>
        <v/>
      </c>
      <c r="L412" s="125" t="str">
        <f>IF(Y412="","",VLOOKUP(Y412,ボランティア図書マスタ!$A$3:$M$567,13,0))</f>
        <v/>
      </c>
      <c r="M412" s="126"/>
      <c r="N412" s="127"/>
      <c r="O412" s="128"/>
      <c r="P412" s="129"/>
      <c r="Q412" s="130" t="str">
        <f>IF(D412="","",VLOOKUP(D412,ボランティア一覧!$A$3:$F$68,3,0))</f>
        <v/>
      </c>
      <c r="R412" s="130" t="str">
        <f>IF(D412="","",VLOOKUP(D412,ボランティア一覧!$A$3:$F$68,4,0))</f>
        <v/>
      </c>
      <c r="S412" s="130" t="str">
        <f>IF(D412="","",VLOOKUP(D412,ボランティア一覧!$A$3:$F$68,5,0))</f>
        <v/>
      </c>
      <c r="T412" s="130" t="str">
        <f>IF(D412="","",VLOOKUP(D412,ボランティア一覧!$A$3:$F$68,6,0))</f>
        <v/>
      </c>
      <c r="U412" s="131" t="str">
        <f t="shared" si="493"/>
        <v xml:space="preserve"> </v>
      </c>
      <c r="V412" s="131" t="str">
        <f t="shared" si="494"/>
        <v>　</v>
      </c>
      <c r="W412" s="131" t="str">
        <f>IF($A412=0," ",VLOOKUP(U412,入力規則用シート!B:C,2,0))</f>
        <v xml:space="preserve"> </v>
      </c>
      <c r="X412" s="131">
        <f t="shared" si="492"/>
        <v>0</v>
      </c>
      <c r="Y412" s="131" t="str">
        <f t="shared" si="495"/>
        <v/>
      </c>
      <c r="Z412" s="131" t="str">
        <f>IF(Y412="","",VLOOKUP(Y412,ボランティア図書マスタ!$A$3:$K$567,11,0))</f>
        <v/>
      </c>
      <c r="AA412" s="132" t="str">
        <f t="shared" si="496"/>
        <v/>
      </c>
      <c r="AB412" s="133"/>
      <c r="AC412" s="133">
        <f t="shared" si="497"/>
        <v>0</v>
      </c>
      <c r="AD412" s="133">
        <f t="shared" si="498"/>
        <v>0</v>
      </c>
      <c r="AE412" s="133">
        <f t="shared" si="499"/>
        <v>0</v>
      </c>
      <c r="AF412" s="133">
        <f t="shared" si="500"/>
        <v>0</v>
      </c>
      <c r="AG412" s="134">
        <f t="shared" si="501"/>
        <v>0</v>
      </c>
      <c r="AH412" s="133">
        <f t="shared" si="502"/>
        <v>0</v>
      </c>
      <c r="AI412" s="133">
        <f t="shared" si="462"/>
        <v>0</v>
      </c>
      <c r="AJ412" s="133">
        <f t="shared" si="463"/>
        <v>0</v>
      </c>
      <c r="AK412" s="135">
        <f t="shared" si="503"/>
        <v>0</v>
      </c>
      <c r="AL412" s="135">
        <f t="shared" si="504"/>
        <v>0</v>
      </c>
      <c r="AM412" s="135">
        <f t="shared" si="466"/>
        <v>0</v>
      </c>
      <c r="AN412" s="135">
        <f t="shared" si="467"/>
        <v>0</v>
      </c>
      <c r="AP412" s="111" t="e">
        <f>VLOOKUP($Y412,ボランティア図書マスタ!$A:$T,15,0)</f>
        <v>#N/A</v>
      </c>
      <c r="AQ412" s="111" t="e">
        <f>VLOOKUP($Y412,ボランティア図書マスタ!$A:$T,16,0)</f>
        <v>#N/A</v>
      </c>
      <c r="AR412" s="111" t="e">
        <f>VLOOKUP($Y412,ボランティア図書マスタ!$A:$T,17,0)</f>
        <v>#N/A</v>
      </c>
      <c r="AS412" s="111" t="e">
        <f>VLOOKUP($Y412,ボランティア図書マスタ!$A:$T,18,0)</f>
        <v>#N/A</v>
      </c>
      <c r="AT412" s="111" t="e">
        <f>VLOOKUP($Y412,ボランティア図書マスタ!$A:$T,19,0)</f>
        <v>#N/A</v>
      </c>
      <c r="AU412" s="111" t="e">
        <f>VLOOKUP($Y412,ボランティア図書マスタ!$A:$T,20,0)</f>
        <v>#N/A</v>
      </c>
    </row>
    <row r="413" spans="1:47" ht="80.099999999999994" customHeight="1" x14ac:dyDescent="0.15">
      <c r="A413" s="119"/>
      <c r="B413" s="120"/>
      <c r="C413" s="119"/>
      <c r="D413" s="121"/>
      <c r="E413" s="122" t="str">
        <f>IF(D413="","",VLOOKUP(D413,ボランティア一覧!$A:$B,2,0))</f>
        <v/>
      </c>
      <c r="F413" s="121"/>
      <c r="G413" s="123" t="str">
        <f>IF(F413="","",VLOOKUP(F413,ボランティア図書マスタ!$B:$L,11,0))</f>
        <v/>
      </c>
      <c r="H413" s="124"/>
      <c r="I413" s="121"/>
      <c r="J413" s="124"/>
      <c r="K413" s="122" t="str">
        <f t="shared" si="451"/>
        <v/>
      </c>
      <c r="L413" s="125" t="str">
        <f>IF(Y413="","",VLOOKUP(Y413,ボランティア図書マスタ!$A$3:$M$567,13,0))</f>
        <v/>
      </c>
      <c r="M413" s="126"/>
      <c r="N413" s="127"/>
      <c r="O413" s="128"/>
      <c r="P413" s="129"/>
      <c r="Q413" s="130" t="str">
        <f>IF(D413="","",VLOOKUP(D413,ボランティア一覧!$A$3:$F$68,3,0))</f>
        <v/>
      </c>
      <c r="R413" s="130" t="str">
        <f>IF(D413="","",VLOOKUP(D413,ボランティア一覧!$A$3:$F$68,4,0))</f>
        <v/>
      </c>
      <c r="S413" s="130" t="str">
        <f>IF(D413="","",VLOOKUP(D413,ボランティア一覧!$A$3:$F$68,5,0))</f>
        <v/>
      </c>
      <c r="T413" s="130" t="str">
        <f>IF(D413="","",VLOOKUP(D413,ボランティア一覧!$A$3:$F$68,6,0))</f>
        <v/>
      </c>
      <c r="U413" s="131" t="str">
        <f>IF(F413=0," ",$G$2)</f>
        <v xml:space="preserve"> </v>
      </c>
      <c r="V413" s="131" t="str">
        <f>IF(F413=0,"　",$L$2)</f>
        <v>　</v>
      </c>
      <c r="W413" s="131" t="str">
        <f>IF($A413=0," ",VLOOKUP(U413,入力規則用シート!B:C,2,0))</f>
        <v xml:space="preserve"> </v>
      </c>
      <c r="X413" s="131">
        <f t="shared" si="492"/>
        <v>0</v>
      </c>
      <c r="Y413" s="131" t="str">
        <f>IF(F413&amp;I413="","",CONCATENATE(F413,I413))</f>
        <v/>
      </c>
      <c r="Z413" s="131" t="str">
        <f>IF(Y413="","",VLOOKUP(Y413,ボランティア図書マスタ!$A$3:$K$567,11,0))</f>
        <v/>
      </c>
      <c r="AA413" s="132" t="str">
        <f>DBCS(J413)</f>
        <v/>
      </c>
      <c r="AB413" s="133"/>
      <c r="AC413" s="133">
        <f>A413</f>
        <v>0</v>
      </c>
      <c r="AD413" s="133">
        <f>B413</f>
        <v>0</v>
      </c>
      <c r="AE413" s="133">
        <f>C413</f>
        <v>0</v>
      </c>
      <c r="AF413" s="133">
        <f>D413</f>
        <v>0</v>
      </c>
      <c r="AG413" s="134">
        <f>F413</f>
        <v>0</v>
      </c>
      <c r="AH413" s="133">
        <f>H413</f>
        <v>0</v>
      </c>
      <c r="AI413" s="133">
        <f t="shared" si="462"/>
        <v>0</v>
      </c>
      <c r="AJ413" s="133">
        <f t="shared" si="463"/>
        <v>0</v>
      </c>
      <c r="AK413" s="135">
        <f>M413</f>
        <v>0</v>
      </c>
      <c r="AL413" s="135">
        <f>N413</f>
        <v>0</v>
      </c>
      <c r="AM413" s="135">
        <f t="shared" si="466"/>
        <v>0</v>
      </c>
      <c r="AN413" s="135">
        <f t="shared" si="467"/>
        <v>0</v>
      </c>
      <c r="AP413" s="111" t="e">
        <f>VLOOKUP($Y413,ボランティア図書マスタ!$A:$T,15,0)</f>
        <v>#N/A</v>
      </c>
      <c r="AQ413" s="111" t="e">
        <f>VLOOKUP($Y413,ボランティア図書マスタ!$A:$T,16,0)</f>
        <v>#N/A</v>
      </c>
      <c r="AR413" s="111" t="e">
        <f>VLOOKUP($Y413,ボランティア図書マスタ!$A:$T,17,0)</f>
        <v>#N/A</v>
      </c>
      <c r="AS413" s="111" t="e">
        <f>VLOOKUP($Y413,ボランティア図書マスタ!$A:$T,18,0)</f>
        <v>#N/A</v>
      </c>
      <c r="AT413" s="111" t="e">
        <f>VLOOKUP($Y413,ボランティア図書マスタ!$A:$T,19,0)</f>
        <v>#N/A</v>
      </c>
      <c r="AU413" s="111" t="e">
        <f>VLOOKUP($Y413,ボランティア図書マスタ!$A:$T,20,0)</f>
        <v>#N/A</v>
      </c>
    </row>
    <row r="414" spans="1:47" ht="80.099999999999994" customHeight="1" x14ac:dyDescent="0.15">
      <c r="A414" s="119"/>
      <c r="B414" s="120"/>
      <c r="C414" s="119"/>
      <c r="D414" s="121"/>
      <c r="E414" s="122" t="str">
        <f>IF(D414="","",VLOOKUP(D414,ボランティア一覧!$A:$B,2,0))</f>
        <v/>
      </c>
      <c r="F414" s="121"/>
      <c r="G414" s="123" t="str">
        <f>IF(F414="","",VLOOKUP(F414,ボランティア図書マスタ!$B:$L,11,0))</f>
        <v/>
      </c>
      <c r="H414" s="124"/>
      <c r="I414" s="121"/>
      <c r="J414" s="124"/>
      <c r="K414" s="122" t="str">
        <f t="shared" si="451"/>
        <v/>
      </c>
      <c r="L414" s="125" t="str">
        <f>IF(Y414="","",VLOOKUP(Y414,ボランティア図書マスタ!$A$3:$M$567,13,0))</f>
        <v/>
      </c>
      <c r="M414" s="126"/>
      <c r="N414" s="127"/>
      <c r="O414" s="128"/>
      <c r="P414" s="129"/>
      <c r="Q414" s="130" t="str">
        <f>IF(D414="","",VLOOKUP(D414,ボランティア一覧!$A$3:$F$68,3,0))</f>
        <v/>
      </c>
      <c r="R414" s="130" t="str">
        <f>IF(D414="","",VLOOKUP(D414,ボランティア一覧!$A$3:$F$68,4,0))</f>
        <v/>
      </c>
      <c r="S414" s="130" t="str">
        <f>IF(D414="","",VLOOKUP(D414,ボランティア一覧!$A$3:$F$68,5,0))</f>
        <v/>
      </c>
      <c r="T414" s="130" t="str">
        <f>IF(D414="","",VLOOKUP(D414,ボランティア一覧!$A$3:$F$68,6,0))</f>
        <v/>
      </c>
      <c r="U414" s="131" t="str">
        <f t="shared" ref="U414:U422" si="505">IF(F414=0," ",$G$2)</f>
        <v xml:space="preserve"> </v>
      </c>
      <c r="V414" s="131" t="str">
        <f t="shared" ref="V414:V422" si="506">IF(F414=0,"　",$L$2)</f>
        <v>　</v>
      </c>
      <c r="W414" s="131" t="str">
        <f>IF($A414=0," ",VLOOKUP(U414,入力規則用シート!B:C,2,0))</f>
        <v xml:space="preserve"> </v>
      </c>
      <c r="X414" s="131">
        <f t="shared" si="492"/>
        <v>0</v>
      </c>
      <c r="Y414" s="131" t="str">
        <f t="shared" ref="Y414:Y422" si="507">IF(F414&amp;I414="","",CONCATENATE(F414,I414))</f>
        <v/>
      </c>
      <c r="Z414" s="131" t="str">
        <f>IF(Y414="","",VLOOKUP(Y414,ボランティア図書マスタ!$A$3:$K$567,11,0))</f>
        <v/>
      </c>
      <c r="AA414" s="132" t="str">
        <f t="shared" ref="AA414:AA422" si="508">DBCS(J414)</f>
        <v/>
      </c>
      <c r="AB414" s="133"/>
      <c r="AC414" s="133">
        <f t="shared" ref="AC414:AC422" si="509">A414</f>
        <v>0</v>
      </c>
      <c r="AD414" s="133">
        <f t="shared" ref="AD414:AD422" si="510">B414</f>
        <v>0</v>
      </c>
      <c r="AE414" s="133">
        <f t="shared" ref="AE414:AE422" si="511">C414</f>
        <v>0</v>
      </c>
      <c r="AF414" s="133">
        <f t="shared" ref="AF414:AF422" si="512">D414</f>
        <v>0</v>
      </c>
      <c r="AG414" s="134">
        <f t="shared" ref="AG414:AG422" si="513">F414</f>
        <v>0</v>
      </c>
      <c r="AH414" s="133">
        <f t="shared" ref="AH414:AH422" si="514">H414</f>
        <v>0</v>
      </c>
      <c r="AI414" s="133">
        <f t="shared" si="462"/>
        <v>0</v>
      </c>
      <c r="AJ414" s="133">
        <f t="shared" si="463"/>
        <v>0</v>
      </c>
      <c r="AK414" s="135">
        <f t="shared" ref="AK414:AK422" si="515">M414</f>
        <v>0</v>
      </c>
      <c r="AL414" s="135">
        <f t="shared" ref="AL414:AL422" si="516">N414</f>
        <v>0</v>
      </c>
      <c r="AM414" s="135">
        <f t="shared" si="466"/>
        <v>0</v>
      </c>
      <c r="AN414" s="135">
        <f t="shared" si="467"/>
        <v>0</v>
      </c>
      <c r="AP414" s="111" t="e">
        <f>VLOOKUP($Y414,ボランティア図書マスタ!$A:$T,15,0)</f>
        <v>#N/A</v>
      </c>
      <c r="AQ414" s="111" t="e">
        <f>VLOOKUP($Y414,ボランティア図書マスタ!$A:$T,16,0)</f>
        <v>#N/A</v>
      </c>
      <c r="AR414" s="111" t="e">
        <f>VLOOKUP($Y414,ボランティア図書マスタ!$A:$T,17,0)</f>
        <v>#N/A</v>
      </c>
      <c r="AS414" s="111" t="e">
        <f>VLOOKUP($Y414,ボランティア図書マスタ!$A:$T,18,0)</f>
        <v>#N/A</v>
      </c>
      <c r="AT414" s="111" t="e">
        <f>VLOOKUP($Y414,ボランティア図書マスタ!$A:$T,19,0)</f>
        <v>#N/A</v>
      </c>
      <c r="AU414" s="111" t="e">
        <f>VLOOKUP($Y414,ボランティア図書マスタ!$A:$T,20,0)</f>
        <v>#N/A</v>
      </c>
    </row>
    <row r="415" spans="1:47" ht="80.099999999999994" customHeight="1" x14ac:dyDescent="0.15">
      <c r="A415" s="119"/>
      <c r="B415" s="120"/>
      <c r="C415" s="119"/>
      <c r="D415" s="121"/>
      <c r="E415" s="122" t="str">
        <f>IF(D415="","",VLOOKUP(D415,ボランティア一覧!$A:$B,2,0))</f>
        <v/>
      </c>
      <c r="F415" s="121"/>
      <c r="G415" s="123" t="str">
        <f>IF(F415="","",VLOOKUP(F415,ボランティア図書マスタ!$B:$L,11,0))</f>
        <v/>
      </c>
      <c r="H415" s="124"/>
      <c r="I415" s="121"/>
      <c r="J415" s="124"/>
      <c r="K415" s="122" t="str">
        <f t="shared" si="451"/>
        <v/>
      </c>
      <c r="L415" s="125" t="str">
        <f>IF(Y415="","",VLOOKUP(Y415,ボランティア図書マスタ!$A$3:$M$567,13,0))</f>
        <v/>
      </c>
      <c r="M415" s="126"/>
      <c r="N415" s="127"/>
      <c r="O415" s="128"/>
      <c r="P415" s="129"/>
      <c r="Q415" s="130" t="str">
        <f>IF(D415="","",VLOOKUP(D415,ボランティア一覧!$A$3:$F$68,3,0))</f>
        <v/>
      </c>
      <c r="R415" s="130" t="str">
        <f>IF(D415="","",VLOOKUP(D415,ボランティア一覧!$A$3:$F$68,4,0))</f>
        <v/>
      </c>
      <c r="S415" s="130" t="str">
        <f>IF(D415="","",VLOOKUP(D415,ボランティア一覧!$A$3:$F$68,5,0))</f>
        <v/>
      </c>
      <c r="T415" s="130" t="str">
        <f>IF(D415="","",VLOOKUP(D415,ボランティア一覧!$A$3:$F$68,6,0))</f>
        <v/>
      </c>
      <c r="U415" s="131" t="str">
        <f t="shared" si="505"/>
        <v xml:space="preserve"> </v>
      </c>
      <c r="V415" s="131" t="str">
        <f t="shared" si="506"/>
        <v>　</v>
      </c>
      <c r="W415" s="131" t="str">
        <f>IF($A415=0," ",VLOOKUP(U415,入力規則用シート!B:C,2,0))</f>
        <v xml:space="preserve"> </v>
      </c>
      <c r="X415" s="131">
        <f t="shared" si="492"/>
        <v>0</v>
      </c>
      <c r="Y415" s="131" t="str">
        <f t="shared" si="507"/>
        <v/>
      </c>
      <c r="Z415" s="131" t="str">
        <f>IF(Y415="","",VLOOKUP(Y415,ボランティア図書マスタ!$A$3:$K$567,11,0))</f>
        <v/>
      </c>
      <c r="AA415" s="132" t="str">
        <f t="shared" si="508"/>
        <v/>
      </c>
      <c r="AB415" s="133"/>
      <c r="AC415" s="133">
        <f t="shared" si="509"/>
        <v>0</v>
      </c>
      <c r="AD415" s="133">
        <f t="shared" si="510"/>
        <v>0</v>
      </c>
      <c r="AE415" s="133">
        <f t="shared" si="511"/>
        <v>0</v>
      </c>
      <c r="AF415" s="133">
        <f t="shared" si="512"/>
        <v>0</v>
      </c>
      <c r="AG415" s="134">
        <f t="shared" si="513"/>
        <v>0</v>
      </c>
      <c r="AH415" s="133">
        <f t="shared" si="514"/>
        <v>0</v>
      </c>
      <c r="AI415" s="133">
        <f t="shared" si="462"/>
        <v>0</v>
      </c>
      <c r="AJ415" s="133">
        <f t="shared" si="463"/>
        <v>0</v>
      </c>
      <c r="AK415" s="135">
        <f t="shared" si="515"/>
        <v>0</v>
      </c>
      <c r="AL415" s="135">
        <f t="shared" si="516"/>
        <v>0</v>
      </c>
      <c r="AM415" s="135">
        <f t="shared" si="466"/>
        <v>0</v>
      </c>
      <c r="AN415" s="135">
        <f t="shared" si="467"/>
        <v>0</v>
      </c>
      <c r="AP415" s="111" t="e">
        <f>VLOOKUP($Y415,ボランティア図書マスタ!$A:$T,15,0)</f>
        <v>#N/A</v>
      </c>
      <c r="AQ415" s="111" t="e">
        <f>VLOOKUP($Y415,ボランティア図書マスタ!$A:$T,16,0)</f>
        <v>#N/A</v>
      </c>
      <c r="AR415" s="111" t="e">
        <f>VLOOKUP($Y415,ボランティア図書マスタ!$A:$T,17,0)</f>
        <v>#N/A</v>
      </c>
      <c r="AS415" s="111" t="e">
        <f>VLOOKUP($Y415,ボランティア図書マスタ!$A:$T,18,0)</f>
        <v>#N/A</v>
      </c>
      <c r="AT415" s="111" t="e">
        <f>VLOOKUP($Y415,ボランティア図書マスタ!$A:$T,19,0)</f>
        <v>#N/A</v>
      </c>
      <c r="AU415" s="111" t="e">
        <f>VLOOKUP($Y415,ボランティア図書マスタ!$A:$T,20,0)</f>
        <v>#N/A</v>
      </c>
    </row>
    <row r="416" spans="1:47" ht="80.099999999999994" customHeight="1" x14ac:dyDescent="0.15">
      <c r="A416" s="119"/>
      <c r="B416" s="120"/>
      <c r="C416" s="119"/>
      <c r="D416" s="121"/>
      <c r="E416" s="122" t="str">
        <f>IF(D416="","",VLOOKUP(D416,ボランティア一覧!$A:$B,2,0))</f>
        <v/>
      </c>
      <c r="F416" s="121"/>
      <c r="G416" s="123" t="str">
        <f>IF(F416="","",VLOOKUP(F416,ボランティア図書マスタ!$B:$L,11,0))</f>
        <v/>
      </c>
      <c r="H416" s="124"/>
      <c r="I416" s="121"/>
      <c r="J416" s="124"/>
      <c r="K416" s="122" t="str">
        <f t="shared" si="451"/>
        <v/>
      </c>
      <c r="L416" s="125" t="str">
        <f>IF(Y416="","",VLOOKUP(Y416,ボランティア図書マスタ!$A$3:$M$567,13,0))</f>
        <v/>
      </c>
      <c r="M416" s="126"/>
      <c r="N416" s="127"/>
      <c r="O416" s="128"/>
      <c r="P416" s="129"/>
      <c r="Q416" s="130" t="str">
        <f>IF(D416="","",VLOOKUP(D416,ボランティア一覧!$A$3:$F$68,3,0))</f>
        <v/>
      </c>
      <c r="R416" s="130" t="str">
        <f>IF(D416="","",VLOOKUP(D416,ボランティア一覧!$A$3:$F$68,4,0))</f>
        <v/>
      </c>
      <c r="S416" s="130" t="str">
        <f>IF(D416="","",VLOOKUP(D416,ボランティア一覧!$A$3:$F$68,5,0))</f>
        <v/>
      </c>
      <c r="T416" s="130" t="str">
        <f>IF(D416="","",VLOOKUP(D416,ボランティア一覧!$A$3:$F$68,6,0))</f>
        <v/>
      </c>
      <c r="U416" s="131" t="str">
        <f t="shared" si="505"/>
        <v xml:space="preserve"> </v>
      </c>
      <c r="V416" s="131" t="str">
        <f t="shared" si="506"/>
        <v>　</v>
      </c>
      <c r="W416" s="131" t="str">
        <f>IF($A416=0," ",VLOOKUP(U416,入力規則用シート!B:C,2,0))</f>
        <v xml:space="preserve"> </v>
      </c>
      <c r="X416" s="131">
        <f t="shared" si="492"/>
        <v>0</v>
      </c>
      <c r="Y416" s="131" t="str">
        <f t="shared" si="507"/>
        <v/>
      </c>
      <c r="Z416" s="131" t="str">
        <f>IF(Y416="","",VLOOKUP(Y416,ボランティア図書マスタ!$A$3:$K$567,11,0))</f>
        <v/>
      </c>
      <c r="AA416" s="132" t="str">
        <f t="shared" si="508"/>
        <v/>
      </c>
      <c r="AB416" s="133"/>
      <c r="AC416" s="133">
        <f t="shared" si="509"/>
        <v>0</v>
      </c>
      <c r="AD416" s="133">
        <f t="shared" si="510"/>
        <v>0</v>
      </c>
      <c r="AE416" s="133">
        <f t="shared" si="511"/>
        <v>0</v>
      </c>
      <c r="AF416" s="133">
        <f t="shared" si="512"/>
        <v>0</v>
      </c>
      <c r="AG416" s="134">
        <f t="shared" si="513"/>
        <v>0</v>
      </c>
      <c r="AH416" s="133">
        <f t="shared" si="514"/>
        <v>0</v>
      </c>
      <c r="AI416" s="133">
        <f t="shared" si="462"/>
        <v>0</v>
      </c>
      <c r="AJ416" s="133">
        <f t="shared" si="463"/>
        <v>0</v>
      </c>
      <c r="AK416" s="135">
        <f t="shared" si="515"/>
        <v>0</v>
      </c>
      <c r="AL416" s="135">
        <f t="shared" si="516"/>
        <v>0</v>
      </c>
      <c r="AM416" s="135">
        <f t="shared" si="466"/>
        <v>0</v>
      </c>
      <c r="AN416" s="135">
        <f t="shared" si="467"/>
        <v>0</v>
      </c>
      <c r="AP416" s="111" t="e">
        <f>VLOOKUP($Y416,ボランティア図書マスタ!$A:$T,15,0)</f>
        <v>#N/A</v>
      </c>
      <c r="AQ416" s="111" t="e">
        <f>VLOOKUP($Y416,ボランティア図書マスタ!$A:$T,16,0)</f>
        <v>#N/A</v>
      </c>
      <c r="AR416" s="111" t="e">
        <f>VLOOKUP($Y416,ボランティア図書マスタ!$A:$T,17,0)</f>
        <v>#N/A</v>
      </c>
      <c r="AS416" s="111" t="e">
        <f>VLOOKUP($Y416,ボランティア図書マスタ!$A:$T,18,0)</f>
        <v>#N/A</v>
      </c>
      <c r="AT416" s="111" t="e">
        <f>VLOOKUP($Y416,ボランティア図書マスタ!$A:$T,19,0)</f>
        <v>#N/A</v>
      </c>
      <c r="AU416" s="111" t="e">
        <f>VLOOKUP($Y416,ボランティア図書マスタ!$A:$T,20,0)</f>
        <v>#N/A</v>
      </c>
    </row>
    <row r="417" spans="1:47" ht="80.099999999999994" customHeight="1" x14ac:dyDescent="0.15">
      <c r="A417" s="119"/>
      <c r="B417" s="120"/>
      <c r="C417" s="119"/>
      <c r="D417" s="121"/>
      <c r="E417" s="122" t="str">
        <f>IF(D417="","",VLOOKUP(D417,ボランティア一覧!$A:$B,2,0))</f>
        <v/>
      </c>
      <c r="F417" s="121"/>
      <c r="G417" s="123" t="str">
        <f>IF(F417="","",VLOOKUP(F417,ボランティア図書マスタ!$B:$L,11,0))</f>
        <v/>
      </c>
      <c r="H417" s="124"/>
      <c r="I417" s="121"/>
      <c r="J417" s="124"/>
      <c r="K417" s="122" t="str">
        <f t="shared" si="451"/>
        <v/>
      </c>
      <c r="L417" s="125" t="str">
        <f>IF(Y417="","",VLOOKUP(Y417,ボランティア図書マスタ!$A$3:$M$567,13,0))</f>
        <v/>
      </c>
      <c r="M417" s="126"/>
      <c r="N417" s="127"/>
      <c r="O417" s="128"/>
      <c r="P417" s="129"/>
      <c r="Q417" s="130" t="str">
        <f>IF(D417="","",VLOOKUP(D417,ボランティア一覧!$A$3:$F$68,3,0))</f>
        <v/>
      </c>
      <c r="R417" s="130" t="str">
        <f>IF(D417="","",VLOOKUP(D417,ボランティア一覧!$A$3:$F$68,4,0))</f>
        <v/>
      </c>
      <c r="S417" s="130" t="str">
        <f>IF(D417="","",VLOOKUP(D417,ボランティア一覧!$A$3:$F$68,5,0))</f>
        <v/>
      </c>
      <c r="T417" s="130" t="str">
        <f>IF(D417="","",VLOOKUP(D417,ボランティア一覧!$A$3:$F$68,6,0))</f>
        <v/>
      </c>
      <c r="U417" s="131" t="str">
        <f t="shared" si="505"/>
        <v xml:space="preserve"> </v>
      </c>
      <c r="V417" s="131" t="str">
        <f t="shared" si="506"/>
        <v>　</v>
      </c>
      <c r="W417" s="131" t="str">
        <f>IF($A417=0," ",VLOOKUP(U417,入力規則用シート!B:C,2,0))</f>
        <v xml:space="preserve"> </v>
      </c>
      <c r="X417" s="131">
        <f t="shared" si="492"/>
        <v>0</v>
      </c>
      <c r="Y417" s="131" t="str">
        <f t="shared" si="507"/>
        <v/>
      </c>
      <c r="Z417" s="131" t="str">
        <f>IF(Y417="","",VLOOKUP(Y417,ボランティア図書マスタ!$A$3:$K$567,11,0))</f>
        <v/>
      </c>
      <c r="AA417" s="132" t="str">
        <f t="shared" si="508"/>
        <v/>
      </c>
      <c r="AB417" s="133"/>
      <c r="AC417" s="133">
        <f t="shared" si="509"/>
        <v>0</v>
      </c>
      <c r="AD417" s="133">
        <f t="shared" si="510"/>
        <v>0</v>
      </c>
      <c r="AE417" s="133">
        <f t="shared" si="511"/>
        <v>0</v>
      </c>
      <c r="AF417" s="133">
        <f t="shared" si="512"/>
        <v>0</v>
      </c>
      <c r="AG417" s="134">
        <f t="shared" si="513"/>
        <v>0</v>
      </c>
      <c r="AH417" s="133">
        <f t="shared" si="514"/>
        <v>0</v>
      </c>
      <c r="AI417" s="133">
        <f t="shared" si="462"/>
        <v>0</v>
      </c>
      <c r="AJ417" s="133">
        <f t="shared" si="463"/>
        <v>0</v>
      </c>
      <c r="AK417" s="135">
        <f t="shared" si="515"/>
        <v>0</v>
      </c>
      <c r="AL417" s="135">
        <f t="shared" si="516"/>
        <v>0</v>
      </c>
      <c r="AM417" s="135">
        <f t="shared" si="466"/>
        <v>0</v>
      </c>
      <c r="AN417" s="135">
        <f t="shared" si="467"/>
        <v>0</v>
      </c>
      <c r="AP417" s="111" t="e">
        <f>VLOOKUP($Y417,ボランティア図書マスタ!$A:$T,15,0)</f>
        <v>#N/A</v>
      </c>
      <c r="AQ417" s="111" t="e">
        <f>VLOOKUP($Y417,ボランティア図書マスタ!$A:$T,16,0)</f>
        <v>#N/A</v>
      </c>
      <c r="AR417" s="111" t="e">
        <f>VLOOKUP($Y417,ボランティア図書マスタ!$A:$T,17,0)</f>
        <v>#N/A</v>
      </c>
      <c r="AS417" s="111" t="e">
        <f>VLOOKUP($Y417,ボランティア図書マスタ!$A:$T,18,0)</f>
        <v>#N/A</v>
      </c>
      <c r="AT417" s="111" t="e">
        <f>VLOOKUP($Y417,ボランティア図書マスタ!$A:$T,19,0)</f>
        <v>#N/A</v>
      </c>
      <c r="AU417" s="111" t="e">
        <f>VLOOKUP($Y417,ボランティア図書マスタ!$A:$T,20,0)</f>
        <v>#N/A</v>
      </c>
    </row>
    <row r="418" spans="1:47" ht="80.099999999999994" customHeight="1" x14ac:dyDescent="0.15">
      <c r="A418" s="119"/>
      <c r="B418" s="120"/>
      <c r="C418" s="119"/>
      <c r="D418" s="121"/>
      <c r="E418" s="122" t="str">
        <f>IF(D418="","",VLOOKUP(D418,ボランティア一覧!$A:$B,2,0))</f>
        <v/>
      </c>
      <c r="F418" s="121"/>
      <c r="G418" s="123" t="str">
        <f>IF(F418="","",VLOOKUP(F418,ボランティア図書マスタ!$B:$L,11,0))</f>
        <v/>
      </c>
      <c r="H418" s="124"/>
      <c r="I418" s="121"/>
      <c r="J418" s="124"/>
      <c r="K418" s="122" t="str">
        <f t="shared" si="451"/>
        <v/>
      </c>
      <c r="L418" s="125" t="str">
        <f>IF(Y418="","",VLOOKUP(Y418,ボランティア図書マスタ!$A$3:$M$567,13,0))</f>
        <v/>
      </c>
      <c r="M418" s="126"/>
      <c r="N418" s="127"/>
      <c r="O418" s="128"/>
      <c r="P418" s="129"/>
      <c r="Q418" s="130" t="str">
        <f>IF(D418="","",VLOOKUP(D418,ボランティア一覧!$A$3:$F$68,3,0))</f>
        <v/>
      </c>
      <c r="R418" s="130" t="str">
        <f>IF(D418="","",VLOOKUP(D418,ボランティア一覧!$A$3:$F$68,4,0))</f>
        <v/>
      </c>
      <c r="S418" s="130" t="str">
        <f>IF(D418="","",VLOOKUP(D418,ボランティア一覧!$A$3:$F$68,5,0))</f>
        <v/>
      </c>
      <c r="T418" s="130" t="str">
        <f>IF(D418="","",VLOOKUP(D418,ボランティア一覧!$A$3:$F$68,6,0))</f>
        <v/>
      </c>
      <c r="U418" s="131" t="str">
        <f t="shared" si="505"/>
        <v xml:space="preserve"> </v>
      </c>
      <c r="V418" s="131" t="str">
        <f t="shared" si="506"/>
        <v>　</v>
      </c>
      <c r="W418" s="131" t="str">
        <f>IF($A418=0," ",VLOOKUP(U418,入力規則用シート!B:C,2,0))</f>
        <v xml:space="preserve"> </v>
      </c>
      <c r="X418" s="131">
        <f t="shared" si="492"/>
        <v>0</v>
      </c>
      <c r="Y418" s="131" t="str">
        <f t="shared" si="507"/>
        <v/>
      </c>
      <c r="Z418" s="131" t="str">
        <f>IF(Y418="","",VLOOKUP(Y418,ボランティア図書マスタ!$A$3:$K$567,11,0))</f>
        <v/>
      </c>
      <c r="AA418" s="132" t="str">
        <f t="shared" si="508"/>
        <v/>
      </c>
      <c r="AB418" s="133"/>
      <c r="AC418" s="133">
        <f t="shared" si="509"/>
        <v>0</v>
      </c>
      <c r="AD418" s="133">
        <f t="shared" si="510"/>
        <v>0</v>
      </c>
      <c r="AE418" s="133">
        <f t="shared" si="511"/>
        <v>0</v>
      </c>
      <c r="AF418" s="133">
        <f t="shared" si="512"/>
        <v>0</v>
      </c>
      <c r="AG418" s="134">
        <f t="shared" si="513"/>
        <v>0</v>
      </c>
      <c r="AH418" s="133">
        <f t="shared" si="514"/>
        <v>0</v>
      </c>
      <c r="AI418" s="133">
        <f t="shared" si="462"/>
        <v>0</v>
      </c>
      <c r="AJ418" s="133">
        <f t="shared" si="463"/>
        <v>0</v>
      </c>
      <c r="AK418" s="135">
        <f t="shared" si="515"/>
        <v>0</v>
      </c>
      <c r="AL418" s="135">
        <f t="shared" si="516"/>
        <v>0</v>
      </c>
      <c r="AM418" s="135">
        <f t="shared" si="466"/>
        <v>0</v>
      </c>
      <c r="AN418" s="135">
        <f t="shared" si="467"/>
        <v>0</v>
      </c>
      <c r="AP418" s="111" t="e">
        <f>VLOOKUP($Y418,ボランティア図書マスタ!$A:$T,15,0)</f>
        <v>#N/A</v>
      </c>
      <c r="AQ418" s="111" t="e">
        <f>VLOOKUP($Y418,ボランティア図書マスタ!$A:$T,16,0)</f>
        <v>#N/A</v>
      </c>
      <c r="AR418" s="111" t="e">
        <f>VLOOKUP($Y418,ボランティア図書マスタ!$A:$T,17,0)</f>
        <v>#N/A</v>
      </c>
      <c r="AS418" s="111" t="e">
        <f>VLOOKUP($Y418,ボランティア図書マスタ!$A:$T,18,0)</f>
        <v>#N/A</v>
      </c>
      <c r="AT418" s="111" t="e">
        <f>VLOOKUP($Y418,ボランティア図書マスタ!$A:$T,19,0)</f>
        <v>#N/A</v>
      </c>
      <c r="AU418" s="111" t="e">
        <f>VLOOKUP($Y418,ボランティア図書マスタ!$A:$T,20,0)</f>
        <v>#N/A</v>
      </c>
    </row>
    <row r="419" spans="1:47" ht="80.099999999999994" customHeight="1" x14ac:dyDescent="0.15">
      <c r="A419" s="119"/>
      <c r="B419" s="120"/>
      <c r="C419" s="119"/>
      <c r="D419" s="121"/>
      <c r="E419" s="122" t="str">
        <f>IF(D419="","",VLOOKUP(D419,ボランティア一覧!$A:$B,2,0))</f>
        <v/>
      </c>
      <c r="F419" s="121"/>
      <c r="G419" s="123" t="str">
        <f>IF(F419="","",VLOOKUP(F419,ボランティア図書マスタ!$B:$L,11,0))</f>
        <v/>
      </c>
      <c r="H419" s="124"/>
      <c r="I419" s="121"/>
      <c r="J419" s="124"/>
      <c r="K419" s="122" t="str">
        <f t="shared" si="451"/>
        <v/>
      </c>
      <c r="L419" s="125" t="str">
        <f>IF(Y419="","",VLOOKUP(Y419,ボランティア図書マスタ!$A$3:$M$567,13,0))</f>
        <v/>
      </c>
      <c r="M419" s="126"/>
      <c r="N419" s="127"/>
      <c r="O419" s="128"/>
      <c r="P419" s="129"/>
      <c r="Q419" s="130" t="str">
        <f>IF(D419="","",VLOOKUP(D419,ボランティア一覧!$A$3:$F$68,3,0))</f>
        <v/>
      </c>
      <c r="R419" s="130" t="str">
        <f>IF(D419="","",VLOOKUP(D419,ボランティア一覧!$A$3:$F$68,4,0))</f>
        <v/>
      </c>
      <c r="S419" s="130" t="str">
        <f>IF(D419="","",VLOOKUP(D419,ボランティア一覧!$A$3:$F$68,5,0))</f>
        <v/>
      </c>
      <c r="T419" s="130" t="str">
        <f>IF(D419="","",VLOOKUP(D419,ボランティア一覧!$A$3:$F$68,6,0))</f>
        <v/>
      </c>
      <c r="U419" s="131" t="str">
        <f t="shared" si="505"/>
        <v xml:space="preserve"> </v>
      </c>
      <c r="V419" s="131" t="str">
        <f t="shared" si="506"/>
        <v>　</v>
      </c>
      <c r="W419" s="131" t="str">
        <f>IF($A419=0," ",VLOOKUP(U419,入力規則用シート!B:C,2,0))</f>
        <v xml:space="preserve"> </v>
      </c>
      <c r="X419" s="131">
        <f t="shared" si="492"/>
        <v>0</v>
      </c>
      <c r="Y419" s="131" t="str">
        <f t="shared" si="507"/>
        <v/>
      </c>
      <c r="Z419" s="131" t="str">
        <f>IF(Y419="","",VLOOKUP(Y419,ボランティア図書マスタ!$A$3:$K$567,11,0))</f>
        <v/>
      </c>
      <c r="AA419" s="132" t="str">
        <f t="shared" si="508"/>
        <v/>
      </c>
      <c r="AB419" s="133"/>
      <c r="AC419" s="133">
        <f t="shared" si="509"/>
        <v>0</v>
      </c>
      <c r="AD419" s="133">
        <f t="shared" si="510"/>
        <v>0</v>
      </c>
      <c r="AE419" s="133">
        <f t="shared" si="511"/>
        <v>0</v>
      </c>
      <c r="AF419" s="133">
        <f t="shared" si="512"/>
        <v>0</v>
      </c>
      <c r="AG419" s="134">
        <f t="shared" si="513"/>
        <v>0</v>
      </c>
      <c r="AH419" s="133">
        <f t="shared" si="514"/>
        <v>0</v>
      </c>
      <c r="AI419" s="133">
        <f t="shared" si="462"/>
        <v>0</v>
      </c>
      <c r="AJ419" s="133">
        <f t="shared" si="463"/>
        <v>0</v>
      </c>
      <c r="AK419" s="135">
        <f t="shared" si="515"/>
        <v>0</v>
      </c>
      <c r="AL419" s="135">
        <f t="shared" si="516"/>
        <v>0</v>
      </c>
      <c r="AM419" s="135">
        <f t="shared" si="466"/>
        <v>0</v>
      </c>
      <c r="AN419" s="135">
        <f t="shared" si="467"/>
        <v>0</v>
      </c>
      <c r="AP419" s="111" t="e">
        <f>VLOOKUP($Y419,ボランティア図書マスタ!$A:$T,15,0)</f>
        <v>#N/A</v>
      </c>
      <c r="AQ419" s="111" t="e">
        <f>VLOOKUP($Y419,ボランティア図書マスタ!$A:$T,16,0)</f>
        <v>#N/A</v>
      </c>
      <c r="AR419" s="111" t="e">
        <f>VLOOKUP($Y419,ボランティア図書マスタ!$A:$T,17,0)</f>
        <v>#N/A</v>
      </c>
      <c r="AS419" s="111" t="e">
        <f>VLOOKUP($Y419,ボランティア図書マスタ!$A:$T,18,0)</f>
        <v>#N/A</v>
      </c>
      <c r="AT419" s="111" t="e">
        <f>VLOOKUP($Y419,ボランティア図書マスタ!$A:$T,19,0)</f>
        <v>#N/A</v>
      </c>
      <c r="AU419" s="111" t="e">
        <f>VLOOKUP($Y419,ボランティア図書マスタ!$A:$T,20,0)</f>
        <v>#N/A</v>
      </c>
    </row>
    <row r="420" spans="1:47" ht="80.099999999999994" customHeight="1" x14ac:dyDescent="0.15">
      <c r="A420" s="119"/>
      <c r="B420" s="120"/>
      <c r="C420" s="119"/>
      <c r="D420" s="121"/>
      <c r="E420" s="122" t="str">
        <f>IF(D420="","",VLOOKUP(D420,ボランティア一覧!$A:$B,2,0))</f>
        <v/>
      </c>
      <c r="F420" s="121"/>
      <c r="G420" s="123" t="str">
        <f>IF(F420="","",VLOOKUP(F420,ボランティア図書マスタ!$B:$L,11,0))</f>
        <v/>
      </c>
      <c r="H420" s="124"/>
      <c r="I420" s="121"/>
      <c r="J420" s="124"/>
      <c r="K420" s="122" t="str">
        <f t="shared" si="451"/>
        <v/>
      </c>
      <c r="L420" s="125" t="str">
        <f>IF(Y420="","",VLOOKUP(Y420,ボランティア図書マスタ!$A$3:$M$567,13,0))</f>
        <v/>
      </c>
      <c r="M420" s="126"/>
      <c r="N420" s="127"/>
      <c r="O420" s="128"/>
      <c r="P420" s="129"/>
      <c r="Q420" s="130" t="str">
        <f>IF(D420="","",VLOOKUP(D420,ボランティア一覧!$A$3:$F$68,3,0))</f>
        <v/>
      </c>
      <c r="R420" s="130" t="str">
        <f>IF(D420="","",VLOOKUP(D420,ボランティア一覧!$A$3:$F$68,4,0))</f>
        <v/>
      </c>
      <c r="S420" s="130" t="str">
        <f>IF(D420="","",VLOOKUP(D420,ボランティア一覧!$A$3:$F$68,5,0))</f>
        <v/>
      </c>
      <c r="T420" s="130" t="str">
        <f>IF(D420="","",VLOOKUP(D420,ボランティア一覧!$A$3:$F$68,6,0))</f>
        <v/>
      </c>
      <c r="U420" s="131" t="str">
        <f t="shared" si="505"/>
        <v xml:space="preserve"> </v>
      </c>
      <c r="V420" s="131" t="str">
        <f t="shared" si="506"/>
        <v>　</v>
      </c>
      <c r="W420" s="131" t="str">
        <f>IF($A420=0," ",VLOOKUP(U420,入力規則用シート!B:C,2,0))</f>
        <v xml:space="preserve"> </v>
      </c>
      <c r="X420" s="131">
        <f t="shared" si="492"/>
        <v>0</v>
      </c>
      <c r="Y420" s="131" t="str">
        <f t="shared" si="507"/>
        <v/>
      </c>
      <c r="Z420" s="131" t="str">
        <f>IF(Y420="","",VLOOKUP(Y420,ボランティア図書マスタ!$A$3:$K$567,11,0))</f>
        <v/>
      </c>
      <c r="AA420" s="132" t="str">
        <f t="shared" si="508"/>
        <v/>
      </c>
      <c r="AB420" s="133"/>
      <c r="AC420" s="133">
        <f t="shared" si="509"/>
        <v>0</v>
      </c>
      <c r="AD420" s="133">
        <f t="shared" si="510"/>
        <v>0</v>
      </c>
      <c r="AE420" s="133">
        <f t="shared" si="511"/>
        <v>0</v>
      </c>
      <c r="AF420" s="133">
        <f t="shared" si="512"/>
        <v>0</v>
      </c>
      <c r="AG420" s="134">
        <f t="shared" si="513"/>
        <v>0</v>
      </c>
      <c r="AH420" s="133">
        <f t="shared" si="514"/>
        <v>0</v>
      </c>
      <c r="AI420" s="133">
        <f t="shared" si="462"/>
        <v>0</v>
      </c>
      <c r="AJ420" s="133">
        <f t="shared" si="463"/>
        <v>0</v>
      </c>
      <c r="AK420" s="135">
        <f t="shared" si="515"/>
        <v>0</v>
      </c>
      <c r="AL420" s="135">
        <f t="shared" si="516"/>
        <v>0</v>
      </c>
      <c r="AM420" s="135">
        <f t="shared" si="466"/>
        <v>0</v>
      </c>
      <c r="AN420" s="135">
        <f t="shared" si="467"/>
        <v>0</v>
      </c>
      <c r="AP420" s="111" t="e">
        <f>VLOOKUP($Y420,ボランティア図書マスタ!$A:$T,15,0)</f>
        <v>#N/A</v>
      </c>
      <c r="AQ420" s="111" t="e">
        <f>VLOOKUP($Y420,ボランティア図書マスタ!$A:$T,16,0)</f>
        <v>#N/A</v>
      </c>
      <c r="AR420" s="111" t="e">
        <f>VLOOKUP($Y420,ボランティア図書マスタ!$A:$T,17,0)</f>
        <v>#N/A</v>
      </c>
      <c r="AS420" s="111" t="e">
        <f>VLOOKUP($Y420,ボランティア図書マスタ!$A:$T,18,0)</f>
        <v>#N/A</v>
      </c>
      <c r="AT420" s="111" t="e">
        <f>VLOOKUP($Y420,ボランティア図書マスタ!$A:$T,19,0)</f>
        <v>#N/A</v>
      </c>
      <c r="AU420" s="111" t="e">
        <f>VLOOKUP($Y420,ボランティア図書マスタ!$A:$T,20,0)</f>
        <v>#N/A</v>
      </c>
    </row>
    <row r="421" spans="1:47" ht="80.099999999999994" customHeight="1" x14ac:dyDescent="0.15">
      <c r="A421" s="119"/>
      <c r="B421" s="120"/>
      <c r="C421" s="119"/>
      <c r="D421" s="121"/>
      <c r="E421" s="122" t="str">
        <f>IF(D421="","",VLOOKUP(D421,ボランティア一覧!$A:$B,2,0))</f>
        <v/>
      </c>
      <c r="F421" s="121"/>
      <c r="G421" s="123" t="str">
        <f>IF(F421="","",VLOOKUP(F421,ボランティア図書マスタ!$B:$L,11,0))</f>
        <v/>
      </c>
      <c r="H421" s="124"/>
      <c r="I421" s="121"/>
      <c r="J421" s="124"/>
      <c r="K421" s="122" t="str">
        <f t="shared" si="451"/>
        <v/>
      </c>
      <c r="L421" s="125" t="str">
        <f>IF(Y421="","",VLOOKUP(Y421,ボランティア図書マスタ!$A$3:$M$567,13,0))</f>
        <v/>
      </c>
      <c r="M421" s="126"/>
      <c r="N421" s="127"/>
      <c r="O421" s="128"/>
      <c r="P421" s="129"/>
      <c r="Q421" s="130" t="str">
        <f>IF(D421="","",VLOOKUP(D421,ボランティア一覧!$A$3:$F$68,3,0))</f>
        <v/>
      </c>
      <c r="R421" s="130" t="str">
        <f>IF(D421="","",VLOOKUP(D421,ボランティア一覧!$A$3:$F$68,4,0))</f>
        <v/>
      </c>
      <c r="S421" s="130" t="str">
        <f>IF(D421="","",VLOOKUP(D421,ボランティア一覧!$A$3:$F$68,5,0))</f>
        <v/>
      </c>
      <c r="T421" s="130" t="str">
        <f>IF(D421="","",VLOOKUP(D421,ボランティア一覧!$A$3:$F$68,6,0))</f>
        <v/>
      </c>
      <c r="U421" s="131" t="str">
        <f t="shared" si="505"/>
        <v xml:space="preserve"> </v>
      </c>
      <c r="V421" s="131" t="str">
        <f t="shared" si="506"/>
        <v>　</v>
      </c>
      <c r="W421" s="131" t="str">
        <f>IF($A421=0," ",VLOOKUP(U421,入力規則用シート!B:C,2,0))</f>
        <v xml:space="preserve"> </v>
      </c>
      <c r="X421" s="131">
        <f t="shared" si="492"/>
        <v>0</v>
      </c>
      <c r="Y421" s="131" t="str">
        <f t="shared" si="507"/>
        <v/>
      </c>
      <c r="Z421" s="131" t="str">
        <f>IF(Y421="","",VLOOKUP(Y421,ボランティア図書マスタ!$A$3:$K$567,11,0))</f>
        <v/>
      </c>
      <c r="AA421" s="132" t="str">
        <f t="shared" si="508"/>
        <v/>
      </c>
      <c r="AB421" s="133"/>
      <c r="AC421" s="133">
        <f t="shared" si="509"/>
        <v>0</v>
      </c>
      <c r="AD421" s="133">
        <f t="shared" si="510"/>
        <v>0</v>
      </c>
      <c r="AE421" s="133">
        <f t="shared" si="511"/>
        <v>0</v>
      </c>
      <c r="AF421" s="133">
        <f t="shared" si="512"/>
        <v>0</v>
      </c>
      <c r="AG421" s="134">
        <f t="shared" si="513"/>
        <v>0</v>
      </c>
      <c r="AH421" s="133">
        <f t="shared" si="514"/>
        <v>0</v>
      </c>
      <c r="AI421" s="133">
        <f t="shared" si="462"/>
        <v>0</v>
      </c>
      <c r="AJ421" s="133">
        <f t="shared" si="463"/>
        <v>0</v>
      </c>
      <c r="AK421" s="135">
        <f t="shared" si="515"/>
        <v>0</v>
      </c>
      <c r="AL421" s="135">
        <f t="shared" si="516"/>
        <v>0</v>
      </c>
      <c r="AM421" s="135">
        <f t="shared" si="466"/>
        <v>0</v>
      </c>
      <c r="AN421" s="135">
        <f t="shared" si="467"/>
        <v>0</v>
      </c>
      <c r="AP421" s="111" t="e">
        <f>VLOOKUP($Y421,ボランティア図書マスタ!$A:$T,15,0)</f>
        <v>#N/A</v>
      </c>
      <c r="AQ421" s="111" t="e">
        <f>VLOOKUP($Y421,ボランティア図書マスタ!$A:$T,16,0)</f>
        <v>#N/A</v>
      </c>
      <c r="AR421" s="111" t="e">
        <f>VLOOKUP($Y421,ボランティア図書マスタ!$A:$T,17,0)</f>
        <v>#N/A</v>
      </c>
      <c r="AS421" s="111" t="e">
        <f>VLOOKUP($Y421,ボランティア図書マスタ!$A:$T,18,0)</f>
        <v>#N/A</v>
      </c>
      <c r="AT421" s="111" t="e">
        <f>VLOOKUP($Y421,ボランティア図書マスタ!$A:$T,19,0)</f>
        <v>#N/A</v>
      </c>
      <c r="AU421" s="111" t="e">
        <f>VLOOKUP($Y421,ボランティア図書マスタ!$A:$T,20,0)</f>
        <v>#N/A</v>
      </c>
    </row>
    <row r="422" spans="1:47" ht="80.099999999999994" customHeight="1" x14ac:dyDescent="0.15">
      <c r="A422" s="119"/>
      <c r="B422" s="120"/>
      <c r="C422" s="119"/>
      <c r="D422" s="121"/>
      <c r="E422" s="122" t="str">
        <f>IF(D422="","",VLOOKUP(D422,ボランティア一覧!$A:$B,2,0))</f>
        <v/>
      </c>
      <c r="F422" s="121"/>
      <c r="G422" s="123" t="str">
        <f>IF(F422="","",VLOOKUP(F422,ボランティア図書マスタ!$B:$L,11,0))</f>
        <v/>
      </c>
      <c r="H422" s="124"/>
      <c r="I422" s="121"/>
      <c r="J422" s="124"/>
      <c r="K422" s="122" t="str">
        <f t="shared" si="451"/>
        <v/>
      </c>
      <c r="L422" s="125" t="str">
        <f>IF(Y422="","",VLOOKUP(Y422,ボランティア図書マスタ!$A$3:$M$567,13,0))</f>
        <v/>
      </c>
      <c r="M422" s="126"/>
      <c r="N422" s="127"/>
      <c r="O422" s="128"/>
      <c r="P422" s="129"/>
      <c r="Q422" s="130" t="str">
        <f>IF(D422="","",VLOOKUP(D422,ボランティア一覧!$A$3:$F$68,3,0))</f>
        <v/>
      </c>
      <c r="R422" s="130" t="str">
        <f>IF(D422="","",VLOOKUP(D422,ボランティア一覧!$A$3:$F$68,4,0))</f>
        <v/>
      </c>
      <c r="S422" s="130" t="str">
        <f>IF(D422="","",VLOOKUP(D422,ボランティア一覧!$A$3:$F$68,5,0))</f>
        <v/>
      </c>
      <c r="T422" s="130" t="str">
        <f>IF(D422="","",VLOOKUP(D422,ボランティア一覧!$A$3:$F$68,6,0))</f>
        <v/>
      </c>
      <c r="U422" s="131" t="str">
        <f t="shared" si="505"/>
        <v xml:space="preserve"> </v>
      </c>
      <c r="V422" s="131" t="str">
        <f t="shared" si="506"/>
        <v>　</v>
      </c>
      <c r="W422" s="131" t="str">
        <f>IF($A422=0," ",VLOOKUP(U422,入力規則用シート!B:C,2,0))</f>
        <v xml:space="preserve"> </v>
      </c>
      <c r="X422" s="131">
        <f t="shared" si="492"/>
        <v>0</v>
      </c>
      <c r="Y422" s="131" t="str">
        <f t="shared" si="507"/>
        <v/>
      </c>
      <c r="Z422" s="131" t="str">
        <f>IF(Y422="","",VLOOKUP(Y422,ボランティア図書マスタ!$A$3:$K$567,11,0))</f>
        <v/>
      </c>
      <c r="AA422" s="132" t="str">
        <f t="shared" si="508"/>
        <v/>
      </c>
      <c r="AB422" s="133"/>
      <c r="AC422" s="133">
        <f t="shared" si="509"/>
        <v>0</v>
      </c>
      <c r="AD422" s="133">
        <f t="shared" si="510"/>
        <v>0</v>
      </c>
      <c r="AE422" s="133">
        <f t="shared" si="511"/>
        <v>0</v>
      </c>
      <c r="AF422" s="133">
        <f t="shared" si="512"/>
        <v>0</v>
      </c>
      <c r="AG422" s="134">
        <f t="shared" si="513"/>
        <v>0</v>
      </c>
      <c r="AH422" s="133">
        <f t="shared" si="514"/>
        <v>0</v>
      </c>
      <c r="AI422" s="133">
        <f t="shared" si="462"/>
        <v>0</v>
      </c>
      <c r="AJ422" s="133">
        <f t="shared" si="463"/>
        <v>0</v>
      </c>
      <c r="AK422" s="135">
        <f t="shared" si="515"/>
        <v>0</v>
      </c>
      <c r="AL422" s="135">
        <f t="shared" si="516"/>
        <v>0</v>
      </c>
      <c r="AM422" s="135">
        <f t="shared" si="466"/>
        <v>0</v>
      </c>
      <c r="AN422" s="135">
        <f t="shared" si="467"/>
        <v>0</v>
      </c>
      <c r="AP422" s="111" t="e">
        <f>VLOOKUP($Y422,ボランティア図書マスタ!$A:$T,15,0)</f>
        <v>#N/A</v>
      </c>
      <c r="AQ422" s="111" t="e">
        <f>VLOOKUP($Y422,ボランティア図書マスタ!$A:$T,16,0)</f>
        <v>#N/A</v>
      </c>
      <c r="AR422" s="111" t="e">
        <f>VLOOKUP($Y422,ボランティア図書マスタ!$A:$T,17,0)</f>
        <v>#N/A</v>
      </c>
      <c r="AS422" s="111" t="e">
        <f>VLOOKUP($Y422,ボランティア図書マスタ!$A:$T,18,0)</f>
        <v>#N/A</v>
      </c>
      <c r="AT422" s="111" t="e">
        <f>VLOOKUP($Y422,ボランティア図書マスタ!$A:$T,19,0)</f>
        <v>#N/A</v>
      </c>
      <c r="AU422" s="111" t="e">
        <f>VLOOKUP($Y422,ボランティア図書マスタ!$A:$T,20,0)</f>
        <v>#N/A</v>
      </c>
    </row>
    <row r="423" spans="1:47" ht="80.099999999999994" customHeight="1" x14ac:dyDescent="0.15">
      <c r="A423" s="119"/>
      <c r="B423" s="120"/>
      <c r="C423" s="119"/>
      <c r="D423" s="121"/>
      <c r="E423" s="122" t="str">
        <f>IF(D423="","",VLOOKUP(D423,ボランティア一覧!$A:$B,2,0))</f>
        <v/>
      </c>
      <c r="F423" s="121"/>
      <c r="G423" s="123" t="str">
        <f>IF(F423="","",VLOOKUP(F423,ボランティア図書マスタ!$B:$L,11,0))</f>
        <v/>
      </c>
      <c r="H423" s="124"/>
      <c r="I423" s="121"/>
      <c r="J423" s="124"/>
      <c r="K423" s="122" t="str">
        <f t="shared" si="451"/>
        <v/>
      </c>
      <c r="L423" s="125" t="str">
        <f>IF(Y423="","",VLOOKUP(Y423,ボランティア図書マスタ!$A$3:$M$567,13,0))</f>
        <v/>
      </c>
      <c r="M423" s="126"/>
      <c r="N423" s="127"/>
      <c r="O423" s="128"/>
      <c r="P423" s="129"/>
      <c r="Q423" s="130" t="str">
        <f>IF(D423="","",VLOOKUP(D423,ボランティア一覧!$A$3:$F$68,3,0))</f>
        <v/>
      </c>
      <c r="R423" s="130" t="str">
        <f>IF(D423="","",VLOOKUP(D423,ボランティア一覧!$A$3:$F$68,4,0))</f>
        <v/>
      </c>
      <c r="S423" s="130" t="str">
        <f>IF(D423="","",VLOOKUP(D423,ボランティア一覧!$A$3:$F$68,5,0))</f>
        <v/>
      </c>
      <c r="T423" s="130" t="str">
        <f>IF(D423="","",VLOOKUP(D423,ボランティア一覧!$A$3:$F$68,6,0))</f>
        <v/>
      </c>
      <c r="U423" s="131" t="str">
        <f>IF(F423=0," ",$G$2)</f>
        <v xml:space="preserve"> </v>
      </c>
      <c r="V423" s="131" t="str">
        <f>IF(F423=0,"　",$L$2)</f>
        <v>　</v>
      </c>
      <c r="W423" s="131" t="str">
        <f>IF($A423=0," ",VLOOKUP(U423,入力規則用シート!B:C,2,0))</f>
        <v xml:space="preserve"> </v>
      </c>
      <c r="X423" s="131">
        <f t="shared" si="492"/>
        <v>0</v>
      </c>
      <c r="Y423" s="131" t="str">
        <f>IF(F423&amp;I423="","",CONCATENATE(F423,I423))</f>
        <v/>
      </c>
      <c r="Z423" s="131" t="str">
        <f>IF(Y423="","",VLOOKUP(Y423,ボランティア図書マスタ!$A$3:$K$567,11,0))</f>
        <v/>
      </c>
      <c r="AA423" s="132" t="str">
        <f>DBCS(J423)</f>
        <v/>
      </c>
      <c r="AB423" s="133"/>
      <c r="AC423" s="133">
        <f>A423</f>
        <v>0</v>
      </c>
      <c r="AD423" s="133">
        <f>B423</f>
        <v>0</v>
      </c>
      <c r="AE423" s="133">
        <f>C423</f>
        <v>0</v>
      </c>
      <c r="AF423" s="133">
        <f>D423</f>
        <v>0</v>
      </c>
      <c r="AG423" s="134">
        <f>F423</f>
        <v>0</v>
      </c>
      <c r="AH423" s="133">
        <f>H423</f>
        <v>0</v>
      </c>
      <c r="AI423" s="133">
        <f t="shared" si="462"/>
        <v>0</v>
      </c>
      <c r="AJ423" s="133">
        <f t="shared" si="463"/>
        <v>0</v>
      </c>
      <c r="AK423" s="135">
        <f>M423</f>
        <v>0</v>
      </c>
      <c r="AL423" s="135">
        <f>N423</f>
        <v>0</v>
      </c>
      <c r="AM423" s="135">
        <f t="shared" si="466"/>
        <v>0</v>
      </c>
      <c r="AN423" s="135">
        <f t="shared" si="467"/>
        <v>0</v>
      </c>
      <c r="AP423" s="111" t="e">
        <f>VLOOKUP($Y423,ボランティア図書マスタ!$A:$T,15,0)</f>
        <v>#N/A</v>
      </c>
      <c r="AQ423" s="111" t="e">
        <f>VLOOKUP($Y423,ボランティア図書マスタ!$A:$T,16,0)</f>
        <v>#N/A</v>
      </c>
      <c r="AR423" s="111" t="e">
        <f>VLOOKUP($Y423,ボランティア図書マスタ!$A:$T,17,0)</f>
        <v>#N/A</v>
      </c>
      <c r="AS423" s="111" t="e">
        <f>VLOOKUP($Y423,ボランティア図書マスタ!$A:$T,18,0)</f>
        <v>#N/A</v>
      </c>
      <c r="AT423" s="111" t="e">
        <f>VLOOKUP($Y423,ボランティア図書マスタ!$A:$T,19,0)</f>
        <v>#N/A</v>
      </c>
      <c r="AU423" s="111" t="e">
        <f>VLOOKUP($Y423,ボランティア図書マスタ!$A:$T,20,0)</f>
        <v>#N/A</v>
      </c>
    </row>
    <row r="424" spans="1:47" ht="80.099999999999994" customHeight="1" x14ac:dyDescent="0.15">
      <c r="A424" s="119"/>
      <c r="B424" s="120"/>
      <c r="C424" s="119"/>
      <c r="D424" s="121"/>
      <c r="E424" s="122" t="str">
        <f>IF(D424="","",VLOOKUP(D424,ボランティア一覧!$A:$B,2,0))</f>
        <v/>
      </c>
      <c r="F424" s="121"/>
      <c r="G424" s="123" t="str">
        <f>IF(F424="","",VLOOKUP(F424,ボランティア図書マスタ!$B:$L,11,0))</f>
        <v/>
      </c>
      <c r="H424" s="124"/>
      <c r="I424" s="121"/>
      <c r="J424" s="124"/>
      <c r="K424" s="122" t="str">
        <f t="shared" si="451"/>
        <v/>
      </c>
      <c r="L424" s="125" t="str">
        <f>IF(Y424="","",VLOOKUP(Y424,ボランティア図書マスタ!$A$3:$M$567,13,0))</f>
        <v/>
      </c>
      <c r="M424" s="126"/>
      <c r="N424" s="127"/>
      <c r="O424" s="128"/>
      <c r="P424" s="129"/>
      <c r="Q424" s="130" t="str">
        <f>IF(D424="","",VLOOKUP(D424,ボランティア一覧!$A$3:$F$68,3,0))</f>
        <v/>
      </c>
      <c r="R424" s="130" t="str">
        <f>IF(D424="","",VLOOKUP(D424,ボランティア一覧!$A$3:$F$68,4,0))</f>
        <v/>
      </c>
      <c r="S424" s="130" t="str">
        <f>IF(D424="","",VLOOKUP(D424,ボランティア一覧!$A$3:$F$68,5,0))</f>
        <v/>
      </c>
      <c r="T424" s="130" t="str">
        <f>IF(D424="","",VLOOKUP(D424,ボランティア一覧!$A$3:$F$68,6,0))</f>
        <v/>
      </c>
      <c r="U424" s="131" t="str">
        <f t="shared" ref="U424:U432" si="517">IF(F424=0," ",$G$2)</f>
        <v xml:space="preserve"> </v>
      </c>
      <c r="V424" s="131" t="str">
        <f t="shared" ref="V424:V432" si="518">IF(F424=0,"　",$L$2)</f>
        <v>　</v>
      </c>
      <c r="W424" s="131" t="str">
        <f>IF($A424=0," ",VLOOKUP(U424,入力規則用シート!B:C,2,0))</f>
        <v xml:space="preserve"> </v>
      </c>
      <c r="X424" s="131">
        <f t="shared" si="492"/>
        <v>0</v>
      </c>
      <c r="Y424" s="131" t="str">
        <f t="shared" ref="Y424:Y432" si="519">IF(F424&amp;I424="","",CONCATENATE(F424,I424))</f>
        <v/>
      </c>
      <c r="Z424" s="131" t="str">
        <f>IF(Y424="","",VLOOKUP(Y424,ボランティア図書マスタ!$A$3:$K$567,11,0))</f>
        <v/>
      </c>
      <c r="AA424" s="132" t="str">
        <f t="shared" ref="AA424:AA432" si="520">DBCS(J424)</f>
        <v/>
      </c>
      <c r="AB424" s="133"/>
      <c r="AC424" s="133">
        <f t="shared" ref="AC424:AC432" si="521">A424</f>
        <v>0</v>
      </c>
      <c r="AD424" s="133">
        <f t="shared" ref="AD424:AD432" si="522">B424</f>
        <v>0</v>
      </c>
      <c r="AE424" s="133">
        <f t="shared" ref="AE424:AE432" si="523">C424</f>
        <v>0</v>
      </c>
      <c r="AF424" s="133">
        <f t="shared" ref="AF424:AF432" si="524">D424</f>
        <v>0</v>
      </c>
      <c r="AG424" s="134">
        <f t="shared" ref="AG424:AG432" si="525">F424</f>
        <v>0</v>
      </c>
      <c r="AH424" s="133">
        <f t="shared" ref="AH424:AH432" si="526">H424</f>
        <v>0</v>
      </c>
      <c r="AI424" s="133">
        <f t="shared" si="462"/>
        <v>0</v>
      </c>
      <c r="AJ424" s="133">
        <f t="shared" si="463"/>
        <v>0</v>
      </c>
      <c r="AK424" s="135">
        <f t="shared" ref="AK424:AK432" si="527">M424</f>
        <v>0</v>
      </c>
      <c r="AL424" s="135">
        <f t="shared" ref="AL424:AL432" si="528">N424</f>
        <v>0</v>
      </c>
      <c r="AM424" s="135">
        <f t="shared" si="466"/>
        <v>0</v>
      </c>
      <c r="AN424" s="135">
        <f t="shared" si="467"/>
        <v>0</v>
      </c>
      <c r="AP424" s="111" t="e">
        <f>VLOOKUP($Y424,ボランティア図書マスタ!$A:$T,15,0)</f>
        <v>#N/A</v>
      </c>
      <c r="AQ424" s="111" t="e">
        <f>VLOOKUP($Y424,ボランティア図書マスタ!$A:$T,16,0)</f>
        <v>#N/A</v>
      </c>
      <c r="AR424" s="111" t="e">
        <f>VLOOKUP($Y424,ボランティア図書マスタ!$A:$T,17,0)</f>
        <v>#N/A</v>
      </c>
      <c r="AS424" s="111" t="e">
        <f>VLOOKUP($Y424,ボランティア図書マスタ!$A:$T,18,0)</f>
        <v>#N/A</v>
      </c>
      <c r="AT424" s="111" t="e">
        <f>VLOOKUP($Y424,ボランティア図書マスタ!$A:$T,19,0)</f>
        <v>#N/A</v>
      </c>
      <c r="AU424" s="111" t="e">
        <f>VLOOKUP($Y424,ボランティア図書マスタ!$A:$T,20,0)</f>
        <v>#N/A</v>
      </c>
    </row>
    <row r="425" spans="1:47" ht="80.099999999999994" customHeight="1" x14ac:dyDescent="0.15">
      <c r="A425" s="119"/>
      <c r="B425" s="120"/>
      <c r="C425" s="119"/>
      <c r="D425" s="121"/>
      <c r="E425" s="122" t="str">
        <f>IF(D425="","",VLOOKUP(D425,ボランティア一覧!$A:$B,2,0))</f>
        <v/>
      </c>
      <c r="F425" s="121"/>
      <c r="G425" s="123" t="str">
        <f>IF(F425="","",VLOOKUP(F425,ボランティア図書マスタ!$B:$L,11,0))</f>
        <v/>
      </c>
      <c r="H425" s="124"/>
      <c r="I425" s="121"/>
      <c r="J425" s="124"/>
      <c r="K425" s="122" t="str">
        <f t="shared" si="451"/>
        <v/>
      </c>
      <c r="L425" s="125" t="str">
        <f>IF(Y425="","",VLOOKUP(Y425,ボランティア図書マスタ!$A$3:$M$567,13,0))</f>
        <v/>
      </c>
      <c r="M425" s="126"/>
      <c r="N425" s="127"/>
      <c r="O425" s="128"/>
      <c r="P425" s="129"/>
      <c r="Q425" s="130" t="str">
        <f>IF(D425="","",VLOOKUP(D425,ボランティア一覧!$A$3:$F$68,3,0))</f>
        <v/>
      </c>
      <c r="R425" s="130" t="str">
        <f>IF(D425="","",VLOOKUP(D425,ボランティア一覧!$A$3:$F$68,4,0))</f>
        <v/>
      </c>
      <c r="S425" s="130" t="str">
        <f>IF(D425="","",VLOOKUP(D425,ボランティア一覧!$A$3:$F$68,5,0))</f>
        <v/>
      </c>
      <c r="T425" s="130" t="str">
        <f>IF(D425="","",VLOOKUP(D425,ボランティア一覧!$A$3:$F$68,6,0))</f>
        <v/>
      </c>
      <c r="U425" s="131" t="str">
        <f t="shared" si="517"/>
        <v xml:space="preserve"> </v>
      </c>
      <c r="V425" s="131" t="str">
        <f t="shared" si="518"/>
        <v>　</v>
      </c>
      <c r="W425" s="131" t="str">
        <f>IF($A425=0," ",VLOOKUP(U425,入力規則用シート!B:C,2,0))</f>
        <v xml:space="preserve"> </v>
      </c>
      <c r="X425" s="131">
        <f t="shared" si="492"/>
        <v>0</v>
      </c>
      <c r="Y425" s="131" t="str">
        <f t="shared" si="519"/>
        <v/>
      </c>
      <c r="Z425" s="131" t="str">
        <f>IF(Y425="","",VLOOKUP(Y425,ボランティア図書マスタ!$A$3:$K$567,11,0))</f>
        <v/>
      </c>
      <c r="AA425" s="132" t="str">
        <f t="shared" si="520"/>
        <v/>
      </c>
      <c r="AB425" s="133"/>
      <c r="AC425" s="133">
        <f t="shared" si="521"/>
        <v>0</v>
      </c>
      <c r="AD425" s="133">
        <f t="shared" si="522"/>
        <v>0</v>
      </c>
      <c r="AE425" s="133">
        <f t="shared" si="523"/>
        <v>0</v>
      </c>
      <c r="AF425" s="133">
        <f t="shared" si="524"/>
        <v>0</v>
      </c>
      <c r="AG425" s="134">
        <f t="shared" si="525"/>
        <v>0</v>
      </c>
      <c r="AH425" s="133">
        <f t="shared" si="526"/>
        <v>0</v>
      </c>
      <c r="AI425" s="133">
        <f t="shared" si="462"/>
        <v>0</v>
      </c>
      <c r="AJ425" s="133">
        <f t="shared" si="463"/>
        <v>0</v>
      </c>
      <c r="AK425" s="135">
        <f t="shared" si="527"/>
        <v>0</v>
      </c>
      <c r="AL425" s="135">
        <f t="shared" si="528"/>
        <v>0</v>
      </c>
      <c r="AM425" s="135">
        <f t="shared" si="466"/>
        <v>0</v>
      </c>
      <c r="AN425" s="135">
        <f t="shared" si="467"/>
        <v>0</v>
      </c>
      <c r="AP425" s="111" t="e">
        <f>VLOOKUP($Y425,ボランティア図書マスタ!$A:$T,15,0)</f>
        <v>#N/A</v>
      </c>
      <c r="AQ425" s="111" t="e">
        <f>VLOOKUP($Y425,ボランティア図書マスタ!$A:$T,16,0)</f>
        <v>#N/A</v>
      </c>
      <c r="AR425" s="111" t="e">
        <f>VLOOKUP($Y425,ボランティア図書マスタ!$A:$T,17,0)</f>
        <v>#N/A</v>
      </c>
      <c r="AS425" s="111" t="e">
        <f>VLOOKUP($Y425,ボランティア図書マスタ!$A:$T,18,0)</f>
        <v>#N/A</v>
      </c>
      <c r="AT425" s="111" t="e">
        <f>VLOOKUP($Y425,ボランティア図書マスタ!$A:$T,19,0)</f>
        <v>#N/A</v>
      </c>
      <c r="AU425" s="111" t="e">
        <f>VLOOKUP($Y425,ボランティア図書マスタ!$A:$T,20,0)</f>
        <v>#N/A</v>
      </c>
    </row>
    <row r="426" spans="1:47" ht="80.099999999999994" customHeight="1" x14ac:dyDescent="0.15">
      <c r="A426" s="119"/>
      <c r="B426" s="120"/>
      <c r="C426" s="119"/>
      <c r="D426" s="121"/>
      <c r="E426" s="122" t="str">
        <f>IF(D426="","",VLOOKUP(D426,ボランティア一覧!$A:$B,2,0))</f>
        <v/>
      </c>
      <c r="F426" s="121"/>
      <c r="G426" s="123" t="str">
        <f>IF(F426="","",VLOOKUP(F426,ボランティア図書マスタ!$B:$L,11,0))</f>
        <v/>
      </c>
      <c r="H426" s="124"/>
      <c r="I426" s="121"/>
      <c r="J426" s="124"/>
      <c r="K426" s="122" t="str">
        <f t="shared" si="451"/>
        <v/>
      </c>
      <c r="L426" s="125" t="str">
        <f>IF(Y426="","",VLOOKUP(Y426,ボランティア図書マスタ!$A$3:$M$567,13,0))</f>
        <v/>
      </c>
      <c r="M426" s="126"/>
      <c r="N426" s="127"/>
      <c r="O426" s="128"/>
      <c r="P426" s="129"/>
      <c r="Q426" s="130" t="str">
        <f>IF(D426="","",VLOOKUP(D426,ボランティア一覧!$A$3:$F$68,3,0))</f>
        <v/>
      </c>
      <c r="R426" s="130" t="str">
        <f>IF(D426="","",VLOOKUP(D426,ボランティア一覧!$A$3:$F$68,4,0))</f>
        <v/>
      </c>
      <c r="S426" s="130" t="str">
        <f>IF(D426="","",VLOOKUP(D426,ボランティア一覧!$A$3:$F$68,5,0))</f>
        <v/>
      </c>
      <c r="T426" s="130" t="str">
        <f>IF(D426="","",VLOOKUP(D426,ボランティア一覧!$A$3:$F$68,6,0))</f>
        <v/>
      </c>
      <c r="U426" s="131" t="str">
        <f t="shared" si="517"/>
        <v xml:space="preserve"> </v>
      </c>
      <c r="V426" s="131" t="str">
        <f t="shared" si="518"/>
        <v>　</v>
      </c>
      <c r="W426" s="131" t="str">
        <f>IF($A426=0," ",VLOOKUP(U426,入力規則用シート!B:C,2,0))</f>
        <v xml:space="preserve"> </v>
      </c>
      <c r="X426" s="131">
        <f t="shared" si="492"/>
        <v>0</v>
      </c>
      <c r="Y426" s="131" t="str">
        <f t="shared" si="519"/>
        <v/>
      </c>
      <c r="Z426" s="131" t="str">
        <f>IF(Y426="","",VLOOKUP(Y426,ボランティア図書マスタ!$A$3:$K$567,11,0))</f>
        <v/>
      </c>
      <c r="AA426" s="132" t="str">
        <f t="shared" si="520"/>
        <v/>
      </c>
      <c r="AB426" s="133"/>
      <c r="AC426" s="133">
        <f t="shared" si="521"/>
        <v>0</v>
      </c>
      <c r="AD426" s="133">
        <f t="shared" si="522"/>
        <v>0</v>
      </c>
      <c r="AE426" s="133">
        <f t="shared" si="523"/>
        <v>0</v>
      </c>
      <c r="AF426" s="133">
        <f t="shared" si="524"/>
        <v>0</v>
      </c>
      <c r="AG426" s="134">
        <f t="shared" si="525"/>
        <v>0</v>
      </c>
      <c r="AH426" s="133">
        <f t="shared" si="526"/>
        <v>0</v>
      </c>
      <c r="AI426" s="133">
        <f t="shared" si="462"/>
        <v>0</v>
      </c>
      <c r="AJ426" s="133">
        <f t="shared" si="463"/>
        <v>0</v>
      </c>
      <c r="AK426" s="135">
        <f t="shared" si="527"/>
        <v>0</v>
      </c>
      <c r="AL426" s="135">
        <f t="shared" si="528"/>
        <v>0</v>
      </c>
      <c r="AM426" s="135">
        <f t="shared" si="466"/>
        <v>0</v>
      </c>
      <c r="AN426" s="135">
        <f t="shared" si="467"/>
        <v>0</v>
      </c>
      <c r="AP426" s="111" t="e">
        <f>VLOOKUP($Y426,ボランティア図書マスタ!$A:$T,15,0)</f>
        <v>#N/A</v>
      </c>
      <c r="AQ426" s="111" t="e">
        <f>VLOOKUP($Y426,ボランティア図書マスタ!$A:$T,16,0)</f>
        <v>#N/A</v>
      </c>
      <c r="AR426" s="111" t="e">
        <f>VLOOKUP($Y426,ボランティア図書マスタ!$A:$T,17,0)</f>
        <v>#N/A</v>
      </c>
      <c r="AS426" s="111" t="e">
        <f>VLOOKUP($Y426,ボランティア図書マスタ!$A:$T,18,0)</f>
        <v>#N/A</v>
      </c>
      <c r="AT426" s="111" t="e">
        <f>VLOOKUP($Y426,ボランティア図書マスタ!$A:$T,19,0)</f>
        <v>#N/A</v>
      </c>
      <c r="AU426" s="111" t="e">
        <f>VLOOKUP($Y426,ボランティア図書マスタ!$A:$T,20,0)</f>
        <v>#N/A</v>
      </c>
    </row>
    <row r="427" spans="1:47" ht="80.099999999999994" customHeight="1" x14ac:dyDescent="0.15">
      <c r="A427" s="119"/>
      <c r="B427" s="120"/>
      <c r="C427" s="119"/>
      <c r="D427" s="121"/>
      <c r="E427" s="122" t="str">
        <f>IF(D427="","",VLOOKUP(D427,ボランティア一覧!$A:$B,2,0))</f>
        <v/>
      </c>
      <c r="F427" s="121"/>
      <c r="G427" s="123" t="str">
        <f>IF(F427="","",VLOOKUP(F427,ボランティア図書マスタ!$B:$L,11,0))</f>
        <v/>
      </c>
      <c r="H427" s="124"/>
      <c r="I427" s="121"/>
      <c r="J427" s="124"/>
      <c r="K427" s="122" t="str">
        <f t="shared" si="451"/>
        <v/>
      </c>
      <c r="L427" s="125" t="str">
        <f>IF(Y427="","",VLOOKUP(Y427,ボランティア図書マスタ!$A$3:$M$567,13,0))</f>
        <v/>
      </c>
      <c r="M427" s="126"/>
      <c r="N427" s="127"/>
      <c r="O427" s="128"/>
      <c r="P427" s="129"/>
      <c r="Q427" s="130" t="str">
        <f>IF(D427="","",VLOOKUP(D427,ボランティア一覧!$A$3:$F$68,3,0))</f>
        <v/>
      </c>
      <c r="R427" s="130" t="str">
        <f>IF(D427="","",VLOOKUP(D427,ボランティア一覧!$A$3:$F$68,4,0))</f>
        <v/>
      </c>
      <c r="S427" s="130" t="str">
        <f>IF(D427="","",VLOOKUP(D427,ボランティア一覧!$A$3:$F$68,5,0))</f>
        <v/>
      </c>
      <c r="T427" s="130" t="str">
        <f>IF(D427="","",VLOOKUP(D427,ボランティア一覧!$A$3:$F$68,6,0))</f>
        <v/>
      </c>
      <c r="U427" s="131" t="str">
        <f t="shared" si="517"/>
        <v xml:space="preserve"> </v>
      </c>
      <c r="V427" s="131" t="str">
        <f t="shared" si="518"/>
        <v>　</v>
      </c>
      <c r="W427" s="131" t="str">
        <f>IF($A427=0," ",VLOOKUP(U427,入力規則用シート!B:C,2,0))</f>
        <v xml:space="preserve"> </v>
      </c>
      <c r="X427" s="131">
        <f t="shared" si="492"/>
        <v>0</v>
      </c>
      <c r="Y427" s="131" t="str">
        <f t="shared" si="519"/>
        <v/>
      </c>
      <c r="Z427" s="131" t="str">
        <f>IF(Y427="","",VLOOKUP(Y427,ボランティア図書マスタ!$A$3:$K$567,11,0))</f>
        <v/>
      </c>
      <c r="AA427" s="132" t="str">
        <f t="shared" si="520"/>
        <v/>
      </c>
      <c r="AB427" s="133"/>
      <c r="AC427" s="133">
        <f t="shared" si="521"/>
        <v>0</v>
      </c>
      <c r="AD427" s="133">
        <f t="shared" si="522"/>
        <v>0</v>
      </c>
      <c r="AE427" s="133">
        <f t="shared" si="523"/>
        <v>0</v>
      </c>
      <c r="AF427" s="133">
        <f t="shared" si="524"/>
        <v>0</v>
      </c>
      <c r="AG427" s="134">
        <f t="shared" si="525"/>
        <v>0</v>
      </c>
      <c r="AH427" s="133">
        <f t="shared" si="526"/>
        <v>0</v>
      </c>
      <c r="AI427" s="133">
        <f t="shared" si="462"/>
        <v>0</v>
      </c>
      <c r="AJ427" s="133">
        <f t="shared" si="463"/>
        <v>0</v>
      </c>
      <c r="AK427" s="135">
        <f t="shared" si="527"/>
        <v>0</v>
      </c>
      <c r="AL427" s="135">
        <f t="shared" si="528"/>
        <v>0</v>
      </c>
      <c r="AM427" s="135">
        <f t="shared" si="466"/>
        <v>0</v>
      </c>
      <c r="AN427" s="135">
        <f t="shared" si="467"/>
        <v>0</v>
      </c>
      <c r="AP427" s="111" t="e">
        <f>VLOOKUP($Y427,ボランティア図書マスタ!$A:$T,15,0)</f>
        <v>#N/A</v>
      </c>
      <c r="AQ427" s="111" t="e">
        <f>VLOOKUP($Y427,ボランティア図書マスタ!$A:$T,16,0)</f>
        <v>#N/A</v>
      </c>
      <c r="AR427" s="111" t="e">
        <f>VLOOKUP($Y427,ボランティア図書マスタ!$A:$T,17,0)</f>
        <v>#N/A</v>
      </c>
      <c r="AS427" s="111" t="e">
        <f>VLOOKUP($Y427,ボランティア図書マスタ!$A:$T,18,0)</f>
        <v>#N/A</v>
      </c>
      <c r="AT427" s="111" t="e">
        <f>VLOOKUP($Y427,ボランティア図書マスタ!$A:$T,19,0)</f>
        <v>#N/A</v>
      </c>
      <c r="AU427" s="111" t="e">
        <f>VLOOKUP($Y427,ボランティア図書マスタ!$A:$T,20,0)</f>
        <v>#N/A</v>
      </c>
    </row>
    <row r="428" spans="1:47" ht="80.099999999999994" customHeight="1" x14ac:dyDescent="0.15">
      <c r="A428" s="119"/>
      <c r="B428" s="120"/>
      <c r="C428" s="119"/>
      <c r="D428" s="121"/>
      <c r="E428" s="122" t="str">
        <f>IF(D428="","",VLOOKUP(D428,ボランティア一覧!$A:$B,2,0))</f>
        <v/>
      </c>
      <c r="F428" s="121"/>
      <c r="G428" s="123" t="str">
        <f>IF(F428="","",VLOOKUP(F428,ボランティア図書マスタ!$B:$L,11,0))</f>
        <v/>
      </c>
      <c r="H428" s="124"/>
      <c r="I428" s="121"/>
      <c r="J428" s="124"/>
      <c r="K428" s="122" t="str">
        <f t="shared" si="451"/>
        <v/>
      </c>
      <c r="L428" s="125" t="str">
        <f>IF(Y428="","",VLOOKUP(Y428,ボランティア図書マスタ!$A$3:$M$567,13,0))</f>
        <v/>
      </c>
      <c r="M428" s="126"/>
      <c r="N428" s="127"/>
      <c r="O428" s="128"/>
      <c r="P428" s="129"/>
      <c r="Q428" s="130" t="str">
        <f>IF(D428="","",VLOOKUP(D428,ボランティア一覧!$A$3:$F$68,3,0))</f>
        <v/>
      </c>
      <c r="R428" s="130" t="str">
        <f>IF(D428="","",VLOOKUP(D428,ボランティア一覧!$A$3:$F$68,4,0))</f>
        <v/>
      </c>
      <c r="S428" s="130" t="str">
        <f>IF(D428="","",VLOOKUP(D428,ボランティア一覧!$A$3:$F$68,5,0))</f>
        <v/>
      </c>
      <c r="T428" s="130" t="str">
        <f>IF(D428="","",VLOOKUP(D428,ボランティア一覧!$A$3:$F$68,6,0))</f>
        <v/>
      </c>
      <c r="U428" s="131" t="str">
        <f t="shared" si="517"/>
        <v xml:space="preserve"> </v>
      </c>
      <c r="V428" s="131" t="str">
        <f t="shared" si="518"/>
        <v>　</v>
      </c>
      <c r="W428" s="131" t="str">
        <f>IF($A428=0," ",VLOOKUP(U428,入力規則用シート!B:C,2,0))</f>
        <v xml:space="preserve"> </v>
      </c>
      <c r="X428" s="131">
        <f t="shared" si="492"/>
        <v>0</v>
      </c>
      <c r="Y428" s="131" t="str">
        <f t="shared" si="519"/>
        <v/>
      </c>
      <c r="Z428" s="131" t="str">
        <f>IF(Y428="","",VLOOKUP(Y428,ボランティア図書マスタ!$A$3:$K$567,11,0))</f>
        <v/>
      </c>
      <c r="AA428" s="132" t="str">
        <f t="shared" si="520"/>
        <v/>
      </c>
      <c r="AB428" s="133"/>
      <c r="AC428" s="133">
        <f t="shared" si="521"/>
        <v>0</v>
      </c>
      <c r="AD428" s="133">
        <f t="shared" si="522"/>
        <v>0</v>
      </c>
      <c r="AE428" s="133">
        <f t="shared" si="523"/>
        <v>0</v>
      </c>
      <c r="AF428" s="133">
        <f t="shared" si="524"/>
        <v>0</v>
      </c>
      <c r="AG428" s="134">
        <f t="shared" si="525"/>
        <v>0</v>
      </c>
      <c r="AH428" s="133">
        <f t="shared" si="526"/>
        <v>0</v>
      </c>
      <c r="AI428" s="133">
        <f t="shared" si="462"/>
        <v>0</v>
      </c>
      <c r="AJ428" s="133">
        <f t="shared" si="463"/>
        <v>0</v>
      </c>
      <c r="AK428" s="135">
        <f t="shared" si="527"/>
        <v>0</v>
      </c>
      <c r="AL428" s="135">
        <f t="shared" si="528"/>
        <v>0</v>
      </c>
      <c r="AM428" s="135">
        <f t="shared" si="466"/>
        <v>0</v>
      </c>
      <c r="AN428" s="135">
        <f t="shared" si="467"/>
        <v>0</v>
      </c>
      <c r="AP428" s="111" t="e">
        <f>VLOOKUP($Y428,ボランティア図書マスタ!$A:$T,15,0)</f>
        <v>#N/A</v>
      </c>
      <c r="AQ428" s="111" t="e">
        <f>VLOOKUP($Y428,ボランティア図書マスタ!$A:$T,16,0)</f>
        <v>#N/A</v>
      </c>
      <c r="AR428" s="111" t="e">
        <f>VLOOKUP($Y428,ボランティア図書マスタ!$A:$T,17,0)</f>
        <v>#N/A</v>
      </c>
      <c r="AS428" s="111" t="e">
        <f>VLOOKUP($Y428,ボランティア図書マスタ!$A:$T,18,0)</f>
        <v>#N/A</v>
      </c>
      <c r="AT428" s="111" t="e">
        <f>VLOOKUP($Y428,ボランティア図書マスタ!$A:$T,19,0)</f>
        <v>#N/A</v>
      </c>
      <c r="AU428" s="111" t="e">
        <f>VLOOKUP($Y428,ボランティア図書マスタ!$A:$T,20,0)</f>
        <v>#N/A</v>
      </c>
    </row>
    <row r="429" spans="1:47" ht="80.099999999999994" customHeight="1" x14ac:dyDescent="0.15">
      <c r="A429" s="119"/>
      <c r="B429" s="120"/>
      <c r="C429" s="119"/>
      <c r="D429" s="121"/>
      <c r="E429" s="122" t="str">
        <f>IF(D429="","",VLOOKUP(D429,ボランティア一覧!$A:$B,2,0))</f>
        <v/>
      </c>
      <c r="F429" s="121"/>
      <c r="G429" s="123" t="str">
        <f>IF(F429="","",VLOOKUP(F429,ボランティア図書マスタ!$B:$L,11,0))</f>
        <v/>
      </c>
      <c r="H429" s="124"/>
      <c r="I429" s="121"/>
      <c r="J429" s="124"/>
      <c r="K429" s="122" t="str">
        <f t="shared" ref="K429:K551" si="529">IF(I429="","",CONCATENATE(H429,"　",Z429,"　","－"&amp;AA429))</f>
        <v/>
      </c>
      <c r="L429" s="125" t="str">
        <f>IF(Y429="","",VLOOKUP(Y429,ボランティア図書マスタ!$A$3:$M$567,13,0))</f>
        <v/>
      </c>
      <c r="M429" s="126"/>
      <c r="N429" s="127"/>
      <c r="O429" s="128"/>
      <c r="P429" s="129"/>
      <c r="Q429" s="130" t="str">
        <f>IF(D429="","",VLOOKUP(D429,ボランティア一覧!$A$3:$F$68,3,0))</f>
        <v/>
      </c>
      <c r="R429" s="130" t="str">
        <f>IF(D429="","",VLOOKUP(D429,ボランティア一覧!$A$3:$F$68,4,0))</f>
        <v/>
      </c>
      <c r="S429" s="130" t="str">
        <f>IF(D429="","",VLOOKUP(D429,ボランティア一覧!$A$3:$F$68,5,0))</f>
        <v/>
      </c>
      <c r="T429" s="130" t="str">
        <f>IF(D429="","",VLOOKUP(D429,ボランティア一覧!$A$3:$F$68,6,0))</f>
        <v/>
      </c>
      <c r="U429" s="131" t="str">
        <f t="shared" si="517"/>
        <v xml:space="preserve"> </v>
      </c>
      <c r="V429" s="131" t="str">
        <f t="shared" si="518"/>
        <v>　</v>
      </c>
      <c r="W429" s="131" t="str">
        <f>IF($A429=0," ",VLOOKUP(U429,入力規則用シート!B:C,2,0))</f>
        <v xml:space="preserve"> </v>
      </c>
      <c r="X429" s="131">
        <f t="shared" si="492"/>
        <v>0</v>
      </c>
      <c r="Y429" s="131" t="str">
        <f t="shared" si="519"/>
        <v/>
      </c>
      <c r="Z429" s="131" t="str">
        <f>IF(Y429="","",VLOOKUP(Y429,ボランティア図書マスタ!$A$3:$K$567,11,0))</f>
        <v/>
      </c>
      <c r="AA429" s="132" t="str">
        <f t="shared" si="520"/>
        <v/>
      </c>
      <c r="AB429" s="133"/>
      <c r="AC429" s="133">
        <f t="shared" si="521"/>
        <v>0</v>
      </c>
      <c r="AD429" s="133">
        <f t="shared" si="522"/>
        <v>0</v>
      </c>
      <c r="AE429" s="133">
        <f t="shared" si="523"/>
        <v>0</v>
      </c>
      <c r="AF429" s="133">
        <f t="shared" si="524"/>
        <v>0</v>
      </c>
      <c r="AG429" s="134">
        <f t="shared" si="525"/>
        <v>0</v>
      </c>
      <c r="AH429" s="133">
        <f t="shared" si="526"/>
        <v>0</v>
      </c>
      <c r="AI429" s="133">
        <f t="shared" si="462"/>
        <v>0</v>
      </c>
      <c r="AJ429" s="133">
        <f t="shared" si="463"/>
        <v>0</v>
      </c>
      <c r="AK429" s="135">
        <f t="shared" si="527"/>
        <v>0</v>
      </c>
      <c r="AL429" s="135">
        <f t="shared" si="528"/>
        <v>0</v>
      </c>
      <c r="AM429" s="135">
        <f t="shared" si="466"/>
        <v>0</v>
      </c>
      <c r="AN429" s="135">
        <f t="shared" si="467"/>
        <v>0</v>
      </c>
      <c r="AP429" s="111" t="e">
        <f>VLOOKUP($Y429,ボランティア図書マスタ!$A:$T,15,0)</f>
        <v>#N/A</v>
      </c>
      <c r="AQ429" s="111" t="e">
        <f>VLOOKUP($Y429,ボランティア図書マスタ!$A:$T,16,0)</f>
        <v>#N/A</v>
      </c>
      <c r="AR429" s="111" t="e">
        <f>VLOOKUP($Y429,ボランティア図書マスタ!$A:$T,17,0)</f>
        <v>#N/A</v>
      </c>
      <c r="AS429" s="111" t="e">
        <f>VLOOKUP($Y429,ボランティア図書マスタ!$A:$T,18,0)</f>
        <v>#N/A</v>
      </c>
      <c r="AT429" s="111" t="e">
        <f>VLOOKUP($Y429,ボランティア図書マスタ!$A:$T,19,0)</f>
        <v>#N/A</v>
      </c>
      <c r="AU429" s="111" t="e">
        <f>VLOOKUP($Y429,ボランティア図書マスタ!$A:$T,20,0)</f>
        <v>#N/A</v>
      </c>
    </row>
    <row r="430" spans="1:47" ht="80.099999999999994" customHeight="1" x14ac:dyDescent="0.15">
      <c r="A430" s="119"/>
      <c r="B430" s="120"/>
      <c r="C430" s="119"/>
      <c r="D430" s="121"/>
      <c r="E430" s="122" t="str">
        <f>IF(D430="","",VLOOKUP(D430,ボランティア一覧!$A:$B,2,0))</f>
        <v/>
      </c>
      <c r="F430" s="121"/>
      <c r="G430" s="123" t="str">
        <f>IF(F430="","",VLOOKUP(F430,ボランティア図書マスタ!$B:$L,11,0))</f>
        <v/>
      </c>
      <c r="H430" s="124"/>
      <c r="I430" s="121"/>
      <c r="J430" s="124"/>
      <c r="K430" s="122" t="str">
        <f t="shared" si="529"/>
        <v/>
      </c>
      <c r="L430" s="125" t="str">
        <f>IF(Y430="","",VLOOKUP(Y430,ボランティア図書マスタ!$A$3:$M$567,13,0))</f>
        <v/>
      </c>
      <c r="M430" s="126"/>
      <c r="N430" s="127"/>
      <c r="O430" s="128"/>
      <c r="P430" s="129"/>
      <c r="Q430" s="130" t="str">
        <f>IF(D430="","",VLOOKUP(D430,ボランティア一覧!$A$3:$F$68,3,0))</f>
        <v/>
      </c>
      <c r="R430" s="130" t="str">
        <f>IF(D430="","",VLOOKUP(D430,ボランティア一覧!$A$3:$F$68,4,0))</f>
        <v/>
      </c>
      <c r="S430" s="130" t="str">
        <f>IF(D430="","",VLOOKUP(D430,ボランティア一覧!$A$3:$F$68,5,0))</f>
        <v/>
      </c>
      <c r="T430" s="130" t="str">
        <f>IF(D430="","",VLOOKUP(D430,ボランティア一覧!$A$3:$F$68,6,0))</f>
        <v/>
      </c>
      <c r="U430" s="131" t="str">
        <f t="shared" si="517"/>
        <v xml:space="preserve"> </v>
      </c>
      <c r="V430" s="131" t="str">
        <f t="shared" si="518"/>
        <v>　</v>
      </c>
      <c r="W430" s="131" t="str">
        <f>IF($A430=0," ",VLOOKUP(U430,入力規則用シート!B:C,2,0))</f>
        <v xml:space="preserve"> </v>
      </c>
      <c r="X430" s="131">
        <f t="shared" si="492"/>
        <v>0</v>
      </c>
      <c r="Y430" s="131" t="str">
        <f t="shared" si="519"/>
        <v/>
      </c>
      <c r="Z430" s="131" t="str">
        <f>IF(Y430="","",VLOOKUP(Y430,ボランティア図書マスタ!$A$3:$K$567,11,0))</f>
        <v/>
      </c>
      <c r="AA430" s="132" t="str">
        <f t="shared" si="520"/>
        <v/>
      </c>
      <c r="AB430" s="133"/>
      <c r="AC430" s="133">
        <f t="shared" si="521"/>
        <v>0</v>
      </c>
      <c r="AD430" s="133">
        <f t="shared" si="522"/>
        <v>0</v>
      </c>
      <c r="AE430" s="133">
        <f t="shared" si="523"/>
        <v>0</v>
      </c>
      <c r="AF430" s="133">
        <f t="shared" si="524"/>
        <v>0</v>
      </c>
      <c r="AG430" s="134">
        <f t="shared" si="525"/>
        <v>0</v>
      </c>
      <c r="AH430" s="133">
        <f t="shared" si="526"/>
        <v>0</v>
      </c>
      <c r="AI430" s="133">
        <f t="shared" ref="AI430:AI551" si="530">I430</f>
        <v>0</v>
      </c>
      <c r="AJ430" s="133">
        <f t="shared" ref="AJ430:AJ551" si="531">J430</f>
        <v>0</v>
      </c>
      <c r="AK430" s="135">
        <f t="shared" si="527"/>
        <v>0</v>
      </c>
      <c r="AL430" s="135">
        <f t="shared" si="528"/>
        <v>0</v>
      </c>
      <c r="AM430" s="135">
        <f t="shared" ref="AM430:AM551" si="532">O430</f>
        <v>0</v>
      </c>
      <c r="AN430" s="135">
        <f t="shared" ref="AN430:AN551" si="533">P430</f>
        <v>0</v>
      </c>
      <c r="AP430" s="111" t="e">
        <f>VLOOKUP($Y430,ボランティア図書マスタ!$A:$T,15,0)</f>
        <v>#N/A</v>
      </c>
      <c r="AQ430" s="111" t="e">
        <f>VLOOKUP($Y430,ボランティア図書マスタ!$A:$T,16,0)</f>
        <v>#N/A</v>
      </c>
      <c r="AR430" s="111" t="e">
        <f>VLOOKUP($Y430,ボランティア図書マスタ!$A:$T,17,0)</f>
        <v>#N/A</v>
      </c>
      <c r="AS430" s="111" t="e">
        <f>VLOOKUP($Y430,ボランティア図書マスタ!$A:$T,18,0)</f>
        <v>#N/A</v>
      </c>
      <c r="AT430" s="111" t="e">
        <f>VLOOKUP($Y430,ボランティア図書マスタ!$A:$T,19,0)</f>
        <v>#N/A</v>
      </c>
      <c r="AU430" s="111" t="e">
        <f>VLOOKUP($Y430,ボランティア図書マスタ!$A:$T,20,0)</f>
        <v>#N/A</v>
      </c>
    </row>
    <row r="431" spans="1:47" ht="80.099999999999994" customHeight="1" x14ac:dyDescent="0.15">
      <c r="A431" s="119"/>
      <c r="B431" s="120"/>
      <c r="C431" s="119"/>
      <c r="D431" s="121"/>
      <c r="E431" s="122" t="str">
        <f>IF(D431="","",VLOOKUP(D431,ボランティア一覧!$A:$B,2,0))</f>
        <v/>
      </c>
      <c r="F431" s="121"/>
      <c r="G431" s="123" t="str">
        <f>IF(F431="","",VLOOKUP(F431,ボランティア図書マスタ!$B:$L,11,0))</f>
        <v/>
      </c>
      <c r="H431" s="124"/>
      <c r="I431" s="121"/>
      <c r="J431" s="124"/>
      <c r="K431" s="122" t="str">
        <f t="shared" si="529"/>
        <v/>
      </c>
      <c r="L431" s="125" t="str">
        <f>IF(Y431="","",VLOOKUP(Y431,ボランティア図書マスタ!$A$3:$M$567,13,0))</f>
        <v/>
      </c>
      <c r="M431" s="126"/>
      <c r="N431" s="127"/>
      <c r="O431" s="128"/>
      <c r="P431" s="129"/>
      <c r="Q431" s="130" t="str">
        <f>IF(D431="","",VLOOKUP(D431,ボランティア一覧!$A$3:$F$68,3,0))</f>
        <v/>
      </c>
      <c r="R431" s="130" t="str">
        <f>IF(D431="","",VLOOKUP(D431,ボランティア一覧!$A$3:$F$68,4,0))</f>
        <v/>
      </c>
      <c r="S431" s="130" t="str">
        <f>IF(D431="","",VLOOKUP(D431,ボランティア一覧!$A$3:$F$68,5,0))</f>
        <v/>
      </c>
      <c r="T431" s="130" t="str">
        <f>IF(D431="","",VLOOKUP(D431,ボランティア一覧!$A$3:$F$68,6,0))</f>
        <v/>
      </c>
      <c r="U431" s="131" t="str">
        <f t="shared" si="517"/>
        <v xml:space="preserve"> </v>
      </c>
      <c r="V431" s="131" t="str">
        <f t="shared" si="518"/>
        <v>　</v>
      </c>
      <c r="W431" s="131" t="str">
        <f>IF($A431=0," ",VLOOKUP(U431,入力規則用シート!B:C,2,0))</f>
        <v xml:space="preserve"> </v>
      </c>
      <c r="X431" s="131">
        <f t="shared" si="492"/>
        <v>0</v>
      </c>
      <c r="Y431" s="131" t="str">
        <f t="shared" si="519"/>
        <v/>
      </c>
      <c r="Z431" s="131" t="str">
        <f>IF(Y431="","",VLOOKUP(Y431,ボランティア図書マスタ!$A$3:$K$567,11,0))</f>
        <v/>
      </c>
      <c r="AA431" s="132" t="str">
        <f t="shared" si="520"/>
        <v/>
      </c>
      <c r="AB431" s="133"/>
      <c r="AC431" s="133">
        <f t="shared" si="521"/>
        <v>0</v>
      </c>
      <c r="AD431" s="133">
        <f t="shared" si="522"/>
        <v>0</v>
      </c>
      <c r="AE431" s="133">
        <f t="shared" si="523"/>
        <v>0</v>
      </c>
      <c r="AF431" s="133">
        <f t="shared" si="524"/>
        <v>0</v>
      </c>
      <c r="AG431" s="134">
        <f t="shared" si="525"/>
        <v>0</v>
      </c>
      <c r="AH431" s="133">
        <f t="shared" si="526"/>
        <v>0</v>
      </c>
      <c r="AI431" s="133">
        <f t="shared" si="530"/>
        <v>0</v>
      </c>
      <c r="AJ431" s="133">
        <f t="shared" si="531"/>
        <v>0</v>
      </c>
      <c r="AK431" s="135">
        <f t="shared" si="527"/>
        <v>0</v>
      </c>
      <c r="AL431" s="135">
        <f t="shared" si="528"/>
        <v>0</v>
      </c>
      <c r="AM431" s="135">
        <f t="shared" si="532"/>
        <v>0</v>
      </c>
      <c r="AN431" s="135">
        <f t="shared" si="533"/>
        <v>0</v>
      </c>
      <c r="AP431" s="111" t="e">
        <f>VLOOKUP($Y431,ボランティア図書マスタ!$A:$T,15,0)</f>
        <v>#N/A</v>
      </c>
      <c r="AQ431" s="111" t="e">
        <f>VLOOKUP($Y431,ボランティア図書マスタ!$A:$T,16,0)</f>
        <v>#N/A</v>
      </c>
      <c r="AR431" s="111" t="e">
        <f>VLOOKUP($Y431,ボランティア図書マスタ!$A:$T,17,0)</f>
        <v>#N/A</v>
      </c>
      <c r="AS431" s="111" t="e">
        <f>VLOOKUP($Y431,ボランティア図書マスタ!$A:$T,18,0)</f>
        <v>#N/A</v>
      </c>
      <c r="AT431" s="111" t="e">
        <f>VLOOKUP($Y431,ボランティア図書マスタ!$A:$T,19,0)</f>
        <v>#N/A</v>
      </c>
      <c r="AU431" s="111" t="e">
        <f>VLOOKUP($Y431,ボランティア図書マスタ!$A:$T,20,0)</f>
        <v>#N/A</v>
      </c>
    </row>
    <row r="432" spans="1:47" ht="80.099999999999994" customHeight="1" x14ac:dyDescent="0.15">
      <c r="A432" s="119"/>
      <c r="B432" s="120"/>
      <c r="C432" s="119"/>
      <c r="D432" s="121"/>
      <c r="E432" s="122" t="str">
        <f>IF(D432="","",VLOOKUP(D432,ボランティア一覧!$A:$B,2,0))</f>
        <v/>
      </c>
      <c r="F432" s="121"/>
      <c r="G432" s="123" t="str">
        <f>IF(F432="","",VLOOKUP(F432,ボランティア図書マスタ!$B:$L,11,0))</f>
        <v/>
      </c>
      <c r="H432" s="124"/>
      <c r="I432" s="121"/>
      <c r="J432" s="124"/>
      <c r="K432" s="122" t="str">
        <f t="shared" si="529"/>
        <v/>
      </c>
      <c r="L432" s="125" t="str">
        <f>IF(Y432="","",VLOOKUP(Y432,ボランティア図書マスタ!$A$3:$M$567,13,0))</f>
        <v/>
      </c>
      <c r="M432" s="126"/>
      <c r="N432" s="127"/>
      <c r="O432" s="128"/>
      <c r="P432" s="129"/>
      <c r="Q432" s="130" t="str">
        <f>IF(D432="","",VLOOKUP(D432,ボランティア一覧!$A$3:$F$68,3,0))</f>
        <v/>
      </c>
      <c r="R432" s="130" t="str">
        <f>IF(D432="","",VLOOKUP(D432,ボランティア一覧!$A$3:$F$68,4,0))</f>
        <v/>
      </c>
      <c r="S432" s="130" t="str">
        <f>IF(D432="","",VLOOKUP(D432,ボランティア一覧!$A$3:$F$68,5,0))</f>
        <v/>
      </c>
      <c r="T432" s="130" t="str">
        <f>IF(D432="","",VLOOKUP(D432,ボランティア一覧!$A$3:$F$68,6,0))</f>
        <v/>
      </c>
      <c r="U432" s="131" t="str">
        <f t="shared" si="517"/>
        <v xml:space="preserve"> </v>
      </c>
      <c r="V432" s="131" t="str">
        <f t="shared" si="518"/>
        <v>　</v>
      </c>
      <c r="W432" s="131" t="str">
        <f>IF($A432=0," ",VLOOKUP(U432,入力規則用シート!B:C,2,0))</f>
        <v xml:space="preserve"> </v>
      </c>
      <c r="X432" s="131">
        <f t="shared" si="492"/>
        <v>0</v>
      </c>
      <c r="Y432" s="131" t="str">
        <f t="shared" si="519"/>
        <v/>
      </c>
      <c r="Z432" s="131" t="str">
        <f>IF(Y432="","",VLOOKUP(Y432,ボランティア図書マスタ!$A$3:$K$567,11,0))</f>
        <v/>
      </c>
      <c r="AA432" s="132" t="str">
        <f t="shared" si="520"/>
        <v/>
      </c>
      <c r="AB432" s="133"/>
      <c r="AC432" s="133">
        <f t="shared" si="521"/>
        <v>0</v>
      </c>
      <c r="AD432" s="133">
        <f t="shared" si="522"/>
        <v>0</v>
      </c>
      <c r="AE432" s="133">
        <f t="shared" si="523"/>
        <v>0</v>
      </c>
      <c r="AF432" s="133">
        <f t="shared" si="524"/>
        <v>0</v>
      </c>
      <c r="AG432" s="134">
        <f t="shared" si="525"/>
        <v>0</v>
      </c>
      <c r="AH432" s="133">
        <f t="shared" si="526"/>
        <v>0</v>
      </c>
      <c r="AI432" s="133">
        <f t="shared" si="530"/>
        <v>0</v>
      </c>
      <c r="AJ432" s="133">
        <f t="shared" si="531"/>
        <v>0</v>
      </c>
      <c r="AK432" s="135">
        <f t="shared" si="527"/>
        <v>0</v>
      </c>
      <c r="AL432" s="135">
        <f t="shared" si="528"/>
        <v>0</v>
      </c>
      <c r="AM432" s="135">
        <f t="shared" si="532"/>
        <v>0</v>
      </c>
      <c r="AN432" s="135">
        <f t="shared" si="533"/>
        <v>0</v>
      </c>
      <c r="AP432" s="111" t="e">
        <f>VLOOKUP($Y432,ボランティア図書マスタ!$A:$T,15,0)</f>
        <v>#N/A</v>
      </c>
      <c r="AQ432" s="111" t="e">
        <f>VLOOKUP($Y432,ボランティア図書マスタ!$A:$T,16,0)</f>
        <v>#N/A</v>
      </c>
      <c r="AR432" s="111" t="e">
        <f>VLOOKUP($Y432,ボランティア図書マスタ!$A:$T,17,0)</f>
        <v>#N/A</v>
      </c>
      <c r="AS432" s="111" t="e">
        <f>VLOOKUP($Y432,ボランティア図書マスタ!$A:$T,18,0)</f>
        <v>#N/A</v>
      </c>
      <c r="AT432" s="111" t="e">
        <f>VLOOKUP($Y432,ボランティア図書マスタ!$A:$T,19,0)</f>
        <v>#N/A</v>
      </c>
      <c r="AU432" s="111" t="e">
        <f>VLOOKUP($Y432,ボランティア図書マスタ!$A:$T,20,0)</f>
        <v>#N/A</v>
      </c>
    </row>
    <row r="433" spans="1:47" ht="80.099999999999994" customHeight="1" x14ac:dyDescent="0.15">
      <c r="A433" s="119"/>
      <c r="B433" s="120"/>
      <c r="C433" s="119"/>
      <c r="D433" s="121"/>
      <c r="E433" s="122" t="str">
        <f>IF(D433="","",VLOOKUP(D433,ボランティア一覧!$A:$B,2,0))</f>
        <v/>
      </c>
      <c r="F433" s="121"/>
      <c r="G433" s="123" t="str">
        <f>IF(F433="","",VLOOKUP(F433,ボランティア図書マスタ!$B:$L,11,0))</f>
        <v/>
      </c>
      <c r="H433" s="124"/>
      <c r="I433" s="121"/>
      <c r="J433" s="124"/>
      <c r="K433" s="122" t="str">
        <f t="shared" si="529"/>
        <v/>
      </c>
      <c r="L433" s="125" t="str">
        <f>IF(Y433="","",VLOOKUP(Y433,ボランティア図書マスタ!$A$3:$M$567,13,0))</f>
        <v/>
      </c>
      <c r="M433" s="126"/>
      <c r="N433" s="127"/>
      <c r="O433" s="128"/>
      <c r="P433" s="129"/>
      <c r="Q433" s="130" t="str">
        <f>IF(D433="","",VLOOKUP(D433,ボランティア一覧!$A$3:$F$68,3,0))</f>
        <v/>
      </c>
      <c r="R433" s="130" t="str">
        <f>IF(D433="","",VLOOKUP(D433,ボランティア一覧!$A$3:$F$68,4,0))</f>
        <v/>
      </c>
      <c r="S433" s="130" t="str">
        <f>IF(D433="","",VLOOKUP(D433,ボランティア一覧!$A$3:$F$68,5,0))</f>
        <v/>
      </c>
      <c r="T433" s="130" t="str">
        <f>IF(D433="","",VLOOKUP(D433,ボランティア一覧!$A$3:$F$68,6,0))</f>
        <v/>
      </c>
      <c r="U433" s="131" t="str">
        <f>IF(F433=0," ",$G$2)</f>
        <v xml:space="preserve"> </v>
      </c>
      <c r="V433" s="131" t="str">
        <f>IF(F433=0,"　",$L$2)</f>
        <v>　</v>
      </c>
      <c r="W433" s="131" t="str">
        <f>IF($A433=0," ",VLOOKUP(U433,入力規則用シート!B:C,2,0))</f>
        <v xml:space="preserve"> </v>
      </c>
      <c r="X433" s="131">
        <f t="shared" si="492"/>
        <v>0</v>
      </c>
      <c r="Y433" s="131" t="str">
        <f>IF(F433&amp;I433="","",CONCATENATE(F433,I433))</f>
        <v/>
      </c>
      <c r="Z433" s="131" t="str">
        <f>IF(Y433="","",VLOOKUP(Y433,ボランティア図書マスタ!$A$3:$K$567,11,0))</f>
        <v/>
      </c>
      <c r="AA433" s="132" t="str">
        <f>DBCS(J433)</f>
        <v/>
      </c>
      <c r="AB433" s="133"/>
      <c r="AC433" s="133">
        <f>A433</f>
        <v>0</v>
      </c>
      <c r="AD433" s="133">
        <f>B433</f>
        <v>0</v>
      </c>
      <c r="AE433" s="133">
        <f>C433</f>
        <v>0</v>
      </c>
      <c r="AF433" s="133">
        <f>D433</f>
        <v>0</v>
      </c>
      <c r="AG433" s="134">
        <f>F433</f>
        <v>0</v>
      </c>
      <c r="AH433" s="133">
        <f>H433</f>
        <v>0</v>
      </c>
      <c r="AI433" s="133">
        <f t="shared" si="530"/>
        <v>0</v>
      </c>
      <c r="AJ433" s="133">
        <f t="shared" si="531"/>
        <v>0</v>
      </c>
      <c r="AK433" s="135">
        <f>M433</f>
        <v>0</v>
      </c>
      <c r="AL433" s="135">
        <f>N433</f>
        <v>0</v>
      </c>
      <c r="AM433" s="135">
        <f t="shared" si="532"/>
        <v>0</v>
      </c>
      <c r="AN433" s="135">
        <f t="shared" si="533"/>
        <v>0</v>
      </c>
      <c r="AP433" s="111" t="e">
        <f>VLOOKUP($Y433,ボランティア図書マスタ!$A:$T,15,0)</f>
        <v>#N/A</v>
      </c>
      <c r="AQ433" s="111" t="e">
        <f>VLOOKUP($Y433,ボランティア図書マスタ!$A:$T,16,0)</f>
        <v>#N/A</v>
      </c>
      <c r="AR433" s="111" t="e">
        <f>VLOOKUP($Y433,ボランティア図書マスタ!$A:$T,17,0)</f>
        <v>#N/A</v>
      </c>
      <c r="AS433" s="111" t="e">
        <f>VLOOKUP($Y433,ボランティア図書マスタ!$A:$T,18,0)</f>
        <v>#N/A</v>
      </c>
      <c r="AT433" s="111" t="e">
        <f>VLOOKUP($Y433,ボランティア図書マスタ!$A:$T,19,0)</f>
        <v>#N/A</v>
      </c>
      <c r="AU433" s="111" t="e">
        <f>VLOOKUP($Y433,ボランティア図書マスタ!$A:$T,20,0)</f>
        <v>#N/A</v>
      </c>
    </row>
    <row r="434" spans="1:47" ht="80.099999999999994" customHeight="1" x14ac:dyDescent="0.15">
      <c r="A434" s="119"/>
      <c r="B434" s="120"/>
      <c r="C434" s="119"/>
      <c r="D434" s="121"/>
      <c r="E434" s="122" t="str">
        <f>IF(D434="","",VLOOKUP(D434,ボランティア一覧!$A:$B,2,0))</f>
        <v/>
      </c>
      <c r="F434" s="121"/>
      <c r="G434" s="123" t="str">
        <f>IF(F434="","",VLOOKUP(F434,ボランティア図書マスタ!$B:$L,11,0))</f>
        <v/>
      </c>
      <c r="H434" s="124"/>
      <c r="I434" s="121"/>
      <c r="J434" s="124"/>
      <c r="K434" s="122" t="str">
        <f t="shared" si="529"/>
        <v/>
      </c>
      <c r="L434" s="125" t="str">
        <f>IF(Y434="","",VLOOKUP(Y434,ボランティア図書マスタ!$A$3:$M$567,13,0))</f>
        <v/>
      </c>
      <c r="M434" s="126"/>
      <c r="N434" s="127"/>
      <c r="O434" s="128"/>
      <c r="P434" s="129"/>
      <c r="Q434" s="130" t="str">
        <f>IF(D434="","",VLOOKUP(D434,ボランティア一覧!$A$3:$F$68,3,0))</f>
        <v/>
      </c>
      <c r="R434" s="130" t="str">
        <f>IF(D434="","",VLOOKUP(D434,ボランティア一覧!$A$3:$F$68,4,0))</f>
        <v/>
      </c>
      <c r="S434" s="130" t="str">
        <f>IF(D434="","",VLOOKUP(D434,ボランティア一覧!$A$3:$F$68,5,0))</f>
        <v/>
      </c>
      <c r="T434" s="130" t="str">
        <f>IF(D434="","",VLOOKUP(D434,ボランティア一覧!$A$3:$F$68,6,0))</f>
        <v/>
      </c>
      <c r="U434" s="131" t="str">
        <f t="shared" ref="U434:U442" si="534">IF(F434=0," ",$G$2)</f>
        <v xml:space="preserve"> </v>
      </c>
      <c r="V434" s="131" t="str">
        <f t="shared" ref="V434:V442" si="535">IF(F434=0,"　",$L$2)</f>
        <v>　</v>
      </c>
      <c r="W434" s="131" t="str">
        <f>IF($A434=0," ",VLOOKUP(U434,入力規則用シート!B:C,2,0))</f>
        <v xml:space="preserve"> </v>
      </c>
      <c r="X434" s="131">
        <f t="shared" si="492"/>
        <v>0</v>
      </c>
      <c r="Y434" s="131" t="str">
        <f t="shared" ref="Y434:Y442" si="536">IF(F434&amp;I434="","",CONCATENATE(F434,I434))</f>
        <v/>
      </c>
      <c r="Z434" s="131" t="str">
        <f>IF(Y434="","",VLOOKUP(Y434,ボランティア図書マスタ!$A$3:$K$567,11,0))</f>
        <v/>
      </c>
      <c r="AA434" s="132" t="str">
        <f t="shared" ref="AA434:AA442" si="537">DBCS(J434)</f>
        <v/>
      </c>
      <c r="AB434" s="133"/>
      <c r="AC434" s="133">
        <f t="shared" ref="AC434:AC442" si="538">A434</f>
        <v>0</v>
      </c>
      <c r="AD434" s="133">
        <f t="shared" ref="AD434:AD442" si="539">B434</f>
        <v>0</v>
      </c>
      <c r="AE434" s="133">
        <f t="shared" ref="AE434:AE442" si="540">C434</f>
        <v>0</v>
      </c>
      <c r="AF434" s="133">
        <f t="shared" ref="AF434:AF442" si="541">D434</f>
        <v>0</v>
      </c>
      <c r="AG434" s="134">
        <f t="shared" ref="AG434:AG442" si="542">F434</f>
        <v>0</v>
      </c>
      <c r="AH434" s="133">
        <f t="shared" ref="AH434:AH442" si="543">H434</f>
        <v>0</v>
      </c>
      <c r="AI434" s="133">
        <f t="shared" si="530"/>
        <v>0</v>
      </c>
      <c r="AJ434" s="133">
        <f t="shared" si="531"/>
        <v>0</v>
      </c>
      <c r="AK434" s="135">
        <f t="shared" ref="AK434:AK442" si="544">M434</f>
        <v>0</v>
      </c>
      <c r="AL434" s="135">
        <f t="shared" ref="AL434:AL442" si="545">N434</f>
        <v>0</v>
      </c>
      <c r="AM434" s="135">
        <f t="shared" si="532"/>
        <v>0</v>
      </c>
      <c r="AN434" s="135">
        <f t="shared" si="533"/>
        <v>0</v>
      </c>
      <c r="AP434" s="111" t="e">
        <f>VLOOKUP($Y434,ボランティア図書マスタ!$A:$T,15,0)</f>
        <v>#N/A</v>
      </c>
      <c r="AQ434" s="111" t="e">
        <f>VLOOKUP($Y434,ボランティア図書マスタ!$A:$T,16,0)</f>
        <v>#N/A</v>
      </c>
      <c r="AR434" s="111" t="e">
        <f>VLOOKUP($Y434,ボランティア図書マスタ!$A:$T,17,0)</f>
        <v>#N/A</v>
      </c>
      <c r="AS434" s="111" t="e">
        <f>VLOOKUP($Y434,ボランティア図書マスタ!$A:$T,18,0)</f>
        <v>#N/A</v>
      </c>
      <c r="AT434" s="111" t="e">
        <f>VLOOKUP($Y434,ボランティア図書マスタ!$A:$T,19,0)</f>
        <v>#N/A</v>
      </c>
      <c r="AU434" s="111" t="e">
        <f>VLOOKUP($Y434,ボランティア図書マスタ!$A:$T,20,0)</f>
        <v>#N/A</v>
      </c>
    </row>
    <row r="435" spans="1:47" ht="80.099999999999994" customHeight="1" x14ac:dyDescent="0.15">
      <c r="A435" s="119"/>
      <c r="B435" s="120"/>
      <c r="C435" s="119"/>
      <c r="D435" s="121"/>
      <c r="E435" s="122" t="str">
        <f>IF(D435="","",VLOOKUP(D435,ボランティア一覧!$A:$B,2,0))</f>
        <v/>
      </c>
      <c r="F435" s="121"/>
      <c r="G435" s="123" t="str">
        <f>IF(F435="","",VLOOKUP(F435,ボランティア図書マスタ!$B:$L,11,0))</f>
        <v/>
      </c>
      <c r="H435" s="124"/>
      <c r="I435" s="121"/>
      <c r="J435" s="124"/>
      <c r="K435" s="122" t="str">
        <f t="shared" si="529"/>
        <v/>
      </c>
      <c r="L435" s="125" t="str">
        <f>IF(Y435="","",VLOOKUP(Y435,ボランティア図書マスタ!$A$3:$M$567,13,0))</f>
        <v/>
      </c>
      <c r="M435" s="126"/>
      <c r="N435" s="127"/>
      <c r="O435" s="128"/>
      <c r="P435" s="129"/>
      <c r="Q435" s="130" t="str">
        <f>IF(D435="","",VLOOKUP(D435,ボランティア一覧!$A$3:$F$68,3,0))</f>
        <v/>
      </c>
      <c r="R435" s="130" t="str">
        <f>IF(D435="","",VLOOKUP(D435,ボランティア一覧!$A$3:$F$68,4,0))</f>
        <v/>
      </c>
      <c r="S435" s="130" t="str">
        <f>IF(D435="","",VLOOKUP(D435,ボランティア一覧!$A$3:$F$68,5,0))</f>
        <v/>
      </c>
      <c r="T435" s="130" t="str">
        <f>IF(D435="","",VLOOKUP(D435,ボランティア一覧!$A$3:$F$68,6,0))</f>
        <v/>
      </c>
      <c r="U435" s="131" t="str">
        <f t="shared" si="534"/>
        <v xml:space="preserve"> </v>
      </c>
      <c r="V435" s="131" t="str">
        <f t="shared" si="535"/>
        <v>　</v>
      </c>
      <c r="W435" s="131" t="str">
        <f>IF($A435=0," ",VLOOKUP(U435,入力規則用シート!B:C,2,0))</f>
        <v xml:space="preserve"> </v>
      </c>
      <c r="X435" s="131">
        <f t="shared" si="492"/>
        <v>0</v>
      </c>
      <c r="Y435" s="131" t="str">
        <f t="shared" si="536"/>
        <v/>
      </c>
      <c r="Z435" s="131" t="str">
        <f>IF(Y435="","",VLOOKUP(Y435,ボランティア図書マスタ!$A$3:$K$567,11,0))</f>
        <v/>
      </c>
      <c r="AA435" s="132" t="str">
        <f t="shared" si="537"/>
        <v/>
      </c>
      <c r="AB435" s="133"/>
      <c r="AC435" s="133">
        <f t="shared" si="538"/>
        <v>0</v>
      </c>
      <c r="AD435" s="133">
        <f t="shared" si="539"/>
        <v>0</v>
      </c>
      <c r="AE435" s="133">
        <f t="shared" si="540"/>
        <v>0</v>
      </c>
      <c r="AF435" s="133">
        <f t="shared" si="541"/>
        <v>0</v>
      </c>
      <c r="AG435" s="134">
        <f t="shared" si="542"/>
        <v>0</v>
      </c>
      <c r="AH435" s="133">
        <f t="shared" si="543"/>
        <v>0</v>
      </c>
      <c r="AI435" s="133">
        <f t="shared" si="530"/>
        <v>0</v>
      </c>
      <c r="AJ435" s="133">
        <f t="shared" si="531"/>
        <v>0</v>
      </c>
      <c r="AK435" s="135">
        <f t="shared" si="544"/>
        <v>0</v>
      </c>
      <c r="AL435" s="135">
        <f t="shared" si="545"/>
        <v>0</v>
      </c>
      <c r="AM435" s="135">
        <f t="shared" si="532"/>
        <v>0</v>
      </c>
      <c r="AN435" s="135">
        <f t="shared" si="533"/>
        <v>0</v>
      </c>
      <c r="AP435" s="111" t="e">
        <f>VLOOKUP($Y435,ボランティア図書マスタ!$A:$T,15,0)</f>
        <v>#N/A</v>
      </c>
      <c r="AQ435" s="111" t="e">
        <f>VLOOKUP($Y435,ボランティア図書マスタ!$A:$T,16,0)</f>
        <v>#N/A</v>
      </c>
      <c r="AR435" s="111" t="e">
        <f>VLOOKUP($Y435,ボランティア図書マスタ!$A:$T,17,0)</f>
        <v>#N/A</v>
      </c>
      <c r="AS435" s="111" t="e">
        <f>VLOOKUP($Y435,ボランティア図書マスタ!$A:$T,18,0)</f>
        <v>#N/A</v>
      </c>
      <c r="AT435" s="111" t="e">
        <f>VLOOKUP($Y435,ボランティア図書マスタ!$A:$T,19,0)</f>
        <v>#N/A</v>
      </c>
      <c r="AU435" s="111" t="e">
        <f>VLOOKUP($Y435,ボランティア図書マスタ!$A:$T,20,0)</f>
        <v>#N/A</v>
      </c>
    </row>
    <row r="436" spans="1:47" ht="80.099999999999994" customHeight="1" x14ac:dyDescent="0.15">
      <c r="A436" s="119"/>
      <c r="B436" s="120"/>
      <c r="C436" s="119"/>
      <c r="D436" s="121"/>
      <c r="E436" s="122" t="str">
        <f>IF(D436="","",VLOOKUP(D436,ボランティア一覧!$A:$B,2,0))</f>
        <v/>
      </c>
      <c r="F436" s="121"/>
      <c r="G436" s="123" t="str">
        <f>IF(F436="","",VLOOKUP(F436,ボランティア図書マスタ!$B:$L,11,0))</f>
        <v/>
      </c>
      <c r="H436" s="124"/>
      <c r="I436" s="121"/>
      <c r="J436" s="124"/>
      <c r="K436" s="122" t="str">
        <f t="shared" si="529"/>
        <v/>
      </c>
      <c r="L436" s="125" t="str">
        <f>IF(Y436="","",VLOOKUP(Y436,ボランティア図書マスタ!$A$3:$M$567,13,0))</f>
        <v/>
      </c>
      <c r="M436" s="126"/>
      <c r="N436" s="127"/>
      <c r="O436" s="128"/>
      <c r="P436" s="129"/>
      <c r="Q436" s="130" t="str">
        <f>IF(D436="","",VLOOKUP(D436,ボランティア一覧!$A$3:$F$68,3,0))</f>
        <v/>
      </c>
      <c r="R436" s="130" t="str">
        <f>IF(D436="","",VLOOKUP(D436,ボランティア一覧!$A$3:$F$68,4,0))</f>
        <v/>
      </c>
      <c r="S436" s="130" t="str">
        <f>IF(D436="","",VLOOKUP(D436,ボランティア一覧!$A$3:$F$68,5,0))</f>
        <v/>
      </c>
      <c r="T436" s="130" t="str">
        <f>IF(D436="","",VLOOKUP(D436,ボランティア一覧!$A$3:$F$68,6,0))</f>
        <v/>
      </c>
      <c r="U436" s="131" t="str">
        <f t="shared" si="534"/>
        <v xml:space="preserve"> </v>
      </c>
      <c r="V436" s="131" t="str">
        <f t="shared" si="535"/>
        <v>　</v>
      </c>
      <c r="W436" s="131" t="str">
        <f>IF($A436=0," ",VLOOKUP(U436,入力規則用シート!B:C,2,0))</f>
        <v xml:space="preserve"> </v>
      </c>
      <c r="X436" s="131">
        <f t="shared" si="492"/>
        <v>0</v>
      </c>
      <c r="Y436" s="131" t="str">
        <f t="shared" si="536"/>
        <v/>
      </c>
      <c r="Z436" s="131" t="str">
        <f>IF(Y436="","",VLOOKUP(Y436,ボランティア図書マスタ!$A$3:$K$567,11,0))</f>
        <v/>
      </c>
      <c r="AA436" s="132" t="str">
        <f t="shared" si="537"/>
        <v/>
      </c>
      <c r="AB436" s="133"/>
      <c r="AC436" s="133">
        <f t="shared" si="538"/>
        <v>0</v>
      </c>
      <c r="AD436" s="133">
        <f t="shared" si="539"/>
        <v>0</v>
      </c>
      <c r="AE436" s="133">
        <f t="shared" si="540"/>
        <v>0</v>
      </c>
      <c r="AF436" s="133">
        <f t="shared" si="541"/>
        <v>0</v>
      </c>
      <c r="AG436" s="134">
        <f t="shared" si="542"/>
        <v>0</v>
      </c>
      <c r="AH436" s="133">
        <f t="shared" si="543"/>
        <v>0</v>
      </c>
      <c r="AI436" s="133">
        <f t="shared" si="530"/>
        <v>0</v>
      </c>
      <c r="AJ436" s="133">
        <f t="shared" si="531"/>
        <v>0</v>
      </c>
      <c r="AK436" s="135">
        <f t="shared" si="544"/>
        <v>0</v>
      </c>
      <c r="AL436" s="135">
        <f t="shared" si="545"/>
        <v>0</v>
      </c>
      <c r="AM436" s="135">
        <f t="shared" si="532"/>
        <v>0</v>
      </c>
      <c r="AN436" s="135">
        <f t="shared" si="533"/>
        <v>0</v>
      </c>
      <c r="AP436" s="111" t="e">
        <f>VLOOKUP($Y436,ボランティア図書マスタ!$A:$T,15,0)</f>
        <v>#N/A</v>
      </c>
      <c r="AQ436" s="111" t="e">
        <f>VLOOKUP($Y436,ボランティア図書マスタ!$A:$T,16,0)</f>
        <v>#N/A</v>
      </c>
      <c r="AR436" s="111" t="e">
        <f>VLOOKUP($Y436,ボランティア図書マスタ!$A:$T,17,0)</f>
        <v>#N/A</v>
      </c>
      <c r="AS436" s="111" t="e">
        <f>VLOOKUP($Y436,ボランティア図書マスタ!$A:$T,18,0)</f>
        <v>#N/A</v>
      </c>
      <c r="AT436" s="111" t="e">
        <f>VLOOKUP($Y436,ボランティア図書マスタ!$A:$T,19,0)</f>
        <v>#N/A</v>
      </c>
      <c r="AU436" s="111" t="e">
        <f>VLOOKUP($Y436,ボランティア図書マスタ!$A:$T,20,0)</f>
        <v>#N/A</v>
      </c>
    </row>
    <row r="437" spans="1:47" ht="80.099999999999994" customHeight="1" x14ac:dyDescent="0.15">
      <c r="A437" s="119"/>
      <c r="B437" s="120"/>
      <c r="C437" s="119"/>
      <c r="D437" s="121"/>
      <c r="E437" s="122" t="str">
        <f>IF(D437="","",VLOOKUP(D437,ボランティア一覧!$A:$B,2,0))</f>
        <v/>
      </c>
      <c r="F437" s="121"/>
      <c r="G437" s="123" t="str">
        <f>IF(F437="","",VLOOKUP(F437,ボランティア図書マスタ!$B:$L,11,0))</f>
        <v/>
      </c>
      <c r="H437" s="124"/>
      <c r="I437" s="121"/>
      <c r="J437" s="124"/>
      <c r="K437" s="122" t="str">
        <f t="shared" si="529"/>
        <v/>
      </c>
      <c r="L437" s="125" t="str">
        <f>IF(Y437="","",VLOOKUP(Y437,ボランティア図書マスタ!$A$3:$M$567,13,0))</f>
        <v/>
      </c>
      <c r="M437" s="126"/>
      <c r="N437" s="127"/>
      <c r="O437" s="128"/>
      <c r="P437" s="129"/>
      <c r="Q437" s="130" t="str">
        <f>IF(D437="","",VLOOKUP(D437,ボランティア一覧!$A$3:$F$68,3,0))</f>
        <v/>
      </c>
      <c r="R437" s="130" t="str">
        <f>IF(D437="","",VLOOKUP(D437,ボランティア一覧!$A$3:$F$68,4,0))</f>
        <v/>
      </c>
      <c r="S437" s="130" t="str">
        <f>IF(D437="","",VLOOKUP(D437,ボランティア一覧!$A$3:$F$68,5,0))</f>
        <v/>
      </c>
      <c r="T437" s="130" t="str">
        <f>IF(D437="","",VLOOKUP(D437,ボランティア一覧!$A$3:$F$68,6,0))</f>
        <v/>
      </c>
      <c r="U437" s="131" t="str">
        <f t="shared" si="534"/>
        <v xml:space="preserve"> </v>
      </c>
      <c r="V437" s="131" t="str">
        <f t="shared" si="535"/>
        <v>　</v>
      </c>
      <c r="W437" s="131" t="str">
        <f>IF($A437=0," ",VLOOKUP(U437,入力規則用シート!B:C,2,0))</f>
        <v xml:space="preserve"> </v>
      </c>
      <c r="X437" s="131">
        <f t="shared" si="492"/>
        <v>0</v>
      </c>
      <c r="Y437" s="131" t="str">
        <f t="shared" si="536"/>
        <v/>
      </c>
      <c r="Z437" s="131" t="str">
        <f>IF(Y437="","",VLOOKUP(Y437,ボランティア図書マスタ!$A$3:$K$567,11,0))</f>
        <v/>
      </c>
      <c r="AA437" s="132" t="str">
        <f t="shared" si="537"/>
        <v/>
      </c>
      <c r="AB437" s="133"/>
      <c r="AC437" s="133">
        <f t="shared" si="538"/>
        <v>0</v>
      </c>
      <c r="AD437" s="133">
        <f t="shared" si="539"/>
        <v>0</v>
      </c>
      <c r="AE437" s="133">
        <f t="shared" si="540"/>
        <v>0</v>
      </c>
      <c r="AF437" s="133">
        <f t="shared" si="541"/>
        <v>0</v>
      </c>
      <c r="AG437" s="134">
        <f t="shared" si="542"/>
        <v>0</v>
      </c>
      <c r="AH437" s="133">
        <f t="shared" si="543"/>
        <v>0</v>
      </c>
      <c r="AI437" s="133">
        <f t="shared" si="530"/>
        <v>0</v>
      </c>
      <c r="AJ437" s="133">
        <f t="shared" si="531"/>
        <v>0</v>
      </c>
      <c r="AK437" s="135">
        <f t="shared" si="544"/>
        <v>0</v>
      </c>
      <c r="AL437" s="135">
        <f t="shared" si="545"/>
        <v>0</v>
      </c>
      <c r="AM437" s="135">
        <f t="shared" si="532"/>
        <v>0</v>
      </c>
      <c r="AN437" s="135">
        <f t="shared" si="533"/>
        <v>0</v>
      </c>
      <c r="AP437" s="111" t="e">
        <f>VLOOKUP($Y437,ボランティア図書マスタ!$A:$T,15,0)</f>
        <v>#N/A</v>
      </c>
      <c r="AQ437" s="111" t="e">
        <f>VLOOKUP($Y437,ボランティア図書マスタ!$A:$T,16,0)</f>
        <v>#N/A</v>
      </c>
      <c r="AR437" s="111" t="e">
        <f>VLOOKUP($Y437,ボランティア図書マスタ!$A:$T,17,0)</f>
        <v>#N/A</v>
      </c>
      <c r="AS437" s="111" t="e">
        <f>VLOOKUP($Y437,ボランティア図書マスタ!$A:$T,18,0)</f>
        <v>#N/A</v>
      </c>
      <c r="AT437" s="111" t="e">
        <f>VLOOKUP($Y437,ボランティア図書マスタ!$A:$T,19,0)</f>
        <v>#N/A</v>
      </c>
      <c r="AU437" s="111" t="e">
        <f>VLOOKUP($Y437,ボランティア図書マスタ!$A:$T,20,0)</f>
        <v>#N/A</v>
      </c>
    </row>
    <row r="438" spans="1:47" ht="80.099999999999994" customHeight="1" x14ac:dyDescent="0.15">
      <c r="A438" s="119"/>
      <c r="B438" s="120"/>
      <c r="C438" s="119"/>
      <c r="D438" s="121"/>
      <c r="E438" s="122" t="str">
        <f>IF(D438="","",VLOOKUP(D438,ボランティア一覧!$A:$B,2,0))</f>
        <v/>
      </c>
      <c r="F438" s="121"/>
      <c r="G438" s="123" t="str">
        <f>IF(F438="","",VLOOKUP(F438,ボランティア図書マスタ!$B:$L,11,0))</f>
        <v/>
      </c>
      <c r="H438" s="124"/>
      <c r="I438" s="121"/>
      <c r="J438" s="124"/>
      <c r="K438" s="122" t="str">
        <f t="shared" si="529"/>
        <v/>
      </c>
      <c r="L438" s="125" t="str">
        <f>IF(Y438="","",VLOOKUP(Y438,ボランティア図書マスタ!$A$3:$M$567,13,0))</f>
        <v/>
      </c>
      <c r="M438" s="126"/>
      <c r="N438" s="127"/>
      <c r="O438" s="128"/>
      <c r="P438" s="129"/>
      <c r="Q438" s="130" t="str">
        <f>IF(D438="","",VLOOKUP(D438,ボランティア一覧!$A$3:$F$68,3,0))</f>
        <v/>
      </c>
      <c r="R438" s="130" t="str">
        <f>IF(D438="","",VLOOKUP(D438,ボランティア一覧!$A$3:$F$68,4,0))</f>
        <v/>
      </c>
      <c r="S438" s="130" t="str">
        <f>IF(D438="","",VLOOKUP(D438,ボランティア一覧!$A$3:$F$68,5,0))</f>
        <v/>
      </c>
      <c r="T438" s="130" t="str">
        <f>IF(D438="","",VLOOKUP(D438,ボランティア一覧!$A$3:$F$68,6,0))</f>
        <v/>
      </c>
      <c r="U438" s="131" t="str">
        <f t="shared" si="534"/>
        <v xml:space="preserve"> </v>
      </c>
      <c r="V438" s="131" t="str">
        <f t="shared" si="535"/>
        <v>　</v>
      </c>
      <c r="W438" s="131" t="str">
        <f>IF($A438=0," ",VLOOKUP(U438,入力規則用シート!B:C,2,0))</f>
        <v xml:space="preserve"> </v>
      </c>
      <c r="X438" s="131">
        <f t="shared" si="492"/>
        <v>0</v>
      </c>
      <c r="Y438" s="131" t="str">
        <f t="shared" si="536"/>
        <v/>
      </c>
      <c r="Z438" s="131" t="str">
        <f>IF(Y438="","",VLOOKUP(Y438,ボランティア図書マスタ!$A$3:$K$567,11,0))</f>
        <v/>
      </c>
      <c r="AA438" s="132" t="str">
        <f t="shared" si="537"/>
        <v/>
      </c>
      <c r="AB438" s="133"/>
      <c r="AC438" s="133">
        <f t="shared" si="538"/>
        <v>0</v>
      </c>
      <c r="AD438" s="133">
        <f t="shared" si="539"/>
        <v>0</v>
      </c>
      <c r="AE438" s="133">
        <f t="shared" si="540"/>
        <v>0</v>
      </c>
      <c r="AF438" s="133">
        <f t="shared" si="541"/>
        <v>0</v>
      </c>
      <c r="AG438" s="134">
        <f t="shared" si="542"/>
        <v>0</v>
      </c>
      <c r="AH438" s="133">
        <f t="shared" si="543"/>
        <v>0</v>
      </c>
      <c r="AI438" s="133">
        <f t="shared" si="530"/>
        <v>0</v>
      </c>
      <c r="AJ438" s="133">
        <f t="shared" si="531"/>
        <v>0</v>
      </c>
      <c r="AK438" s="135">
        <f t="shared" si="544"/>
        <v>0</v>
      </c>
      <c r="AL438" s="135">
        <f t="shared" si="545"/>
        <v>0</v>
      </c>
      <c r="AM438" s="135">
        <f t="shared" si="532"/>
        <v>0</v>
      </c>
      <c r="AN438" s="135">
        <f t="shared" si="533"/>
        <v>0</v>
      </c>
      <c r="AP438" s="111" t="e">
        <f>VLOOKUP($Y438,ボランティア図書マスタ!$A:$T,15,0)</f>
        <v>#N/A</v>
      </c>
      <c r="AQ438" s="111" t="e">
        <f>VLOOKUP($Y438,ボランティア図書マスタ!$A:$T,16,0)</f>
        <v>#N/A</v>
      </c>
      <c r="AR438" s="111" t="e">
        <f>VLOOKUP($Y438,ボランティア図書マスタ!$A:$T,17,0)</f>
        <v>#N/A</v>
      </c>
      <c r="AS438" s="111" t="e">
        <f>VLOOKUP($Y438,ボランティア図書マスタ!$A:$T,18,0)</f>
        <v>#N/A</v>
      </c>
      <c r="AT438" s="111" t="e">
        <f>VLOOKUP($Y438,ボランティア図書マスタ!$A:$T,19,0)</f>
        <v>#N/A</v>
      </c>
      <c r="AU438" s="111" t="e">
        <f>VLOOKUP($Y438,ボランティア図書マスタ!$A:$T,20,0)</f>
        <v>#N/A</v>
      </c>
    </row>
    <row r="439" spans="1:47" ht="80.099999999999994" customHeight="1" x14ac:dyDescent="0.15">
      <c r="A439" s="119"/>
      <c r="B439" s="120"/>
      <c r="C439" s="119"/>
      <c r="D439" s="121"/>
      <c r="E439" s="122" t="str">
        <f>IF(D439="","",VLOOKUP(D439,ボランティア一覧!$A:$B,2,0))</f>
        <v/>
      </c>
      <c r="F439" s="121"/>
      <c r="G439" s="123" t="str">
        <f>IF(F439="","",VLOOKUP(F439,ボランティア図書マスタ!$B:$L,11,0))</f>
        <v/>
      </c>
      <c r="H439" s="124"/>
      <c r="I439" s="121"/>
      <c r="J439" s="124"/>
      <c r="K439" s="122" t="str">
        <f t="shared" si="529"/>
        <v/>
      </c>
      <c r="L439" s="125" t="str">
        <f>IF(Y439="","",VLOOKUP(Y439,ボランティア図書マスタ!$A$3:$M$567,13,0))</f>
        <v/>
      </c>
      <c r="M439" s="126"/>
      <c r="N439" s="127"/>
      <c r="O439" s="128"/>
      <c r="P439" s="129"/>
      <c r="Q439" s="130" t="str">
        <f>IF(D439="","",VLOOKUP(D439,ボランティア一覧!$A$3:$F$68,3,0))</f>
        <v/>
      </c>
      <c r="R439" s="130" t="str">
        <f>IF(D439="","",VLOOKUP(D439,ボランティア一覧!$A$3:$F$68,4,0))</f>
        <v/>
      </c>
      <c r="S439" s="130" t="str">
        <f>IF(D439="","",VLOOKUP(D439,ボランティア一覧!$A$3:$F$68,5,0))</f>
        <v/>
      </c>
      <c r="T439" s="130" t="str">
        <f>IF(D439="","",VLOOKUP(D439,ボランティア一覧!$A$3:$F$68,6,0))</f>
        <v/>
      </c>
      <c r="U439" s="131" t="str">
        <f t="shared" si="534"/>
        <v xml:space="preserve"> </v>
      </c>
      <c r="V439" s="131" t="str">
        <f t="shared" si="535"/>
        <v>　</v>
      </c>
      <c r="W439" s="131" t="str">
        <f>IF($A439=0," ",VLOOKUP(U439,入力規則用シート!B:C,2,0))</f>
        <v xml:space="preserve"> </v>
      </c>
      <c r="X439" s="131">
        <f t="shared" si="492"/>
        <v>0</v>
      </c>
      <c r="Y439" s="131" t="str">
        <f t="shared" si="536"/>
        <v/>
      </c>
      <c r="Z439" s="131" t="str">
        <f>IF(Y439="","",VLOOKUP(Y439,ボランティア図書マスタ!$A$3:$K$567,11,0))</f>
        <v/>
      </c>
      <c r="AA439" s="132" t="str">
        <f t="shared" si="537"/>
        <v/>
      </c>
      <c r="AB439" s="133"/>
      <c r="AC439" s="133">
        <f t="shared" si="538"/>
        <v>0</v>
      </c>
      <c r="AD439" s="133">
        <f t="shared" si="539"/>
        <v>0</v>
      </c>
      <c r="AE439" s="133">
        <f t="shared" si="540"/>
        <v>0</v>
      </c>
      <c r="AF439" s="133">
        <f t="shared" si="541"/>
        <v>0</v>
      </c>
      <c r="AG439" s="134">
        <f t="shared" si="542"/>
        <v>0</v>
      </c>
      <c r="AH439" s="133">
        <f t="shared" si="543"/>
        <v>0</v>
      </c>
      <c r="AI439" s="133">
        <f t="shared" si="530"/>
        <v>0</v>
      </c>
      <c r="AJ439" s="133">
        <f t="shared" si="531"/>
        <v>0</v>
      </c>
      <c r="AK439" s="135">
        <f t="shared" si="544"/>
        <v>0</v>
      </c>
      <c r="AL439" s="135">
        <f t="shared" si="545"/>
        <v>0</v>
      </c>
      <c r="AM439" s="135">
        <f t="shared" si="532"/>
        <v>0</v>
      </c>
      <c r="AN439" s="135">
        <f t="shared" si="533"/>
        <v>0</v>
      </c>
      <c r="AP439" s="111" t="e">
        <f>VLOOKUP($Y439,ボランティア図書マスタ!$A:$T,15,0)</f>
        <v>#N/A</v>
      </c>
      <c r="AQ439" s="111" t="e">
        <f>VLOOKUP($Y439,ボランティア図書マスタ!$A:$T,16,0)</f>
        <v>#N/A</v>
      </c>
      <c r="AR439" s="111" t="e">
        <f>VLOOKUP($Y439,ボランティア図書マスタ!$A:$T,17,0)</f>
        <v>#N/A</v>
      </c>
      <c r="AS439" s="111" t="e">
        <f>VLOOKUP($Y439,ボランティア図書マスタ!$A:$T,18,0)</f>
        <v>#N/A</v>
      </c>
      <c r="AT439" s="111" t="e">
        <f>VLOOKUP($Y439,ボランティア図書マスタ!$A:$T,19,0)</f>
        <v>#N/A</v>
      </c>
      <c r="AU439" s="111" t="e">
        <f>VLOOKUP($Y439,ボランティア図書マスタ!$A:$T,20,0)</f>
        <v>#N/A</v>
      </c>
    </row>
    <row r="440" spans="1:47" ht="80.099999999999994" customHeight="1" x14ac:dyDescent="0.15">
      <c r="A440" s="119"/>
      <c r="B440" s="120"/>
      <c r="C440" s="119"/>
      <c r="D440" s="121"/>
      <c r="E440" s="122" t="str">
        <f>IF(D440="","",VLOOKUP(D440,ボランティア一覧!$A:$B,2,0))</f>
        <v/>
      </c>
      <c r="F440" s="121"/>
      <c r="G440" s="123" t="str">
        <f>IF(F440="","",VLOOKUP(F440,ボランティア図書マスタ!$B:$L,11,0))</f>
        <v/>
      </c>
      <c r="H440" s="124"/>
      <c r="I440" s="121"/>
      <c r="J440" s="124"/>
      <c r="K440" s="122" t="str">
        <f t="shared" si="529"/>
        <v/>
      </c>
      <c r="L440" s="125" t="str">
        <f>IF(Y440="","",VLOOKUP(Y440,ボランティア図書マスタ!$A$3:$M$567,13,0))</f>
        <v/>
      </c>
      <c r="M440" s="126"/>
      <c r="N440" s="127"/>
      <c r="O440" s="128"/>
      <c r="P440" s="129"/>
      <c r="Q440" s="130" t="str">
        <f>IF(D440="","",VLOOKUP(D440,ボランティア一覧!$A$3:$F$68,3,0))</f>
        <v/>
      </c>
      <c r="R440" s="130" t="str">
        <f>IF(D440="","",VLOOKUP(D440,ボランティア一覧!$A$3:$F$68,4,0))</f>
        <v/>
      </c>
      <c r="S440" s="130" t="str">
        <f>IF(D440="","",VLOOKUP(D440,ボランティア一覧!$A$3:$F$68,5,0))</f>
        <v/>
      </c>
      <c r="T440" s="130" t="str">
        <f>IF(D440="","",VLOOKUP(D440,ボランティア一覧!$A$3:$F$68,6,0))</f>
        <v/>
      </c>
      <c r="U440" s="131" t="str">
        <f t="shared" si="534"/>
        <v xml:space="preserve"> </v>
      </c>
      <c r="V440" s="131" t="str">
        <f t="shared" si="535"/>
        <v>　</v>
      </c>
      <c r="W440" s="131" t="str">
        <f>IF($A440=0," ",VLOOKUP(U440,入力規則用シート!B:C,2,0))</f>
        <v xml:space="preserve"> </v>
      </c>
      <c r="X440" s="131">
        <f t="shared" si="492"/>
        <v>0</v>
      </c>
      <c r="Y440" s="131" t="str">
        <f t="shared" si="536"/>
        <v/>
      </c>
      <c r="Z440" s="131" t="str">
        <f>IF(Y440="","",VLOOKUP(Y440,ボランティア図書マスタ!$A$3:$K$567,11,0))</f>
        <v/>
      </c>
      <c r="AA440" s="132" t="str">
        <f t="shared" si="537"/>
        <v/>
      </c>
      <c r="AB440" s="133"/>
      <c r="AC440" s="133">
        <f t="shared" si="538"/>
        <v>0</v>
      </c>
      <c r="AD440" s="133">
        <f t="shared" si="539"/>
        <v>0</v>
      </c>
      <c r="AE440" s="133">
        <f t="shared" si="540"/>
        <v>0</v>
      </c>
      <c r="AF440" s="133">
        <f t="shared" si="541"/>
        <v>0</v>
      </c>
      <c r="AG440" s="134">
        <f t="shared" si="542"/>
        <v>0</v>
      </c>
      <c r="AH440" s="133">
        <f t="shared" si="543"/>
        <v>0</v>
      </c>
      <c r="AI440" s="133">
        <f t="shared" si="530"/>
        <v>0</v>
      </c>
      <c r="AJ440" s="133">
        <f t="shared" si="531"/>
        <v>0</v>
      </c>
      <c r="AK440" s="135">
        <f t="shared" si="544"/>
        <v>0</v>
      </c>
      <c r="AL440" s="135">
        <f t="shared" si="545"/>
        <v>0</v>
      </c>
      <c r="AM440" s="135">
        <f t="shared" si="532"/>
        <v>0</v>
      </c>
      <c r="AN440" s="135">
        <f t="shared" si="533"/>
        <v>0</v>
      </c>
      <c r="AP440" s="111" t="e">
        <f>VLOOKUP($Y440,ボランティア図書マスタ!$A:$T,15,0)</f>
        <v>#N/A</v>
      </c>
      <c r="AQ440" s="111" t="e">
        <f>VLOOKUP($Y440,ボランティア図書マスタ!$A:$T,16,0)</f>
        <v>#N/A</v>
      </c>
      <c r="AR440" s="111" t="e">
        <f>VLOOKUP($Y440,ボランティア図書マスタ!$A:$T,17,0)</f>
        <v>#N/A</v>
      </c>
      <c r="AS440" s="111" t="e">
        <f>VLOOKUP($Y440,ボランティア図書マスタ!$A:$T,18,0)</f>
        <v>#N/A</v>
      </c>
      <c r="AT440" s="111" t="e">
        <f>VLOOKUP($Y440,ボランティア図書マスタ!$A:$T,19,0)</f>
        <v>#N/A</v>
      </c>
      <c r="AU440" s="111" t="e">
        <f>VLOOKUP($Y440,ボランティア図書マスタ!$A:$T,20,0)</f>
        <v>#N/A</v>
      </c>
    </row>
    <row r="441" spans="1:47" ht="80.099999999999994" customHeight="1" x14ac:dyDescent="0.15">
      <c r="A441" s="119"/>
      <c r="B441" s="120"/>
      <c r="C441" s="119"/>
      <c r="D441" s="121"/>
      <c r="E441" s="122" t="str">
        <f>IF(D441="","",VLOOKUP(D441,ボランティア一覧!$A:$B,2,0))</f>
        <v/>
      </c>
      <c r="F441" s="121"/>
      <c r="G441" s="123" t="str">
        <f>IF(F441="","",VLOOKUP(F441,ボランティア図書マスタ!$B:$L,11,0))</f>
        <v/>
      </c>
      <c r="H441" s="124"/>
      <c r="I441" s="121"/>
      <c r="J441" s="124"/>
      <c r="K441" s="122" t="str">
        <f t="shared" si="529"/>
        <v/>
      </c>
      <c r="L441" s="125" t="str">
        <f>IF(Y441="","",VLOOKUP(Y441,ボランティア図書マスタ!$A$3:$M$567,13,0))</f>
        <v/>
      </c>
      <c r="M441" s="126"/>
      <c r="N441" s="127"/>
      <c r="O441" s="128"/>
      <c r="P441" s="129"/>
      <c r="Q441" s="130" t="str">
        <f>IF(D441="","",VLOOKUP(D441,ボランティア一覧!$A$3:$F$68,3,0))</f>
        <v/>
      </c>
      <c r="R441" s="130" t="str">
        <f>IF(D441="","",VLOOKUP(D441,ボランティア一覧!$A$3:$F$68,4,0))</f>
        <v/>
      </c>
      <c r="S441" s="130" t="str">
        <f>IF(D441="","",VLOOKUP(D441,ボランティア一覧!$A$3:$F$68,5,0))</f>
        <v/>
      </c>
      <c r="T441" s="130" t="str">
        <f>IF(D441="","",VLOOKUP(D441,ボランティア一覧!$A$3:$F$68,6,0))</f>
        <v/>
      </c>
      <c r="U441" s="131" t="str">
        <f t="shared" si="534"/>
        <v xml:space="preserve"> </v>
      </c>
      <c r="V441" s="131" t="str">
        <f t="shared" si="535"/>
        <v>　</v>
      </c>
      <c r="W441" s="131" t="str">
        <f>IF($A441=0," ",VLOOKUP(U441,入力規則用シート!B:C,2,0))</f>
        <v xml:space="preserve"> </v>
      </c>
      <c r="X441" s="131">
        <f t="shared" si="492"/>
        <v>0</v>
      </c>
      <c r="Y441" s="131" t="str">
        <f t="shared" si="536"/>
        <v/>
      </c>
      <c r="Z441" s="131" t="str">
        <f>IF(Y441="","",VLOOKUP(Y441,ボランティア図書マスタ!$A$3:$K$567,11,0))</f>
        <v/>
      </c>
      <c r="AA441" s="132" t="str">
        <f t="shared" si="537"/>
        <v/>
      </c>
      <c r="AB441" s="133"/>
      <c r="AC441" s="133">
        <f t="shared" si="538"/>
        <v>0</v>
      </c>
      <c r="AD441" s="133">
        <f t="shared" si="539"/>
        <v>0</v>
      </c>
      <c r="AE441" s="133">
        <f t="shared" si="540"/>
        <v>0</v>
      </c>
      <c r="AF441" s="133">
        <f t="shared" si="541"/>
        <v>0</v>
      </c>
      <c r="AG441" s="134">
        <f t="shared" si="542"/>
        <v>0</v>
      </c>
      <c r="AH441" s="133">
        <f t="shared" si="543"/>
        <v>0</v>
      </c>
      <c r="AI441" s="133">
        <f t="shared" si="530"/>
        <v>0</v>
      </c>
      <c r="AJ441" s="133">
        <f t="shared" si="531"/>
        <v>0</v>
      </c>
      <c r="AK441" s="135">
        <f t="shared" si="544"/>
        <v>0</v>
      </c>
      <c r="AL441" s="135">
        <f t="shared" si="545"/>
        <v>0</v>
      </c>
      <c r="AM441" s="135">
        <f t="shared" si="532"/>
        <v>0</v>
      </c>
      <c r="AN441" s="135">
        <f t="shared" si="533"/>
        <v>0</v>
      </c>
      <c r="AP441" s="111" t="e">
        <f>VLOOKUP($Y441,ボランティア図書マスタ!$A:$T,15,0)</f>
        <v>#N/A</v>
      </c>
      <c r="AQ441" s="111" t="e">
        <f>VLOOKUP($Y441,ボランティア図書マスタ!$A:$T,16,0)</f>
        <v>#N/A</v>
      </c>
      <c r="AR441" s="111" t="e">
        <f>VLOOKUP($Y441,ボランティア図書マスタ!$A:$T,17,0)</f>
        <v>#N/A</v>
      </c>
      <c r="AS441" s="111" t="e">
        <f>VLOOKUP($Y441,ボランティア図書マスタ!$A:$T,18,0)</f>
        <v>#N/A</v>
      </c>
      <c r="AT441" s="111" t="e">
        <f>VLOOKUP($Y441,ボランティア図書マスタ!$A:$T,19,0)</f>
        <v>#N/A</v>
      </c>
      <c r="AU441" s="111" t="e">
        <f>VLOOKUP($Y441,ボランティア図書マスタ!$A:$T,20,0)</f>
        <v>#N/A</v>
      </c>
    </row>
    <row r="442" spans="1:47" ht="80.099999999999994" customHeight="1" x14ac:dyDescent="0.15">
      <c r="A442" s="119"/>
      <c r="B442" s="120"/>
      <c r="C442" s="119"/>
      <c r="D442" s="121"/>
      <c r="E442" s="122" t="str">
        <f>IF(D442="","",VLOOKUP(D442,ボランティア一覧!$A:$B,2,0))</f>
        <v/>
      </c>
      <c r="F442" s="121"/>
      <c r="G442" s="123" t="str">
        <f>IF(F442="","",VLOOKUP(F442,ボランティア図書マスタ!$B:$L,11,0))</f>
        <v/>
      </c>
      <c r="H442" s="124"/>
      <c r="I442" s="121"/>
      <c r="J442" s="124"/>
      <c r="K442" s="122" t="str">
        <f t="shared" si="529"/>
        <v/>
      </c>
      <c r="L442" s="125" t="str">
        <f>IF(Y442="","",VLOOKUP(Y442,ボランティア図書マスタ!$A$3:$M$567,13,0))</f>
        <v/>
      </c>
      <c r="M442" s="126"/>
      <c r="N442" s="127"/>
      <c r="O442" s="128"/>
      <c r="P442" s="129"/>
      <c r="Q442" s="130" t="str">
        <f>IF(D442="","",VLOOKUP(D442,ボランティア一覧!$A$3:$F$68,3,0))</f>
        <v/>
      </c>
      <c r="R442" s="130" t="str">
        <f>IF(D442="","",VLOOKUP(D442,ボランティア一覧!$A$3:$F$68,4,0))</f>
        <v/>
      </c>
      <c r="S442" s="130" t="str">
        <f>IF(D442="","",VLOOKUP(D442,ボランティア一覧!$A$3:$F$68,5,0))</f>
        <v/>
      </c>
      <c r="T442" s="130" t="str">
        <f>IF(D442="","",VLOOKUP(D442,ボランティア一覧!$A$3:$F$68,6,0))</f>
        <v/>
      </c>
      <c r="U442" s="131" t="str">
        <f t="shared" si="534"/>
        <v xml:space="preserve"> </v>
      </c>
      <c r="V442" s="131" t="str">
        <f t="shared" si="535"/>
        <v>　</v>
      </c>
      <c r="W442" s="131" t="str">
        <f>IF($A442=0," ",VLOOKUP(U442,入力規則用シート!B:C,2,0))</f>
        <v xml:space="preserve"> </v>
      </c>
      <c r="X442" s="131">
        <f t="shared" si="492"/>
        <v>0</v>
      </c>
      <c r="Y442" s="131" t="str">
        <f t="shared" si="536"/>
        <v/>
      </c>
      <c r="Z442" s="131" t="str">
        <f>IF(Y442="","",VLOOKUP(Y442,ボランティア図書マスタ!$A$3:$K$567,11,0))</f>
        <v/>
      </c>
      <c r="AA442" s="132" t="str">
        <f t="shared" si="537"/>
        <v/>
      </c>
      <c r="AB442" s="133"/>
      <c r="AC442" s="133">
        <f t="shared" si="538"/>
        <v>0</v>
      </c>
      <c r="AD442" s="133">
        <f t="shared" si="539"/>
        <v>0</v>
      </c>
      <c r="AE442" s="133">
        <f t="shared" si="540"/>
        <v>0</v>
      </c>
      <c r="AF442" s="133">
        <f t="shared" si="541"/>
        <v>0</v>
      </c>
      <c r="AG442" s="134">
        <f t="shared" si="542"/>
        <v>0</v>
      </c>
      <c r="AH442" s="133">
        <f t="shared" si="543"/>
        <v>0</v>
      </c>
      <c r="AI442" s="133">
        <f t="shared" si="530"/>
        <v>0</v>
      </c>
      <c r="AJ442" s="133">
        <f t="shared" si="531"/>
        <v>0</v>
      </c>
      <c r="AK442" s="135">
        <f t="shared" si="544"/>
        <v>0</v>
      </c>
      <c r="AL442" s="135">
        <f t="shared" si="545"/>
        <v>0</v>
      </c>
      <c r="AM442" s="135">
        <f t="shared" si="532"/>
        <v>0</v>
      </c>
      <c r="AN442" s="135">
        <f t="shared" si="533"/>
        <v>0</v>
      </c>
      <c r="AP442" s="111" t="e">
        <f>VLOOKUP($Y442,ボランティア図書マスタ!$A:$T,15,0)</f>
        <v>#N/A</v>
      </c>
      <c r="AQ442" s="111" t="e">
        <f>VLOOKUP($Y442,ボランティア図書マスタ!$A:$T,16,0)</f>
        <v>#N/A</v>
      </c>
      <c r="AR442" s="111" t="e">
        <f>VLOOKUP($Y442,ボランティア図書マスタ!$A:$T,17,0)</f>
        <v>#N/A</v>
      </c>
      <c r="AS442" s="111" t="e">
        <f>VLOOKUP($Y442,ボランティア図書マスタ!$A:$T,18,0)</f>
        <v>#N/A</v>
      </c>
      <c r="AT442" s="111" t="e">
        <f>VLOOKUP($Y442,ボランティア図書マスタ!$A:$T,19,0)</f>
        <v>#N/A</v>
      </c>
      <c r="AU442" s="111" t="e">
        <f>VLOOKUP($Y442,ボランティア図書マスタ!$A:$T,20,0)</f>
        <v>#N/A</v>
      </c>
    </row>
    <row r="443" spans="1:47" ht="80.099999999999994" customHeight="1" x14ac:dyDescent="0.15">
      <c r="A443" s="119"/>
      <c r="B443" s="120"/>
      <c r="C443" s="119"/>
      <c r="D443" s="121"/>
      <c r="E443" s="122" t="str">
        <f>IF(D443="","",VLOOKUP(D443,ボランティア一覧!$A:$B,2,0))</f>
        <v/>
      </c>
      <c r="F443" s="121"/>
      <c r="G443" s="123" t="str">
        <f>IF(F443="","",VLOOKUP(F443,ボランティア図書マスタ!$B:$L,11,0))</f>
        <v/>
      </c>
      <c r="H443" s="124"/>
      <c r="I443" s="121"/>
      <c r="J443" s="124"/>
      <c r="K443" s="122" t="str">
        <f t="shared" si="529"/>
        <v/>
      </c>
      <c r="L443" s="125" t="str">
        <f>IF(Y443="","",VLOOKUP(Y443,ボランティア図書マスタ!$A$3:$M$567,13,0))</f>
        <v/>
      </c>
      <c r="M443" s="126"/>
      <c r="N443" s="127"/>
      <c r="O443" s="128"/>
      <c r="P443" s="129"/>
      <c r="Q443" s="130" t="str">
        <f>IF(D443="","",VLOOKUP(D443,ボランティア一覧!$A$3:$F$68,3,0))</f>
        <v/>
      </c>
      <c r="R443" s="130" t="str">
        <f>IF(D443="","",VLOOKUP(D443,ボランティア一覧!$A$3:$F$68,4,0))</f>
        <v/>
      </c>
      <c r="S443" s="130" t="str">
        <f>IF(D443="","",VLOOKUP(D443,ボランティア一覧!$A$3:$F$68,5,0))</f>
        <v/>
      </c>
      <c r="T443" s="130" t="str">
        <f>IF(D443="","",VLOOKUP(D443,ボランティア一覧!$A$3:$F$68,6,0))</f>
        <v/>
      </c>
      <c r="U443" s="131" t="str">
        <f>IF(F443=0," ",$G$2)</f>
        <v xml:space="preserve"> </v>
      </c>
      <c r="V443" s="131" t="str">
        <f>IF(F443=0,"　",$L$2)</f>
        <v>　</v>
      </c>
      <c r="W443" s="131" t="str">
        <f>IF($A443=0," ",VLOOKUP(U443,入力規則用シート!B:C,2,0))</f>
        <v xml:space="preserve"> </v>
      </c>
      <c r="X443" s="131">
        <f t="shared" si="492"/>
        <v>0</v>
      </c>
      <c r="Y443" s="131" t="str">
        <f>IF(F443&amp;I443="","",CONCATENATE(F443,I443))</f>
        <v/>
      </c>
      <c r="Z443" s="131" t="str">
        <f>IF(Y443="","",VLOOKUP(Y443,ボランティア図書マスタ!$A$3:$K$567,11,0))</f>
        <v/>
      </c>
      <c r="AA443" s="132" t="str">
        <f>DBCS(J443)</f>
        <v/>
      </c>
      <c r="AB443" s="133"/>
      <c r="AC443" s="133">
        <f>A443</f>
        <v>0</v>
      </c>
      <c r="AD443" s="133">
        <f>B443</f>
        <v>0</v>
      </c>
      <c r="AE443" s="133">
        <f>C443</f>
        <v>0</v>
      </c>
      <c r="AF443" s="133">
        <f>D443</f>
        <v>0</v>
      </c>
      <c r="AG443" s="134">
        <f>F443</f>
        <v>0</v>
      </c>
      <c r="AH443" s="133">
        <f>H443</f>
        <v>0</v>
      </c>
      <c r="AI443" s="133">
        <f t="shared" si="530"/>
        <v>0</v>
      </c>
      <c r="AJ443" s="133">
        <f t="shared" si="531"/>
        <v>0</v>
      </c>
      <c r="AK443" s="135">
        <f>M443</f>
        <v>0</v>
      </c>
      <c r="AL443" s="135">
        <f>N443</f>
        <v>0</v>
      </c>
      <c r="AM443" s="135">
        <f t="shared" si="532"/>
        <v>0</v>
      </c>
      <c r="AN443" s="135">
        <f t="shared" si="533"/>
        <v>0</v>
      </c>
      <c r="AP443" s="111" t="e">
        <f>VLOOKUP($Y443,ボランティア図書マスタ!$A:$T,15,0)</f>
        <v>#N/A</v>
      </c>
      <c r="AQ443" s="111" t="e">
        <f>VLOOKUP($Y443,ボランティア図書マスタ!$A:$T,16,0)</f>
        <v>#N/A</v>
      </c>
      <c r="AR443" s="111" t="e">
        <f>VLOOKUP($Y443,ボランティア図書マスタ!$A:$T,17,0)</f>
        <v>#N/A</v>
      </c>
      <c r="AS443" s="111" t="e">
        <f>VLOOKUP($Y443,ボランティア図書マスタ!$A:$T,18,0)</f>
        <v>#N/A</v>
      </c>
      <c r="AT443" s="111" t="e">
        <f>VLOOKUP($Y443,ボランティア図書マスタ!$A:$T,19,0)</f>
        <v>#N/A</v>
      </c>
      <c r="AU443" s="111" t="e">
        <f>VLOOKUP($Y443,ボランティア図書マスタ!$A:$T,20,0)</f>
        <v>#N/A</v>
      </c>
    </row>
    <row r="444" spans="1:47" ht="80.099999999999994" customHeight="1" x14ac:dyDescent="0.15">
      <c r="A444" s="119"/>
      <c r="B444" s="120"/>
      <c r="C444" s="119"/>
      <c r="D444" s="121"/>
      <c r="E444" s="122" t="str">
        <f>IF(D444="","",VLOOKUP(D444,ボランティア一覧!$A:$B,2,0))</f>
        <v/>
      </c>
      <c r="F444" s="121"/>
      <c r="G444" s="123" t="str">
        <f>IF(F444="","",VLOOKUP(F444,ボランティア図書マスタ!$B:$L,11,0))</f>
        <v/>
      </c>
      <c r="H444" s="124"/>
      <c r="I444" s="121"/>
      <c r="J444" s="124"/>
      <c r="K444" s="122" t="str">
        <f t="shared" si="529"/>
        <v/>
      </c>
      <c r="L444" s="125" t="str">
        <f>IF(Y444="","",VLOOKUP(Y444,ボランティア図書マスタ!$A$3:$M$567,13,0))</f>
        <v/>
      </c>
      <c r="M444" s="126"/>
      <c r="N444" s="127"/>
      <c r="O444" s="128"/>
      <c r="P444" s="129"/>
      <c r="Q444" s="130" t="str">
        <f>IF(D444="","",VLOOKUP(D444,ボランティア一覧!$A$3:$F$68,3,0))</f>
        <v/>
      </c>
      <c r="R444" s="130" t="str">
        <f>IF(D444="","",VLOOKUP(D444,ボランティア一覧!$A$3:$F$68,4,0))</f>
        <v/>
      </c>
      <c r="S444" s="130" t="str">
        <f>IF(D444="","",VLOOKUP(D444,ボランティア一覧!$A$3:$F$68,5,0))</f>
        <v/>
      </c>
      <c r="T444" s="130" t="str">
        <f>IF(D444="","",VLOOKUP(D444,ボランティア一覧!$A$3:$F$68,6,0))</f>
        <v/>
      </c>
      <c r="U444" s="131" t="str">
        <f t="shared" ref="U444:U452" si="546">IF(F444=0," ",$G$2)</f>
        <v xml:space="preserve"> </v>
      </c>
      <c r="V444" s="131" t="str">
        <f t="shared" ref="V444:V452" si="547">IF(F444=0,"　",$L$2)</f>
        <v>　</v>
      </c>
      <c r="W444" s="131" t="str">
        <f>IF($A444=0," ",VLOOKUP(U444,入力規則用シート!B:C,2,0))</f>
        <v xml:space="preserve"> </v>
      </c>
      <c r="X444" s="131">
        <f t="shared" si="492"/>
        <v>0</v>
      </c>
      <c r="Y444" s="131" t="str">
        <f t="shared" ref="Y444:Y452" si="548">IF(F444&amp;I444="","",CONCATENATE(F444,I444))</f>
        <v/>
      </c>
      <c r="Z444" s="131" t="str">
        <f>IF(Y444="","",VLOOKUP(Y444,ボランティア図書マスタ!$A$3:$K$567,11,0))</f>
        <v/>
      </c>
      <c r="AA444" s="132" t="str">
        <f t="shared" ref="AA444:AA452" si="549">DBCS(J444)</f>
        <v/>
      </c>
      <c r="AB444" s="133"/>
      <c r="AC444" s="133">
        <f t="shared" ref="AC444:AC452" si="550">A444</f>
        <v>0</v>
      </c>
      <c r="AD444" s="133">
        <f t="shared" ref="AD444:AD452" si="551">B444</f>
        <v>0</v>
      </c>
      <c r="AE444" s="133">
        <f t="shared" ref="AE444:AE452" si="552">C444</f>
        <v>0</v>
      </c>
      <c r="AF444" s="133">
        <f t="shared" ref="AF444:AF452" si="553">D444</f>
        <v>0</v>
      </c>
      <c r="AG444" s="134">
        <f t="shared" ref="AG444:AG452" si="554">F444</f>
        <v>0</v>
      </c>
      <c r="AH444" s="133">
        <f t="shared" ref="AH444:AH452" si="555">H444</f>
        <v>0</v>
      </c>
      <c r="AI444" s="133">
        <f t="shared" si="530"/>
        <v>0</v>
      </c>
      <c r="AJ444" s="133">
        <f t="shared" si="531"/>
        <v>0</v>
      </c>
      <c r="AK444" s="135">
        <f t="shared" ref="AK444:AK452" si="556">M444</f>
        <v>0</v>
      </c>
      <c r="AL444" s="135">
        <f t="shared" ref="AL444:AL452" si="557">N444</f>
        <v>0</v>
      </c>
      <c r="AM444" s="135">
        <f t="shared" si="532"/>
        <v>0</v>
      </c>
      <c r="AN444" s="135">
        <f t="shared" si="533"/>
        <v>0</v>
      </c>
      <c r="AP444" s="111" t="e">
        <f>VLOOKUP($Y444,ボランティア図書マスタ!$A:$T,15,0)</f>
        <v>#N/A</v>
      </c>
      <c r="AQ444" s="111" t="e">
        <f>VLOOKUP($Y444,ボランティア図書マスタ!$A:$T,16,0)</f>
        <v>#N/A</v>
      </c>
      <c r="AR444" s="111" t="e">
        <f>VLOOKUP($Y444,ボランティア図書マスタ!$A:$T,17,0)</f>
        <v>#N/A</v>
      </c>
      <c r="AS444" s="111" t="e">
        <f>VLOOKUP($Y444,ボランティア図書マスタ!$A:$T,18,0)</f>
        <v>#N/A</v>
      </c>
      <c r="AT444" s="111" t="e">
        <f>VLOOKUP($Y444,ボランティア図書マスタ!$A:$T,19,0)</f>
        <v>#N/A</v>
      </c>
      <c r="AU444" s="111" t="e">
        <f>VLOOKUP($Y444,ボランティア図書マスタ!$A:$T,20,0)</f>
        <v>#N/A</v>
      </c>
    </row>
    <row r="445" spans="1:47" ht="80.099999999999994" customHeight="1" x14ac:dyDescent="0.15">
      <c r="A445" s="119"/>
      <c r="B445" s="120"/>
      <c r="C445" s="119"/>
      <c r="D445" s="121"/>
      <c r="E445" s="122" t="str">
        <f>IF(D445="","",VLOOKUP(D445,ボランティア一覧!$A:$B,2,0))</f>
        <v/>
      </c>
      <c r="F445" s="121"/>
      <c r="G445" s="123" t="str">
        <f>IF(F445="","",VLOOKUP(F445,ボランティア図書マスタ!$B:$L,11,0))</f>
        <v/>
      </c>
      <c r="H445" s="124"/>
      <c r="I445" s="121"/>
      <c r="J445" s="124"/>
      <c r="K445" s="122" t="str">
        <f t="shared" si="529"/>
        <v/>
      </c>
      <c r="L445" s="125" t="str">
        <f>IF(Y445="","",VLOOKUP(Y445,ボランティア図書マスタ!$A$3:$M$567,13,0))</f>
        <v/>
      </c>
      <c r="M445" s="126"/>
      <c r="N445" s="127"/>
      <c r="O445" s="128"/>
      <c r="P445" s="129"/>
      <c r="Q445" s="130" t="str">
        <f>IF(D445="","",VLOOKUP(D445,ボランティア一覧!$A$3:$F$68,3,0))</f>
        <v/>
      </c>
      <c r="R445" s="130" t="str">
        <f>IF(D445="","",VLOOKUP(D445,ボランティア一覧!$A$3:$F$68,4,0))</f>
        <v/>
      </c>
      <c r="S445" s="130" t="str">
        <f>IF(D445="","",VLOOKUP(D445,ボランティア一覧!$A$3:$F$68,5,0))</f>
        <v/>
      </c>
      <c r="T445" s="130" t="str">
        <f>IF(D445="","",VLOOKUP(D445,ボランティア一覧!$A$3:$F$68,6,0))</f>
        <v/>
      </c>
      <c r="U445" s="131" t="str">
        <f t="shared" si="546"/>
        <v xml:space="preserve"> </v>
      </c>
      <c r="V445" s="131" t="str">
        <f t="shared" si="547"/>
        <v>　</v>
      </c>
      <c r="W445" s="131" t="str">
        <f>IF($A445=0," ",VLOOKUP(U445,入力規則用シート!B:C,2,0))</f>
        <v xml:space="preserve"> </v>
      </c>
      <c r="X445" s="131">
        <f t="shared" si="492"/>
        <v>0</v>
      </c>
      <c r="Y445" s="131" t="str">
        <f t="shared" si="548"/>
        <v/>
      </c>
      <c r="Z445" s="131" t="str">
        <f>IF(Y445="","",VLOOKUP(Y445,ボランティア図書マスタ!$A$3:$K$567,11,0))</f>
        <v/>
      </c>
      <c r="AA445" s="132" t="str">
        <f t="shared" si="549"/>
        <v/>
      </c>
      <c r="AB445" s="133"/>
      <c r="AC445" s="133">
        <f t="shared" si="550"/>
        <v>0</v>
      </c>
      <c r="AD445" s="133">
        <f t="shared" si="551"/>
        <v>0</v>
      </c>
      <c r="AE445" s="133">
        <f t="shared" si="552"/>
        <v>0</v>
      </c>
      <c r="AF445" s="133">
        <f t="shared" si="553"/>
        <v>0</v>
      </c>
      <c r="AG445" s="134">
        <f t="shared" si="554"/>
        <v>0</v>
      </c>
      <c r="AH445" s="133">
        <f t="shared" si="555"/>
        <v>0</v>
      </c>
      <c r="AI445" s="133">
        <f t="shared" si="530"/>
        <v>0</v>
      </c>
      <c r="AJ445" s="133">
        <f t="shared" si="531"/>
        <v>0</v>
      </c>
      <c r="AK445" s="135">
        <f t="shared" si="556"/>
        <v>0</v>
      </c>
      <c r="AL445" s="135">
        <f t="shared" si="557"/>
        <v>0</v>
      </c>
      <c r="AM445" s="135">
        <f t="shared" si="532"/>
        <v>0</v>
      </c>
      <c r="AN445" s="135">
        <f t="shared" si="533"/>
        <v>0</v>
      </c>
      <c r="AP445" s="111" t="e">
        <f>VLOOKUP($Y445,ボランティア図書マスタ!$A:$T,15,0)</f>
        <v>#N/A</v>
      </c>
      <c r="AQ445" s="111" t="e">
        <f>VLOOKUP($Y445,ボランティア図書マスタ!$A:$T,16,0)</f>
        <v>#N/A</v>
      </c>
      <c r="AR445" s="111" t="e">
        <f>VLOOKUP($Y445,ボランティア図書マスタ!$A:$T,17,0)</f>
        <v>#N/A</v>
      </c>
      <c r="AS445" s="111" t="e">
        <f>VLOOKUP($Y445,ボランティア図書マスタ!$A:$T,18,0)</f>
        <v>#N/A</v>
      </c>
      <c r="AT445" s="111" t="e">
        <f>VLOOKUP($Y445,ボランティア図書マスタ!$A:$T,19,0)</f>
        <v>#N/A</v>
      </c>
      <c r="AU445" s="111" t="e">
        <f>VLOOKUP($Y445,ボランティア図書マスタ!$A:$T,20,0)</f>
        <v>#N/A</v>
      </c>
    </row>
    <row r="446" spans="1:47" ht="80.099999999999994" customHeight="1" x14ac:dyDescent="0.15">
      <c r="A446" s="119"/>
      <c r="B446" s="120"/>
      <c r="C446" s="119"/>
      <c r="D446" s="121"/>
      <c r="E446" s="122" t="str">
        <f>IF(D446="","",VLOOKUP(D446,ボランティア一覧!$A:$B,2,0))</f>
        <v/>
      </c>
      <c r="F446" s="121"/>
      <c r="G446" s="123" t="str">
        <f>IF(F446="","",VLOOKUP(F446,ボランティア図書マスタ!$B:$L,11,0))</f>
        <v/>
      </c>
      <c r="H446" s="124"/>
      <c r="I446" s="121"/>
      <c r="J446" s="124"/>
      <c r="K446" s="122" t="str">
        <f t="shared" si="529"/>
        <v/>
      </c>
      <c r="L446" s="125" t="str">
        <f>IF(Y446="","",VLOOKUP(Y446,ボランティア図書マスタ!$A$3:$M$567,13,0))</f>
        <v/>
      </c>
      <c r="M446" s="126"/>
      <c r="N446" s="127"/>
      <c r="O446" s="128"/>
      <c r="P446" s="129"/>
      <c r="Q446" s="130" t="str">
        <f>IF(D446="","",VLOOKUP(D446,ボランティア一覧!$A$3:$F$68,3,0))</f>
        <v/>
      </c>
      <c r="R446" s="130" t="str">
        <f>IF(D446="","",VLOOKUP(D446,ボランティア一覧!$A$3:$F$68,4,0))</f>
        <v/>
      </c>
      <c r="S446" s="130" t="str">
        <f>IF(D446="","",VLOOKUP(D446,ボランティア一覧!$A$3:$F$68,5,0))</f>
        <v/>
      </c>
      <c r="T446" s="130" t="str">
        <f>IF(D446="","",VLOOKUP(D446,ボランティア一覧!$A$3:$F$68,6,0))</f>
        <v/>
      </c>
      <c r="U446" s="131" t="str">
        <f t="shared" si="546"/>
        <v xml:space="preserve"> </v>
      </c>
      <c r="V446" s="131" t="str">
        <f t="shared" si="547"/>
        <v>　</v>
      </c>
      <c r="W446" s="131" t="str">
        <f>IF($A446=0," ",VLOOKUP(U446,入力規則用シート!B:C,2,0))</f>
        <v xml:space="preserve"> </v>
      </c>
      <c r="X446" s="131">
        <f t="shared" si="492"/>
        <v>0</v>
      </c>
      <c r="Y446" s="131" t="str">
        <f t="shared" si="548"/>
        <v/>
      </c>
      <c r="Z446" s="131" t="str">
        <f>IF(Y446="","",VLOOKUP(Y446,ボランティア図書マスタ!$A$3:$K$567,11,0))</f>
        <v/>
      </c>
      <c r="AA446" s="132" t="str">
        <f t="shared" si="549"/>
        <v/>
      </c>
      <c r="AB446" s="133"/>
      <c r="AC446" s="133">
        <f t="shared" si="550"/>
        <v>0</v>
      </c>
      <c r="AD446" s="133">
        <f t="shared" si="551"/>
        <v>0</v>
      </c>
      <c r="AE446" s="133">
        <f t="shared" si="552"/>
        <v>0</v>
      </c>
      <c r="AF446" s="133">
        <f t="shared" si="553"/>
        <v>0</v>
      </c>
      <c r="AG446" s="134">
        <f t="shared" si="554"/>
        <v>0</v>
      </c>
      <c r="AH446" s="133">
        <f t="shared" si="555"/>
        <v>0</v>
      </c>
      <c r="AI446" s="133">
        <f t="shared" si="530"/>
        <v>0</v>
      </c>
      <c r="AJ446" s="133">
        <f t="shared" si="531"/>
        <v>0</v>
      </c>
      <c r="AK446" s="135">
        <f t="shared" si="556"/>
        <v>0</v>
      </c>
      <c r="AL446" s="135">
        <f t="shared" si="557"/>
        <v>0</v>
      </c>
      <c r="AM446" s="135">
        <f t="shared" si="532"/>
        <v>0</v>
      </c>
      <c r="AN446" s="135">
        <f t="shared" si="533"/>
        <v>0</v>
      </c>
      <c r="AP446" s="111" t="e">
        <f>VLOOKUP($Y446,ボランティア図書マスタ!$A:$T,15,0)</f>
        <v>#N/A</v>
      </c>
      <c r="AQ446" s="111" t="e">
        <f>VLOOKUP($Y446,ボランティア図書マスタ!$A:$T,16,0)</f>
        <v>#N/A</v>
      </c>
      <c r="AR446" s="111" t="e">
        <f>VLOOKUP($Y446,ボランティア図書マスタ!$A:$T,17,0)</f>
        <v>#N/A</v>
      </c>
      <c r="AS446" s="111" t="e">
        <f>VLOOKUP($Y446,ボランティア図書マスタ!$A:$T,18,0)</f>
        <v>#N/A</v>
      </c>
      <c r="AT446" s="111" t="e">
        <f>VLOOKUP($Y446,ボランティア図書マスタ!$A:$T,19,0)</f>
        <v>#N/A</v>
      </c>
      <c r="AU446" s="111" t="e">
        <f>VLOOKUP($Y446,ボランティア図書マスタ!$A:$T,20,0)</f>
        <v>#N/A</v>
      </c>
    </row>
    <row r="447" spans="1:47" ht="80.099999999999994" customHeight="1" x14ac:dyDescent="0.15">
      <c r="A447" s="119"/>
      <c r="B447" s="120"/>
      <c r="C447" s="119"/>
      <c r="D447" s="121"/>
      <c r="E447" s="122" t="str">
        <f>IF(D447="","",VLOOKUP(D447,ボランティア一覧!$A:$B,2,0))</f>
        <v/>
      </c>
      <c r="F447" s="121"/>
      <c r="G447" s="123" t="str">
        <f>IF(F447="","",VLOOKUP(F447,ボランティア図書マスタ!$B:$L,11,0))</f>
        <v/>
      </c>
      <c r="H447" s="124"/>
      <c r="I447" s="121"/>
      <c r="J447" s="124"/>
      <c r="K447" s="122" t="str">
        <f t="shared" si="529"/>
        <v/>
      </c>
      <c r="L447" s="125" t="str">
        <f>IF(Y447="","",VLOOKUP(Y447,ボランティア図書マスタ!$A$3:$M$567,13,0))</f>
        <v/>
      </c>
      <c r="M447" s="126"/>
      <c r="N447" s="127"/>
      <c r="O447" s="128"/>
      <c r="P447" s="129"/>
      <c r="Q447" s="130" t="str">
        <f>IF(D447="","",VLOOKUP(D447,ボランティア一覧!$A$3:$F$68,3,0))</f>
        <v/>
      </c>
      <c r="R447" s="130" t="str">
        <f>IF(D447="","",VLOOKUP(D447,ボランティア一覧!$A$3:$F$68,4,0))</f>
        <v/>
      </c>
      <c r="S447" s="130" t="str">
        <f>IF(D447="","",VLOOKUP(D447,ボランティア一覧!$A$3:$F$68,5,0))</f>
        <v/>
      </c>
      <c r="T447" s="130" t="str">
        <f>IF(D447="","",VLOOKUP(D447,ボランティア一覧!$A$3:$F$68,6,0))</f>
        <v/>
      </c>
      <c r="U447" s="131" t="str">
        <f t="shared" si="546"/>
        <v xml:space="preserve"> </v>
      </c>
      <c r="V447" s="131" t="str">
        <f t="shared" si="547"/>
        <v>　</v>
      </c>
      <c r="W447" s="131" t="str">
        <f>IF($A447=0," ",VLOOKUP(U447,入力規則用シート!B:C,2,0))</f>
        <v xml:space="preserve"> </v>
      </c>
      <c r="X447" s="131">
        <f t="shared" si="492"/>
        <v>0</v>
      </c>
      <c r="Y447" s="131" t="str">
        <f t="shared" si="548"/>
        <v/>
      </c>
      <c r="Z447" s="131" t="str">
        <f>IF(Y447="","",VLOOKUP(Y447,ボランティア図書マスタ!$A$3:$K$567,11,0))</f>
        <v/>
      </c>
      <c r="AA447" s="132" t="str">
        <f t="shared" si="549"/>
        <v/>
      </c>
      <c r="AB447" s="133"/>
      <c r="AC447" s="133">
        <f t="shared" si="550"/>
        <v>0</v>
      </c>
      <c r="AD447" s="133">
        <f t="shared" si="551"/>
        <v>0</v>
      </c>
      <c r="AE447" s="133">
        <f t="shared" si="552"/>
        <v>0</v>
      </c>
      <c r="AF447" s="133">
        <f t="shared" si="553"/>
        <v>0</v>
      </c>
      <c r="AG447" s="134">
        <f t="shared" si="554"/>
        <v>0</v>
      </c>
      <c r="AH447" s="133">
        <f t="shared" si="555"/>
        <v>0</v>
      </c>
      <c r="AI447" s="133">
        <f t="shared" si="530"/>
        <v>0</v>
      </c>
      <c r="AJ447" s="133">
        <f t="shared" si="531"/>
        <v>0</v>
      </c>
      <c r="AK447" s="135">
        <f t="shared" si="556"/>
        <v>0</v>
      </c>
      <c r="AL447" s="135">
        <f t="shared" si="557"/>
        <v>0</v>
      </c>
      <c r="AM447" s="135">
        <f t="shared" si="532"/>
        <v>0</v>
      </c>
      <c r="AN447" s="135">
        <f t="shared" si="533"/>
        <v>0</v>
      </c>
      <c r="AP447" s="111" t="e">
        <f>VLOOKUP($Y447,ボランティア図書マスタ!$A:$T,15,0)</f>
        <v>#N/A</v>
      </c>
      <c r="AQ447" s="111" t="e">
        <f>VLOOKUP($Y447,ボランティア図書マスタ!$A:$T,16,0)</f>
        <v>#N/A</v>
      </c>
      <c r="AR447" s="111" t="e">
        <f>VLOOKUP($Y447,ボランティア図書マスタ!$A:$T,17,0)</f>
        <v>#N/A</v>
      </c>
      <c r="AS447" s="111" t="e">
        <f>VLOOKUP($Y447,ボランティア図書マスタ!$A:$T,18,0)</f>
        <v>#N/A</v>
      </c>
      <c r="AT447" s="111" t="e">
        <f>VLOOKUP($Y447,ボランティア図書マスタ!$A:$T,19,0)</f>
        <v>#N/A</v>
      </c>
      <c r="AU447" s="111" t="e">
        <f>VLOOKUP($Y447,ボランティア図書マスタ!$A:$T,20,0)</f>
        <v>#N/A</v>
      </c>
    </row>
    <row r="448" spans="1:47" ht="80.099999999999994" customHeight="1" x14ac:dyDescent="0.15">
      <c r="A448" s="119"/>
      <c r="B448" s="120"/>
      <c r="C448" s="119"/>
      <c r="D448" s="121"/>
      <c r="E448" s="122" t="str">
        <f>IF(D448="","",VLOOKUP(D448,ボランティア一覧!$A:$B,2,0))</f>
        <v/>
      </c>
      <c r="F448" s="121"/>
      <c r="G448" s="123" t="str">
        <f>IF(F448="","",VLOOKUP(F448,ボランティア図書マスタ!$B:$L,11,0))</f>
        <v/>
      </c>
      <c r="H448" s="124"/>
      <c r="I448" s="121"/>
      <c r="J448" s="124"/>
      <c r="K448" s="122" t="str">
        <f t="shared" si="529"/>
        <v/>
      </c>
      <c r="L448" s="125" t="str">
        <f>IF(Y448="","",VLOOKUP(Y448,ボランティア図書マスタ!$A$3:$M$567,13,0))</f>
        <v/>
      </c>
      <c r="M448" s="126"/>
      <c r="N448" s="127"/>
      <c r="O448" s="128"/>
      <c r="P448" s="129"/>
      <c r="Q448" s="130" t="str">
        <f>IF(D448="","",VLOOKUP(D448,ボランティア一覧!$A$3:$F$68,3,0))</f>
        <v/>
      </c>
      <c r="R448" s="130" t="str">
        <f>IF(D448="","",VLOOKUP(D448,ボランティア一覧!$A$3:$F$68,4,0))</f>
        <v/>
      </c>
      <c r="S448" s="130" t="str">
        <f>IF(D448="","",VLOOKUP(D448,ボランティア一覧!$A$3:$F$68,5,0))</f>
        <v/>
      </c>
      <c r="T448" s="130" t="str">
        <f>IF(D448="","",VLOOKUP(D448,ボランティア一覧!$A$3:$F$68,6,0))</f>
        <v/>
      </c>
      <c r="U448" s="131" t="str">
        <f t="shared" si="546"/>
        <v xml:space="preserve"> </v>
      </c>
      <c r="V448" s="131" t="str">
        <f t="shared" si="547"/>
        <v>　</v>
      </c>
      <c r="W448" s="131" t="str">
        <f>IF($A448=0," ",VLOOKUP(U448,入力規則用シート!B:C,2,0))</f>
        <v xml:space="preserve"> </v>
      </c>
      <c r="X448" s="131">
        <f t="shared" si="492"/>
        <v>0</v>
      </c>
      <c r="Y448" s="131" t="str">
        <f t="shared" si="548"/>
        <v/>
      </c>
      <c r="Z448" s="131" t="str">
        <f>IF(Y448="","",VLOOKUP(Y448,ボランティア図書マスタ!$A$3:$K$567,11,0))</f>
        <v/>
      </c>
      <c r="AA448" s="132" t="str">
        <f t="shared" si="549"/>
        <v/>
      </c>
      <c r="AB448" s="133"/>
      <c r="AC448" s="133">
        <f t="shared" si="550"/>
        <v>0</v>
      </c>
      <c r="AD448" s="133">
        <f t="shared" si="551"/>
        <v>0</v>
      </c>
      <c r="AE448" s="133">
        <f t="shared" si="552"/>
        <v>0</v>
      </c>
      <c r="AF448" s="133">
        <f t="shared" si="553"/>
        <v>0</v>
      </c>
      <c r="AG448" s="134">
        <f t="shared" si="554"/>
        <v>0</v>
      </c>
      <c r="AH448" s="133">
        <f t="shared" si="555"/>
        <v>0</v>
      </c>
      <c r="AI448" s="133">
        <f t="shared" si="530"/>
        <v>0</v>
      </c>
      <c r="AJ448" s="133">
        <f t="shared" si="531"/>
        <v>0</v>
      </c>
      <c r="AK448" s="135">
        <f t="shared" si="556"/>
        <v>0</v>
      </c>
      <c r="AL448" s="135">
        <f t="shared" si="557"/>
        <v>0</v>
      </c>
      <c r="AM448" s="135">
        <f t="shared" si="532"/>
        <v>0</v>
      </c>
      <c r="AN448" s="135">
        <f t="shared" si="533"/>
        <v>0</v>
      </c>
      <c r="AP448" s="111" t="e">
        <f>VLOOKUP($Y448,ボランティア図書マスタ!$A:$T,15,0)</f>
        <v>#N/A</v>
      </c>
      <c r="AQ448" s="111" t="e">
        <f>VLOOKUP($Y448,ボランティア図書マスタ!$A:$T,16,0)</f>
        <v>#N/A</v>
      </c>
      <c r="AR448" s="111" t="e">
        <f>VLOOKUP($Y448,ボランティア図書マスタ!$A:$T,17,0)</f>
        <v>#N/A</v>
      </c>
      <c r="AS448" s="111" t="e">
        <f>VLOOKUP($Y448,ボランティア図書マスタ!$A:$T,18,0)</f>
        <v>#N/A</v>
      </c>
      <c r="AT448" s="111" t="e">
        <f>VLOOKUP($Y448,ボランティア図書マスタ!$A:$T,19,0)</f>
        <v>#N/A</v>
      </c>
      <c r="AU448" s="111" t="e">
        <f>VLOOKUP($Y448,ボランティア図書マスタ!$A:$T,20,0)</f>
        <v>#N/A</v>
      </c>
    </row>
    <row r="449" spans="1:47" ht="80.099999999999994" customHeight="1" x14ac:dyDescent="0.15">
      <c r="A449" s="119"/>
      <c r="B449" s="120"/>
      <c r="C449" s="119"/>
      <c r="D449" s="121"/>
      <c r="E449" s="122" t="str">
        <f>IF(D449="","",VLOOKUP(D449,ボランティア一覧!$A:$B,2,0))</f>
        <v/>
      </c>
      <c r="F449" s="121"/>
      <c r="G449" s="123" t="str">
        <f>IF(F449="","",VLOOKUP(F449,ボランティア図書マスタ!$B:$L,11,0))</f>
        <v/>
      </c>
      <c r="H449" s="124"/>
      <c r="I449" s="121"/>
      <c r="J449" s="124"/>
      <c r="K449" s="122" t="str">
        <f t="shared" si="529"/>
        <v/>
      </c>
      <c r="L449" s="125" t="str">
        <f>IF(Y449="","",VLOOKUP(Y449,ボランティア図書マスタ!$A$3:$M$567,13,0))</f>
        <v/>
      </c>
      <c r="M449" s="126"/>
      <c r="N449" s="127"/>
      <c r="O449" s="128"/>
      <c r="P449" s="129"/>
      <c r="Q449" s="130" t="str">
        <f>IF(D449="","",VLOOKUP(D449,ボランティア一覧!$A$3:$F$68,3,0))</f>
        <v/>
      </c>
      <c r="R449" s="130" t="str">
        <f>IF(D449="","",VLOOKUP(D449,ボランティア一覧!$A$3:$F$68,4,0))</f>
        <v/>
      </c>
      <c r="S449" s="130" t="str">
        <f>IF(D449="","",VLOOKUP(D449,ボランティア一覧!$A$3:$F$68,5,0))</f>
        <v/>
      </c>
      <c r="T449" s="130" t="str">
        <f>IF(D449="","",VLOOKUP(D449,ボランティア一覧!$A$3:$F$68,6,0))</f>
        <v/>
      </c>
      <c r="U449" s="131" t="str">
        <f t="shared" si="546"/>
        <v xml:space="preserve"> </v>
      </c>
      <c r="V449" s="131" t="str">
        <f t="shared" si="547"/>
        <v>　</v>
      </c>
      <c r="W449" s="131" t="str">
        <f>IF($A449=0," ",VLOOKUP(U449,入力規則用シート!B:C,2,0))</f>
        <v xml:space="preserve"> </v>
      </c>
      <c r="X449" s="131">
        <f t="shared" si="492"/>
        <v>0</v>
      </c>
      <c r="Y449" s="131" t="str">
        <f t="shared" si="548"/>
        <v/>
      </c>
      <c r="Z449" s="131" t="str">
        <f>IF(Y449="","",VLOOKUP(Y449,ボランティア図書マスタ!$A$3:$K$567,11,0))</f>
        <v/>
      </c>
      <c r="AA449" s="132" t="str">
        <f t="shared" si="549"/>
        <v/>
      </c>
      <c r="AB449" s="133"/>
      <c r="AC449" s="133">
        <f t="shared" si="550"/>
        <v>0</v>
      </c>
      <c r="AD449" s="133">
        <f t="shared" si="551"/>
        <v>0</v>
      </c>
      <c r="AE449" s="133">
        <f t="shared" si="552"/>
        <v>0</v>
      </c>
      <c r="AF449" s="133">
        <f t="shared" si="553"/>
        <v>0</v>
      </c>
      <c r="AG449" s="134">
        <f t="shared" si="554"/>
        <v>0</v>
      </c>
      <c r="AH449" s="133">
        <f t="shared" si="555"/>
        <v>0</v>
      </c>
      <c r="AI449" s="133">
        <f t="shared" si="530"/>
        <v>0</v>
      </c>
      <c r="AJ449" s="133">
        <f t="shared" si="531"/>
        <v>0</v>
      </c>
      <c r="AK449" s="135">
        <f t="shared" si="556"/>
        <v>0</v>
      </c>
      <c r="AL449" s="135">
        <f t="shared" si="557"/>
        <v>0</v>
      </c>
      <c r="AM449" s="135">
        <f t="shared" si="532"/>
        <v>0</v>
      </c>
      <c r="AN449" s="135">
        <f t="shared" si="533"/>
        <v>0</v>
      </c>
      <c r="AP449" s="111" t="e">
        <f>VLOOKUP($Y449,ボランティア図書マスタ!$A:$T,15,0)</f>
        <v>#N/A</v>
      </c>
      <c r="AQ449" s="111" t="e">
        <f>VLOOKUP($Y449,ボランティア図書マスタ!$A:$T,16,0)</f>
        <v>#N/A</v>
      </c>
      <c r="AR449" s="111" t="e">
        <f>VLOOKUP($Y449,ボランティア図書マスタ!$A:$T,17,0)</f>
        <v>#N/A</v>
      </c>
      <c r="AS449" s="111" t="e">
        <f>VLOOKUP($Y449,ボランティア図書マスタ!$A:$T,18,0)</f>
        <v>#N/A</v>
      </c>
      <c r="AT449" s="111" t="e">
        <f>VLOOKUP($Y449,ボランティア図書マスタ!$A:$T,19,0)</f>
        <v>#N/A</v>
      </c>
      <c r="AU449" s="111" t="e">
        <f>VLOOKUP($Y449,ボランティア図書マスタ!$A:$T,20,0)</f>
        <v>#N/A</v>
      </c>
    </row>
    <row r="450" spans="1:47" ht="80.099999999999994" customHeight="1" x14ac:dyDescent="0.15">
      <c r="A450" s="119"/>
      <c r="B450" s="120"/>
      <c r="C450" s="119"/>
      <c r="D450" s="121"/>
      <c r="E450" s="122" t="str">
        <f>IF(D450="","",VLOOKUP(D450,ボランティア一覧!$A:$B,2,0))</f>
        <v/>
      </c>
      <c r="F450" s="121"/>
      <c r="G450" s="123" t="str">
        <f>IF(F450="","",VLOOKUP(F450,ボランティア図書マスタ!$B:$L,11,0))</f>
        <v/>
      </c>
      <c r="H450" s="124"/>
      <c r="I450" s="121"/>
      <c r="J450" s="124"/>
      <c r="K450" s="122" t="str">
        <f t="shared" si="529"/>
        <v/>
      </c>
      <c r="L450" s="125" t="str">
        <f>IF(Y450="","",VLOOKUP(Y450,ボランティア図書マスタ!$A$3:$M$567,13,0))</f>
        <v/>
      </c>
      <c r="M450" s="126"/>
      <c r="N450" s="127"/>
      <c r="O450" s="128"/>
      <c r="P450" s="129"/>
      <c r="Q450" s="130" t="str">
        <f>IF(D450="","",VLOOKUP(D450,ボランティア一覧!$A$3:$F$68,3,0))</f>
        <v/>
      </c>
      <c r="R450" s="130" t="str">
        <f>IF(D450="","",VLOOKUP(D450,ボランティア一覧!$A$3:$F$68,4,0))</f>
        <v/>
      </c>
      <c r="S450" s="130" t="str">
        <f>IF(D450="","",VLOOKUP(D450,ボランティア一覧!$A$3:$F$68,5,0))</f>
        <v/>
      </c>
      <c r="T450" s="130" t="str">
        <f>IF(D450="","",VLOOKUP(D450,ボランティア一覧!$A$3:$F$68,6,0))</f>
        <v/>
      </c>
      <c r="U450" s="131" t="str">
        <f t="shared" si="546"/>
        <v xml:space="preserve"> </v>
      </c>
      <c r="V450" s="131" t="str">
        <f t="shared" si="547"/>
        <v>　</v>
      </c>
      <c r="W450" s="131" t="str">
        <f>IF($A450=0," ",VLOOKUP(U450,入力規則用シート!B:C,2,0))</f>
        <v xml:space="preserve"> </v>
      </c>
      <c r="X450" s="131">
        <f t="shared" si="492"/>
        <v>0</v>
      </c>
      <c r="Y450" s="131" t="str">
        <f t="shared" si="548"/>
        <v/>
      </c>
      <c r="Z450" s="131" t="str">
        <f>IF(Y450="","",VLOOKUP(Y450,ボランティア図書マスタ!$A$3:$K$567,11,0))</f>
        <v/>
      </c>
      <c r="AA450" s="132" t="str">
        <f t="shared" si="549"/>
        <v/>
      </c>
      <c r="AB450" s="133"/>
      <c r="AC450" s="133">
        <f t="shared" si="550"/>
        <v>0</v>
      </c>
      <c r="AD450" s="133">
        <f t="shared" si="551"/>
        <v>0</v>
      </c>
      <c r="AE450" s="133">
        <f t="shared" si="552"/>
        <v>0</v>
      </c>
      <c r="AF450" s="133">
        <f t="shared" si="553"/>
        <v>0</v>
      </c>
      <c r="AG450" s="134">
        <f t="shared" si="554"/>
        <v>0</v>
      </c>
      <c r="AH450" s="133">
        <f t="shared" si="555"/>
        <v>0</v>
      </c>
      <c r="AI450" s="133">
        <f t="shared" si="530"/>
        <v>0</v>
      </c>
      <c r="AJ450" s="133">
        <f t="shared" si="531"/>
        <v>0</v>
      </c>
      <c r="AK450" s="135">
        <f t="shared" si="556"/>
        <v>0</v>
      </c>
      <c r="AL450" s="135">
        <f t="shared" si="557"/>
        <v>0</v>
      </c>
      <c r="AM450" s="135">
        <f t="shared" si="532"/>
        <v>0</v>
      </c>
      <c r="AN450" s="135">
        <f t="shared" si="533"/>
        <v>0</v>
      </c>
      <c r="AP450" s="111" t="e">
        <f>VLOOKUP($Y450,ボランティア図書マスタ!$A:$T,15,0)</f>
        <v>#N/A</v>
      </c>
      <c r="AQ450" s="111" t="e">
        <f>VLOOKUP($Y450,ボランティア図書マスタ!$A:$T,16,0)</f>
        <v>#N/A</v>
      </c>
      <c r="AR450" s="111" t="e">
        <f>VLOOKUP($Y450,ボランティア図書マスタ!$A:$T,17,0)</f>
        <v>#N/A</v>
      </c>
      <c r="AS450" s="111" t="e">
        <f>VLOOKUP($Y450,ボランティア図書マスタ!$A:$T,18,0)</f>
        <v>#N/A</v>
      </c>
      <c r="AT450" s="111" t="e">
        <f>VLOOKUP($Y450,ボランティア図書マスタ!$A:$T,19,0)</f>
        <v>#N/A</v>
      </c>
      <c r="AU450" s="111" t="e">
        <f>VLOOKUP($Y450,ボランティア図書マスタ!$A:$T,20,0)</f>
        <v>#N/A</v>
      </c>
    </row>
    <row r="451" spans="1:47" ht="80.099999999999994" customHeight="1" x14ac:dyDescent="0.15">
      <c r="A451" s="119"/>
      <c r="B451" s="120"/>
      <c r="C451" s="119"/>
      <c r="D451" s="121"/>
      <c r="E451" s="122" t="str">
        <f>IF(D451="","",VLOOKUP(D451,ボランティア一覧!$A:$B,2,0))</f>
        <v/>
      </c>
      <c r="F451" s="121"/>
      <c r="G451" s="123" t="str">
        <f>IF(F451="","",VLOOKUP(F451,ボランティア図書マスタ!$B:$L,11,0))</f>
        <v/>
      </c>
      <c r="H451" s="124"/>
      <c r="I451" s="121"/>
      <c r="J451" s="124"/>
      <c r="K451" s="122" t="str">
        <f t="shared" si="529"/>
        <v/>
      </c>
      <c r="L451" s="125" t="str">
        <f>IF(Y451="","",VLOOKUP(Y451,ボランティア図書マスタ!$A$3:$M$567,13,0))</f>
        <v/>
      </c>
      <c r="M451" s="126"/>
      <c r="N451" s="127"/>
      <c r="O451" s="128"/>
      <c r="P451" s="129"/>
      <c r="Q451" s="130" t="str">
        <f>IF(D451="","",VLOOKUP(D451,ボランティア一覧!$A$3:$F$68,3,0))</f>
        <v/>
      </c>
      <c r="R451" s="130" t="str">
        <f>IF(D451="","",VLOOKUP(D451,ボランティア一覧!$A$3:$F$68,4,0))</f>
        <v/>
      </c>
      <c r="S451" s="130" t="str">
        <f>IF(D451="","",VLOOKUP(D451,ボランティア一覧!$A$3:$F$68,5,0))</f>
        <v/>
      </c>
      <c r="T451" s="130" t="str">
        <f>IF(D451="","",VLOOKUP(D451,ボランティア一覧!$A$3:$F$68,6,0))</f>
        <v/>
      </c>
      <c r="U451" s="131" t="str">
        <f t="shared" si="546"/>
        <v xml:space="preserve"> </v>
      </c>
      <c r="V451" s="131" t="str">
        <f t="shared" si="547"/>
        <v>　</v>
      </c>
      <c r="W451" s="131" t="str">
        <f>IF($A451=0," ",VLOOKUP(U451,入力規則用シート!B:C,2,0))</f>
        <v xml:space="preserve"> </v>
      </c>
      <c r="X451" s="131">
        <f t="shared" si="492"/>
        <v>0</v>
      </c>
      <c r="Y451" s="131" t="str">
        <f t="shared" si="548"/>
        <v/>
      </c>
      <c r="Z451" s="131" t="str">
        <f>IF(Y451="","",VLOOKUP(Y451,ボランティア図書マスタ!$A$3:$K$567,11,0))</f>
        <v/>
      </c>
      <c r="AA451" s="132" t="str">
        <f t="shared" si="549"/>
        <v/>
      </c>
      <c r="AB451" s="133"/>
      <c r="AC451" s="133">
        <f t="shared" si="550"/>
        <v>0</v>
      </c>
      <c r="AD451" s="133">
        <f t="shared" si="551"/>
        <v>0</v>
      </c>
      <c r="AE451" s="133">
        <f t="shared" si="552"/>
        <v>0</v>
      </c>
      <c r="AF451" s="133">
        <f t="shared" si="553"/>
        <v>0</v>
      </c>
      <c r="AG451" s="134">
        <f t="shared" si="554"/>
        <v>0</v>
      </c>
      <c r="AH451" s="133">
        <f t="shared" si="555"/>
        <v>0</v>
      </c>
      <c r="AI451" s="133">
        <f t="shared" si="530"/>
        <v>0</v>
      </c>
      <c r="AJ451" s="133">
        <f t="shared" si="531"/>
        <v>0</v>
      </c>
      <c r="AK451" s="135">
        <f t="shared" si="556"/>
        <v>0</v>
      </c>
      <c r="AL451" s="135">
        <f t="shared" si="557"/>
        <v>0</v>
      </c>
      <c r="AM451" s="135">
        <f t="shared" si="532"/>
        <v>0</v>
      </c>
      <c r="AN451" s="135">
        <f t="shared" si="533"/>
        <v>0</v>
      </c>
      <c r="AP451" s="111" t="e">
        <f>VLOOKUP($Y451,ボランティア図書マスタ!$A:$T,15,0)</f>
        <v>#N/A</v>
      </c>
      <c r="AQ451" s="111" t="e">
        <f>VLOOKUP($Y451,ボランティア図書マスタ!$A:$T,16,0)</f>
        <v>#N/A</v>
      </c>
      <c r="AR451" s="111" t="e">
        <f>VLOOKUP($Y451,ボランティア図書マスタ!$A:$T,17,0)</f>
        <v>#N/A</v>
      </c>
      <c r="AS451" s="111" t="e">
        <f>VLOOKUP($Y451,ボランティア図書マスタ!$A:$T,18,0)</f>
        <v>#N/A</v>
      </c>
      <c r="AT451" s="111" t="e">
        <f>VLOOKUP($Y451,ボランティア図書マスタ!$A:$T,19,0)</f>
        <v>#N/A</v>
      </c>
      <c r="AU451" s="111" t="e">
        <f>VLOOKUP($Y451,ボランティア図書マスタ!$A:$T,20,0)</f>
        <v>#N/A</v>
      </c>
    </row>
    <row r="452" spans="1:47" ht="80.099999999999994" customHeight="1" x14ac:dyDescent="0.15">
      <c r="A452" s="119"/>
      <c r="B452" s="120"/>
      <c r="C452" s="119"/>
      <c r="D452" s="121"/>
      <c r="E452" s="122" t="str">
        <f>IF(D452="","",VLOOKUP(D452,ボランティア一覧!$A:$B,2,0))</f>
        <v/>
      </c>
      <c r="F452" s="121"/>
      <c r="G452" s="123" t="str">
        <f>IF(F452="","",VLOOKUP(F452,ボランティア図書マスタ!$B:$L,11,0))</f>
        <v/>
      </c>
      <c r="H452" s="124"/>
      <c r="I452" s="121"/>
      <c r="J452" s="124"/>
      <c r="K452" s="122" t="str">
        <f t="shared" si="529"/>
        <v/>
      </c>
      <c r="L452" s="125" t="str">
        <f>IF(Y452="","",VLOOKUP(Y452,ボランティア図書マスタ!$A$3:$M$567,13,0))</f>
        <v/>
      </c>
      <c r="M452" s="126"/>
      <c r="N452" s="127"/>
      <c r="O452" s="128"/>
      <c r="P452" s="129"/>
      <c r="Q452" s="130" t="str">
        <f>IF(D452="","",VLOOKUP(D452,ボランティア一覧!$A$3:$F$68,3,0))</f>
        <v/>
      </c>
      <c r="R452" s="130" t="str">
        <f>IF(D452="","",VLOOKUP(D452,ボランティア一覧!$A$3:$F$68,4,0))</f>
        <v/>
      </c>
      <c r="S452" s="130" t="str">
        <f>IF(D452="","",VLOOKUP(D452,ボランティア一覧!$A$3:$F$68,5,0))</f>
        <v/>
      </c>
      <c r="T452" s="130" t="str">
        <f>IF(D452="","",VLOOKUP(D452,ボランティア一覧!$A$3:$F$68,6,0))</f>
        <v/>
      </c>
      <c r="U452" s="131" t="str">
        <f t="shared" si="546"/>
        <v xml:space="preserve"> </v>
      </c>
      <c r="V452" s="131" t="str">
        <f t="shared" si="547"/>
        <v>　</v>
      </c>
      <c r="W452" s="131" t="str">
        <f>IF($A452=0," ",VLOOKUP(U452,入力規則用シート!B:C,2,0))</f>
        <v xml:space="preserve"> </v>
      </c>
      <c r="X452" s="131">
        <f t="shared" si="492"/>
        <v>0</v>
      </c>
      <c r="Y452" s="131" t="str">
        <f t="shared" si="548"/>
        <v/>
      </c>
      <c r="Z452" s="131" t="str">
        <f>IF(Y452="","",VLOOKUP(Y452,ボランティア図書マスタ!$A$3:$K$567,11,0))</f>
        <v/>
      </c>
      <c r="AA452" s="132" t="str">
        <f t="shared" si="549"/>
        <v/>
      </c>
      <c r="AB452" s="133"/>
      <c r="AC452" s="133">
        <f t="shared" si="550"/>
        <v>0</v>
      </c>
      <c r="AD452" s="133">
        <f t="shared" si="551"/>
        <v>0</v>
      </c>
      <c r="AE452" s="133">
        <f t="shared" si="552"/>
        <v>0</v>
      </c>
      <c r="AF452" s="133">
        <f t="shared" si="553"/>
        <v>0</v>
      </c>
      <c r="AG452" s="134">
        <f t="shared" si="554"/>
        <v>0</v>
      </c>
      <c r="AH452" s="133">
        <f t="shared" si="555"/>
        <v>0</v>
      </c>
      <c r="AI452" s="133">
        <f t="shared" si="530"/>
        <v>0</v>
      </c>
      <c r="AJ452" s="133">
        <f t="shared" si="531"/>
        <v>0</v>
      </c>
      <c r="AK452" s="135">
        <f t="shared" si="556"/>
        <v>0</v>
      </c>
      <c r="AL452" s="135">
        <f t="shared" si="557"/>
        <v>0</v>
      </c>
      <c r="AM452" s="135">
        <f t="shared" si="532"/>
        <v>0</v>
      </c>
      <c r="AN452" s="135">
        <f t="shared" si="533"/>
        <v>0</v>
      </c>
      <c r="AP452" s="111" t="e">
        <f>VLOOKUP($Y452,ボランティア図書マスタ!$A:$T,15,0)</f>
        <v>#N/A</v>
      </c>
      <c r="AQ452" s="111" t="e">
        <f>VLOOKUP($Y452,ボランティア図書マスタ!$A:$T,16,0)</f>
        <v>#N/A</v>
      </c>
      <c r="AR452" s="111" t="e">
        <f>VLOOKUP($Y452,ボランティア図書マスタ!$A:$T,17,0)</f>
        <v>#N/A</v>
      </c>
      <c r="AS452" s="111" t="e">
        <f>VLOOKUP($Y452,ボランティア図書マスタ!$A:$T,18,0)</f>
        <v>#N/A</v>
      </c>
      <c r="AT452" s="111" t="e">
        <f>VLOOKUP($Y452,ボランティア図書マスタ!$A:$T,19,0)</f>
        <v>#N/A</v>
      </c>
      <c r="AU452" s="111" t="e">
        <f>VLOOKUP($Y452,ボランティア図書マスタ!$A:$T,20,0)</f>
        <v>#N/A</v>
      </c>
    </row>
    <row r="453" spans="1:47" ht="80.099999999999994" customHeight="1" x14ac:dyDescent="0.15">
      <c r="A453" s="119"/>
      <c r="B453" s="120"/>
      <c r="C453" s="119"/>
      <c r="D453" s="121"/>
      <c r="E453" s="122" t="str">
        <f>IF(D453="","",VLOOKUP(D453,ボランティア一覧!$A:$B,2,0))</f>
        <v/>
      </c>
      <c r="F453" s="121"/>
      <c r="G453" s="123" t="str">
        <f>IF(F453="","",VLOOKUP(F453,ボランティア図書マスタ!$B:$L,11,0))</f>
        <v/>
      </c>
      <c r="H453" s="124"/>
      <c r="I453" s="121"/>
      <c r="J453" s="124"/>
      <c r="K453" s="122" t="str">
        <f t="shared" si="529"/>
        <v/>
      </c>
      <c r="L453" s="125" t="str">
        <f>IF(Y453="","",VLOOKUP(Y453,ボランティア図書マスタ!$A$3:$M$567,13,0))</f>
        <v/>
      </c>
      <c r="M453" s="126"/>
      <c r="N453" s="127"/>
      <c r="O453" s="128"/>
      <c r="P453" s="129"/>
      <c r="Q453" s="130" t="str">
        <f>IF(D453="","",VLOOKUP(D453,ボランティア一覧!$A$3:$F$68,3,0))</f>
        <v/>
      </c>
      <c r="R453" s="130" t="str">
        <f>IF(D453="","",VLOOKUP(D453,ボランティア一覧!$A$3:$F$68,4,0))</f>
        <v/>
      </c>
      <c r="S453" s="130" t="str">
        <f>IF(D453="","",VLOOKUP(D453,ボランティア一覧!$A$3:$F$68,5,0))</f>
        <v/>
      </c>
      <c r="T453" s="130" t="str">
        <f>IF(D453="","",VLOOKUP(D453,ボランティア一覧!$A$3:$F$68,6,0))</f>
        <v/>
      </c>
      <c r="U453" s="131" t="str">
        <f>IF(F453=0," ",$G$2)</f>
        <v xml:space="preserve"> </v>
      </c>
      <c r="V453" s="131" t="str">
        <f>IF(F453=0,"　",$L$2)</f>
        <v>　</v>
      </c>
      <c r="W453" s="131" t="str">
        <f>IF($A453=0," ",VLOOKUP(U453,入力規則用シート!B:C,2,0))</f>
        <v xml:space="preserve"> </v>
      </c>
      <c r="X453" s="131">
        <f t="shared" si="492"/>
        <v>0</v>
      </c>
      <c r="Y453" s="131" t="str">
        <f>IF(F453&amp;I453="","",CONCATENATE(F453,I453))</f>
        <v/>
      </c>
      <c r="Z453" s="131" t="str">
        <f>IF(Y453="","",VLOOKUP(Y453,ボランティア図書マスタ!$A$3:$K$567,11,0))</f>
        <v/>
      </c>
      <c r="AA453" s="132" t="str">
        <f>DBCS(J453)</f>
        <v/>
      </c>
      <c r="AB453" s="133"/>
      <c r="AC453" s="133">
        <f>A453</f>
        <v>0</v>
      </c>
      <c r="AD453" s="133">
        <f>B453</f>
        <v>0</v>
      </c>
      <c r="AE453" s="133">
        <f>C453</f>
        <v>0</v>
      </c>
      <c r="AF453" s="133">
        <f>D453</f>
        <v>0</v>
      </c>
      <c r="AG453" s="134">
        <f>F453</f>
        <v>0</v>
      </c>
      <c r="AH453" s="133">
        <f>H453</f>
        <v>0</v>
      </c>
      <c r="AI453" s="133">
        <f t="shared" si="530"/>
        <v>0</v>
      </c>
      <c r="AJ453" s="133">
        <f t="shared" si="531"/>
        <v>0</v>
      </c>
      <c r="AK453" s="135">
        <f>M453</f>
        <v>0</v>
      </c>
      <c r="AL453" s="135">
        <f>N453</f>
        <v>0</v>
      </c>
      <c r="AM453" s="135">
        <f t="shared" si="532"/>
        <v>0</v>
      </c>
      <c r="AN453" s="135">
        <f t="shared" si="533"/>
        <v>0</v>
      </c>
      <c r="AP453" s="111" t="e">
        <f>VLOOKUP($Y453,ボランティア図書マスタ!$A:$T,15,0)</f>
        <v>#N/A</v>
      </c>
      <c r="AQ453" s="111" t="e">
        <f>VLOOKUP($Y453,ボランティア図書マスタ!$A:$T,16,0)</f>
        <v>#N/A</v>
      </c>
      <c r="AR453" s="111" t="e">
        <f>VLOOKUP($Y453,ボランティア図書マスタ!$A:$T,17,0)</f>
        <v>#N/A</v>
      </c>
      <c r="AS453" s="111" t="e">
        <f>VLOOKUP($Y453,ボランティア図書マスタ!$A:$T,18,0)</f>
        <v>#N/A</v>
      </c>
      <c r="AT453" s="111" t="e">
        <f>VLOOKUP($Y453,ボランティア図書マスタ!$A:$T,19,0)</f>
        <v>#N/A</v>
      </c>
      <c r="AU453" s="111" t="e">
        <f>VLOOKUP($Y453,ボランティア図書マスタ!$A:$T,20,0)</f>
        <v>#N/A</v>
      </c>
    </row>
    <row r="454" spans="1:47" ht="80.099999999999994" customHeight="1" x14ac:dyDescent="0.15">
      <c r="A454" s="119"/>
      <c r="B454" s="120"/>
      <c r="C454" s="119"/>
      <c r="D454" s="121"/>
      <c r="E454" s="122" t="str">
        <f>IF(D454="","",VLOOKUP(D454,ボランティア一覧!$A:$B,2,0))</f>
        <v/>
      </c>
      <c r="F454" s="121"/>
      <c r="G454" s="123" t="str">
        <f>IF(F454="","",VLOOKUP(F454,ボランティア図書マスタ!$B:$L,11,0))</f>
        <v/>
      </c>
      <c r="H454" s="124"/>
      <c r="I454" s="121"/>
      <c r="J454" s="124"/>
      <c r="K454" s="122" t="str">
        <f t="shared" si="529"/>
        <v/>
      </c>
      <c r="L454" s="125" t="str">
        <f>IF(Y454="","",VLOOKUP(Y454,ボランティア図書マスタ!$A$3:$M$567,13,0))</f>
        <v/>
      </c>
      <c r="M454" s="126"/>
      <c r="N454" s="127"/>
      <c r="O454" s="128"/>
      <c r="P454" s="129"/>
      <c r="Q454" s="130" t="str">
        <f>IF(D454="","",VLOOKUP(D454,ボランティア一覧!$A$3:$F$68,3,0))</f>
        <v/>
      </c>
      <c r="R454" s="130" t="str">
        <f>IF(D454="","",VLOOKUP(D454,ボランティア一覧!$A$3:$F$68,4,0))</f>
        <v/>
      </c>
      <c r="S454" s="130" t="str">
        <f>IF(D454="","",VLOOKUP(D454,ボランティア一覧!$A$3:$F$68,5,0))</f>
        <v/>
      </c>
      <c r="T454" s="130" t="str">
        <f>IF(D454="","",VLOOKUP(D454,ボランティア一覧!$A$3:$F$68,6,0))</f>
        <v/>
      </c>
      <c r="U454" s="131" t="str">
        <f t="shared" ref="U454:U462" si="558">IF(F454=0," ",$G$2)</f>
        <v xml:space="preserve"> </v>
      </c>
      <c r="V454" s="131" t="str">
        <f t="shared" ref="V454:V462" si="559">IF(F454=0,"　",$L$2)</f>
        <v>　</v>
      </c>
      <c r="W454" s="131" t="str">
        <f>IF($A454=0," ",VLOOKUP(U454,入力規則用シート!B:C,2,0))</f>
        <v xml:space="preserve"> </v>
      </c>
      <c r="X454" s="131">
        <f t="shared" si="492"/>
        <v>0</v>
      </c>
      <c r="Y454" s="131" t="str">
        <f t="shared" ref="Y454:Y462" si="560">IF(F454&amp;I454="","",CONCATENATE(F454,I454))</f>
        <v/>
      </c>
      <c r="Z454" s="131" t="str">
        <f>IF(Y454="","",VLOOKUP(Y454,ボランティア図書マスタ!$A$3:$K$567,11,0))</f>
        <v/>
      </c>
      <c r="AA454" s="132" t="str">
        <f t="shared" ref="AA454:AA462" si="561">DBCS(J454)</f>
        <v/>
      </c>
      <c r="AB454" s="133"/>
      <c r="AC454" s="133">
        <f t="shared" ref="AC454:AC462" si="562">A454</f>
        <v>0</v>
      </c>
      <c r="AD454" s="133">
        <f t="shared" ref="AD454:AD462" si="563">B454</f>
        <v>0</v>
      </c>
      <c r="AE454" s="133">
        <f t="shared" ref="AE454:AE462" si="564">C454</f>
        <v>0</v>
      </c>
      <c r="AF454" s="133">
        <f t="shared" ref="AF454:AF462" si="565">D454</f>
        <v>0</v>
      </c>
      <c r="AG454" s="134">
        <f t="shared" ref="AG454:AG462" si="566">F454</f>
        <v>0</v>
      </c>
      <c r="AH454" s="133">
        <f t="shared" ref="AH454:AH462" si="567">H454</f>
        <v>0</v>
      </c>
      <c r="AI454" s="133">
        <f t="shared" si="530"/>
        <v>0</v>
      </c>
      <c r="AJ454" s="133">
        <f t="shared" si="531"/>
        <v>0</v>
      </c>
      <c r="AK454" s="135">
        <f t="shared" ref="AK454:AK462" si="568">M454</f>
        <v>0</v>
      </c>
      <c r="AL454" s="135">
        <f t="shared" ref="AL454:AL462" si="569">N454</f>
        <v>0</v>
      </c>
      <c r="AM454" s="135">
        <f t="shared" si="532"/>
        <v>0</v>
      </c>
      <c r="AN454" s="135">
        <f t="shared" si="533"/>
        <v>0</v>
      </c>
      <c r="AP454" s="111" t="e">
        <f>VLOOKUP($Y454,ボランティア図書マスタ!$A:$T,15,0)</f>
        <v>#N/A</v>
      </c>
      <c r="AQ454" s="111" t="e">
        <f>VLOOKUP($Y454,ボランティア図書マスタ!$A:$T,16,0)</f>
        <v>#N/A</v>
      </c>
      <c r="AR454" s="111" t="e">
        <f>VLOOKUP($Y454,ボランティア図書マスタ!$A:$T,17,0)</f>
        <v>#N/A</v>
      </c>
      <c r="AS454" s="111" t="e">
        <f>VLOOKUP($Y454,ボランティア図書マスタ!$A:$T,18,0)</f>
        <v>#N/A</v>
      </c>
      <c r="AT454" s="111" t="e">
        <f>VLOOKUP($Y454,ボランティア図書マスタ!$A:$T,19,0)</f>
        <v>#N/A</v>
      </c>
      <c r="AU454" s="111" t="e">
        <f>VLOOKUP($Y454,ボランティア図書マスタ!$A:$T,20,0)</f>
        <v>#N/A</v>
      </c>
    </row>
    <row r="455" spans="1:47" ht="80.099999999999994" customHeight="1" x14ac:dyDescent="0.15">
      <c r="A455" s="119"/>
      <c r="B455" s="120"/>
      <c r="C455" s="119"/>
      <c r="D455" s="121"/>
      <c r="E455" s="122" t="str">
        <f>IF(D455="","",VLOOKUP(D455,ボランティア一覧!$A:$B,2,0))</f>
        <v/>
      </c>
      <c r="F455" s="121"/>
      <c r="G455" s="123" t="str">
        <f>IF(F455="","",VLOOKUP(F455,ボランティア図書マスタ!$B:$L,11,0))</f>
        <v/>
      </c>
      <c r="H455" s="124"/>
      <c r="I455" s="121"/>
      <c r="J455" s="124"/>
      <c r="K455" s="122" t="str">
        <f t="shared" si="529"/>
        <v/>
      </c>
      <c r="L455" s="125" t="str">
        <f>IF(Y455="","",VLOOKUP(Y455,ボランティア図書マスタ!$A$3:$M$567,13,0))</f>
        <v/>
      </c>
      <c r="M455" s="126"/>
      <c r="N455" s="127"/>
      <c r="O455" s="128"/>
      <c r="P455" s="129"/>
      <c r="Q455" s="130" t="str">
        <f>IF(D455="","",VLOOKUP(D455,ボランティア一覧!$A$3:$F$68,3,0))</f>
        <v/>
      </c>
      <c r="R455" s="130" t="str">
        <f>IF(D455="","",VLOOKUP(D455,ボランティア一覧!$A$3:$F$68,4,0))</f>
        <v/>
      </c>
      <c r="S455" s="130" t="str">
        <f>IF(D455="","",VLOOKUP(D455,ボランティア一覧!$A$3:$F$68,5,0))</f>
        <v/>
      </c>
      <c r="T455" s="130" t="str">
        <f>IF(D455="","",VLOOKUP(D455,ボランティア一覧!$A$3:$F$68,6,0))</f>
        <v/>
      </c>
      <c r="U455" s="131" t="str">
        <f t="shared" si="558"/>
        <v xml:space="preserve"> </v>
      </c>
      <c r="V455" s="131" t="str">
        <f t="shared" si="559"/>
        <v>　</v>
      </c>
      <c r="W455" s="131" t="str">
        <f>IF($A455=0," ",VLOOKUP(U455,入力規則用シート!B:C,2,0))</f>
        <v xml:space="preserve"> </v>
      </c>
      <c r="X455" s="131">
        <f t="shared" si="492"/>
        <v>0</v>
      </c>
      <c r="Y455" s="131" t="str">
        <f t="shared" si="560"/>
        <v/>
      </c>
      <c r="Z455" s="131" t="str">
        <f>IF(Y455="","",VLOOKUP(Y455,ボランティア図書マスタ!$A$3:$K$567,11,0))</f>
        <v/>
      </c>
      <c r="AA455" s="132" t="str">
        <f t="shared" si="561"/>
        <v/>
      </c>
      <c r="AB455" s="133"/>
      <c r="AC455" s="133">
        <f t="shared" si="562"/>
        <v>0</v>
      </c>
      <c r="AD455" s="133">
        <f t="shared" si="563"/>
        <v>0</v>
      </c>
      <c r="AE455" s="133">
        <f t="shared" si="564"/>
        <v>0</v>
      </c>
      <c r="AF455" s="133">
        <f t="shared" si="565"/>
        <v>0</v>
      </c>
      <c r="AG455" s="134">
        <f t="shared" si="566"/>
        <v>0</v>
      </c>
      <c r="AH455" s="133">
        <f t="shared" si="567"/>
        <v>0</v>
      </c>
      <c r="AI455" s="133">
        <f t="shared" si="530"/>
        <v>0</v>
      </c>
      <c r="AJ455" s="133">
        <f t="shared" si="531"/>
        <v>0</v>
      </c>
      <c r="AK455" s="135">
        <f t="shared" si="568"/>
        <v>0</v>
      </c>
      <c r="AL455" s="135">
        <f t="shared" si="569"/>
        <v>0</v>
      </c>
      <c r="AM455" s="135">
        <f t="shared" si="532"/>
        <v>0</v>
      </c>
      <c r="AN455" s="135">
        <f t="shared" si="533"/>
        <v>0</v>
      </c>
      <c r="AP455" s="111" t="e">
        <f>VLOOKUP($Y455,ボランティア図書マスタ!$A:$T,15,0)</f>
        <v>#N/A</v>
      </c>
      <c r="AQ455" s="111" t="e">
        <f>VLOOKUP($Y455,ボランティア図書マスタ!$A:$T,16,0)</f>
        <v>#N/A</v>
      </c>
      <c r="AR455" s="111" t="e">
        <f>VLOOKUP($Y455,ボランティア図書マスタ!$A:$T,17,0)</f>
        <v>#N/A</v>
      </c>
      <c r="AS455" s="111" t="e">
        <f>VLOOKUP($Y455,ボランティア図書マスタ!$A:$T,18,0)</f>
        <v>#N/A</v>
      </c>
      <c r="AT455" s="111" t="e">
        <f>VLOOKUP($Y455,ボランティア図書マスタ!$A:$T,19,0)</f>
        <v>#N/A</v>
      </c>
      <c r="AU455" s="111" t="e">
        <f>VLOOKUP($Y455,ボランティア図書マスタ!$A:$T,20,0)</f>
        <v>#N/A</v>
      </c>
    </row>
    <row r="456" spans="1:47" ht="80.099999999999994" customHeight="1" x14ac:dyDescent="0.15">
      <c r="A456" s="119"/>
      <c r="B456" s="120"/>
      <c r="C456" s="119"/>
      <c r="D456" s="121"/>
      <c r="E456" s="122" t="str">
        <f>IF(D456="","",VLOOKUP(D456,ボランティア一覧!$A:$B,2,0))</f>
        <v/>
      </c>
      <c r="F456" s="121"/>
      <c r="G456" s="123" t="str">
        <f>IF(F456="","",VLOOKUP(F456,ボランティア図書マスタ!$B:$L,11,0))</f>
        <v/>
      </c>
      <c r="H456" s="124"/>
      <c r="I456" s="121"/>
      <c r="J456" s="124"/>
      <c r="K456" s="122" t="str">
        <f t="shared" si="529"/>
        <v/>
      </c>
      <c r="L456" s="125" t="str">
        <f>IF(Y456="","",VLOOKUP(Y456,ボランティア図書マスタ!$A$3:$M$567,13,0))</f>
        <v/>
      </c>
      <c r="M456" s="126"/>
      <c r="N456" s="127"/>
      <c r="O456" s="128"/>
      <c r="P456" s="129"/>
      <c r="Q456" s="130" t="str">
        <f>IF(D456="","",VLOOKUP(D456,ボランティア一覧!$A$3:$F$68,3,0))</f>
        <v/>
      </c>
      <c r="R456" s="130" t="str">
        <f>IF(D456="","",VLOOKUP(D456,ボランティア一覧!$A$3:$F$68,4,0))</f>
        <v/>
      </c>
      <c r="S456" s="130" t="str">
        <f>IF(D456="","",VLOOKUP(D456,ボランティア一覧!$A$3:$F$68,5,0))</f>
        <v/>
      </c>
      <c r="T456" s="130" t="str">
        <f>IF(D456="","",VLOOKUP(D456,ボランティア一覧!$A$3:$F$68,6,0))</f>
        <v/>
      </c>
      <c r="U456" s="131" t="str">
        <f t="shared" si="558"/>
        <v xml:space="preserve"> </v>
      </c>
      <c r="V456" s="131" t="str">
        <f t="shared" si="559"/>
        <v>　</v>
      </c>
      <c r="W456" s="131" t="str">
        <f>IF($A456=0," ",VLOOKUP(U456,入力規則用シート!B:C,2,0))</f>
        <v xml:space="preserve"> </v>
      </c>
      <c r="X456" s="131">
        <f t="shared" si="492"/>
        <v>0</v>
      </c>
      <c r="Y456" s="131" t="str">
        <f t="shared" si="560"/>
        <v/>
      </c>
      <c r="Z456" s="131" t="str">
        <f>IF(Y456="","",VLOOKUP(Y456,ボランティア図書マスタ!$A$3:$K$567,11,0))</f>
        <v/>
      </c>
      <c r="AA456" s="132" t="str">
        <f t="shared" si="561"/>
        <v/>
      </c>
      <c r="AB456" s="133"/>
      <c r="AC456" s="133">
        <f t="shared" si="562"/>
        <v>0</v>
      </c>
      <c r="AD456" s="133">
        <f t="shared" si="563"/>
        <v>0</v>
      </c>
      <c r="AE456" s="133">
        <f t="shared" si="564"/>
        <v>0</v>
      </c>
      <c r="AF456" s="133">
        <f t="shared" si="565"/>
        <v>0</v>
      </c>
      <c r="AG456" s="134">
        <f t="shared" si="566"/>
        <v>0</v>
      </c>
      <c r="AH456" s="133">
        <f t="shared" si="567"/>
        <v>0</v>
      </c>
      <c r="AI456" s="133">
        <f t="shared" si="530"/>
        <v>0</v>
      </c>
      <c r="AJ456" s="133">
        <f t="shared" si="531"/>
        <v>0</v>
      </c>
      <c r="AK456" s="135">
        <f t="shared" si="568"/>
        <v>0</v>
      </c>
      <c r="AL456" s="135">
        <f t="shared" si="569"/>
        <v>0</v>
      </c>
      <c r="AM456" s="135">
        <f t="shared" si="532"/>
        <v>0</v>
      </c>
      <c r="AN456" s="135">
        <f t="shared" si="533"/>
        <v>0</v>
      </c>
      <c r="AP456" s="111" t="e">
        <f>VLOOKUP($Y456,ボランティア図書マスタ!$A:$T,15,0)</f>
        <v>#N/A</v>
      </c>
      <c r="AQ456" s="111" t="e">
        <f>VLOOKUP($Y456,ボランティア図書マスタ!$A:$T,16,0)</f>
        <v>#N/A</v>
      </c>
      <c r="AR456" s="111" t="e">
        <f>VLOOKUP($Y456,ボランティア図書マスタ!$A:$T,17,0)</f>
        <v>#N/A</v>
      </c>
      <c r="AS456" s="111" t="e">
        <f>VLOOKUP($Y456,ボランティア図書マスタ!$A:$T,18,0)</f>
        <v>#N/A</v>
      </c>
      <c r="AT456" s="111" t="e">
        <f>VLOOKUP($Y456,ボランティア図書マスタ!$A:$T,19,0)</f>
        <v>#N/A</v>
      </c>
      <c r="AU456" s="111" t="e">
        <f>VLOOKUP($Y456,ボランティア図書マスタ!$A:$T,20,0)</f>
        <v>#N/A</v>
      </c>
    </row>
    <row r="457" spans="1:47" ht="80.099999999999994" customHeight="1" x14ac:dyDescent="0.15">
      <c r="A457" s="119"/>
      <c r="B457" s="120"/>
      <c r="C457" s="119"/>
      <c r="D457" s="121"/>
      <c r="E457" s="122" t="str">
        <f>IF(D457="","",VLOOKUP(D457,ボランティア一覧!$A:$B,2,0))</f>
        <v/>
      </c>
      <c r="F457" s="121"/>
      <c r="G457" s="123" t="str">
        <f>IF(F457="","",VLOOKUP(F457,ボランティア図書マスタ!$B:$L,11,0))</f>
        <v/>
      </c>
      <c r="H457" s="124"/>
      <c r="I457" s="121"/>
      <c r="J457" s="124"/>
      <c r="K457" s="122" t="str">
        <f t="shared" si="529"/>
        <v/>
      </c>
      <c r="L457" s="125" t="str">
        <f>IF(Y457="","",VLOOKUP(Y457,ボランティア図書マスタ!$A$3:$M$567,13,0))</f>
        <v/>
      </c>
      <c r="M457" s="126"/>
      <c r="N457" s="127"/>
      <c r="O457" s="128"/>
      <c r="P457" s="129"/>
      <c r="Q457" s="130" t="str">
        <f>IF(D457="","",VLOOKUP(D457,ボランティア一覧!$A$3:$F$68,3,0))</f>
        <v/>
      </c>
      <c r="R457" s="130" t="str">
        <f>IF(D457="","",VLOOKUP(D457,ボランティア一覧!$A$3:$F$68,4,0))</f>
        <v/>
      </c>
      <c r="S457" s="130" t="str">
        <f>IF(D457="","",VLOOKUP(D457,ボランティア一覧!$A$3:$F$68,5,0))</f>
        <v/>
      </c>
      <c r="T457" s="130" t="str">
        <f>IF(D457="","",VLOOKUP(D457,ボランティア一覧!$A$3:$F$68,6,0))</f>
        <v/>
      </c>
      <c r="U457" s="131" t="str">
        <f t="shared" si="558"/>
        <v xml:space="preserve"> </v>
      </c>
      <c r="V457" s="131" t="str">
        <f t="shared" si="559"/>
        <v>　</v>
      </c>
      <c r="W457" s="131" t="str">
        <f>IF($A457=0," ",VLOOKUP(U457,入力規則用シート!B:C,2,0))</f>
        <v xml:space="preserve"> </v>
      </c>
      <c r="X457" s="131">
        <f t="shared" si="492"/>
        <v>0</v>
      </c>
      <c r="Y457" s="131" t="str">
        <f t="shared" si="560"/>
        <v/>
      </c>
      <c r="Z457" s="131" t="str">
        <f>IF(Y457="","",VLOOKUP(Y457,ボランティア図書マスタ!$A$3:$K$567,11,0))</f>
        <v/>
      </c>
      <c r="AA457" s="132" t="str">
        <f t="shared" si="561"/>
        <v/>
      </c>
      <c r="AB457" s="133"/>
      <c r="AC457" s="133">
        <f t="shared" si="562"/>
        <v>0</v>
      </c>
      <c r="AD457" s="133">
        <f t="shared" si="563"/>
        <v>0</v>
      </c>
      <c r="AE457" s="133">
        <f t="shared" si="564"/>
        <v>0</v>
      </c>
      <c r="AF457" s="133">
        <f t="shared" si="565"/>
        <v>0</v>
      </c>
      <c r="AG457" s="134">
        <f t="shared" si="566"/>
        <v>0</v>
      </c>
      <c r="AH457" s="133">
        <f t="shared" si="567"/>
        <v>0</v>
      </c>
      <c r="AI457" s="133">
        <f t="shared" si="530"/>
        <v>0</v>
      </c>
      <c r="AJ457" s="133">
        <f t="shared" si="531"/>
        <v>0</v>
      </c>
      <c r="AK457" s="135">
        <f t="shared" si="568"/>
        <v>0</v>
      </c>
      <c r="AL457" s="135">
        <f t="shared" si="569"/>
        <v>0</v>
      </c>
      <c r="AM457" s="135">
        <f t="shared" si="532"/>
        <v>0</v>
      </c>
      <c r="AN457" s="135">
        <f t="shared" si="533"/>
        <v>0</v>
      </c>
      <c r="AP457" s="111" t="e">
        <f>VLOOKUP($Y457,ボランティア図書マスタ!$A:$T,15,0)</f>
        <v>#N/A</v>
      </c>
      <c r="AQ457" s="111" t="e">
        <f>VLOOKUP($Y457,ボランティア図書マスタ!$A:$T,16,0)</f>
        <v>#N/A</v>
      </c>
      <c r="AR457" s="111" t="e">
        <f>VLOOKUP($Y457,ボランティア図書マスタ!$A:$T,17,0)</f>
        <v>#N/A</v>
      </c>
      <c r="AS457" s="111" t="e">
        <f>VLOOKUP($Y457,ボランティア図書マスタ!$A:$T,18,0)</f>
        <v>#N/A</v>
      </c>
      <c r="AT457" s="111" t="e">
        <f>VLOOKUP($Y457,ボランティア図書マスタ!$A:$T,19,0)</f>
        <v>#N/A</v>
      </c>
      <c r="AU457" s="111" t="e">
        <f>VLOOKUP($Y457,ボランティア図書マスタ!$A:$T,20,0)</f>
        <v>#N/A</v>
      </c>
    </row>
    <row r="458" spans="1:47" ht="80.099999999999994" customHeight="1" x14ac:dyDescent="0.15">
      <c r="A458" s="119"/>
      <c r="B458" s="120"/>
      <c r="C458" s="119"/>
      <c r="D458" s="121"/>
      <c r="E458" s="122" t="str">
        <f>IF(D458="","",VLOOKUP(D458,ボランティア一覧!$A:$B,2,0))</f>
        <v/>
      </c>
      <c r="F458" s="121"/>
      <c r="G458" s="123" t="str">
        <f>IF(F458="","",VLOOKUP(F458,ボランティア図書マスタ!$B:$L,11,0))</f>
        <v/>
      </c>
      <c r="H458" s="124"/>
      <c r="I458" s="121"/>
      <c r="J458" s="124"/>
      <c r="K458" s="122" t="str">
        <f t="shared" si="529"/>
        <v/>
      </c>
      <c r="L458" s="125" t="str">
        <f>IF(Y458="","",VLOOKUP(Y458,ボランティア図書マスタ!$A$3:$M$567,13,0))</f>
        <v/>
      </c>
      <c r="M458" s="126"/>
      <c r="N458" s="127"/>
      <c r="O458" s="128"/>
      <c r="P458" s="129"/>
      <c r="Q458" s="130" t="str">
        <f>IF(D458="","",VLOOKUP(D458,ボランティア一覧!$A$3:$F$68,3,0))</f>
        <v/>
      </c>
      <c r="R458" s="130" t="str">
        <f>IF(D458="","",VLOOKUP(D458,ボランティア一覧!$A$3:$F$68,4,0))</f>
        <v/>
      </c>
      <c r="S458" s="130" t="str">
        <f>IF(D458="","",VLOOKUP(D458,ボランティア一覧!$A$3:$F$68,5,0))</f>
        <v/>
      </c>
      <c r="T458" s="130" t="str">
        <f>IF(D458="","",VLOOKUP(D458,ボランティア一覧!$A$3:$F$68,6,0))</f>
        <v/>
      </c>
      <c r="U458" s="131" t="str">
        <f t="shared" si="558"/>
        <v xml:space="preserve"> </v>
      </c>
      <c r="V458" s="131" t="str">
        <f t="shared" si="559"/>
        <v>　</v>
      </c>
      <c r="W458" s="131" t="str">
        <f>IF($A458=0," ",VLOOKUP(U458,入力規則用シート!B:C,2,0))</f>
        <v xml:space="preserve"> </v>
      </c>
      <c r="X458" s="131">
        <f t="shared" si="492"/>
        <v>0</v>
      </c>
      <c r="Y458" s="131" t="str">
        <f t="shared" si="560"/>
        <v/>
      </c>
      <c r="Z458" s="131" t="str">
        <f>IF(Y458="","",VLOOKUP(Y458,ボランティア図書マスタ!$A$3:$K$567,11,0))</f>
        <v/>
      </c>
      <c r="AA458" s="132" t="str">
        <f t="shared" si="561"/>
        <v/>
      </c>
      <c r="AB458" s="133"/>
      <c r="AC458" s="133">
        <f t="shared" si="562"/>
        <v>0</v>
      </c>
      <c r="AD458" s="133">
        <f t="shared" si="563"/>
        <v>0</v>
      </c>
      <c r="AE458" s="133">
        <f t="shared" si="564"/>
        <v>0</v>
      </c>
      <c r="AF458" s="133">
        <f t="shared" si="565"/>
        <v>0</v>
      </c>
      <c r="AG458" s="134">
        <f t="shared" si="566"/>
        <v>0</v>
      </c>
      <c r="AH458" s="133">
        <f t="shared" si="567"/>
        <v>0</v>
      </c>
      <c r="AI458" s="133">
        <f t="shared" si="530"/>
        <v>0</v>
      </c>
      <c r="AJ458" s="133">
        <f t="shared" si="531"/>
        <v>0</v>
      </c>
      <c r="AK458" s="135">
        <f t="shared" si="568"/>
        <v>0</v>
      </c>
      <c r="AL458" s="135">
        <f t="shared" si="569"/>
        <v>0</v>
      </c>
      <c r="AM458" s="135">
        <f t="shared" si="532"/>
        <v>0</v>
      </c>
      <c r="AN458" s="135">
        <f t="shared" si="533"/>
        <v>0</v>
      </c>
      <c r="AP458" s="111" t="e">
        <f>VLOOKUP($Y458,ボランティア図書マスタ!$A:$T,15,0)</f>
        <v>#N/A</v>
      </c>
      <c r="AQ458" s="111" t="e">
        <f>VLOOKUP($Y458,ボランティア図書マスタ!$A:$T,16,0)</f>
        <v>#N/A</v>
      </c>
      <c r="AR458" s="111" t="e">
        <f>VLOOKUP($Y458,ボランティア図書マスタ!$A:$T,17,0)</f>
        <v>#N/A</v>
      </c>
      <c r="AS458" s="111" t="e">
        <f>VLOOKUP($Y458,ボランティア図書マスタ!$A:$T,18,0)</f>
        <v>#N/A</v>
      </c>
      <c r="AT458" s="111" t="e">
        <f>VLOOKUP($Y458,ボランティア図書マスタ!$A:$T,19,0)</f>
        <v>#N/A</v>
      </c>
      <c r="AU458" s="111" t="e">
        <f>VLOOKUP($Y458,ボランティア図書マスタ!$A:$T,20,0)</f>
        <v>#N/A</v>
      </c>
    </row>
    <row r="459" spans="1:47" ht="80.099999999999994" customHeight="1" x14ac:dyDescent="0.15">
      <c r="A459" s="119"/>
      <c r="B459" s="120"/>
      <c r="C459" s="119"/>
      <c r="D459" s="121"/>
      <c r="E459" s="122" t="str">
        <f>IF(D459="","",VLOOKUP(D459,ボランティア一覧!$A:$B,2,0))</f>
        <v/>
      </c>
      <c r="F459" s="121"/>
      <c r="G459" s="123" t="str">
        <f>IF(F459="","",VLOOKUP(F459,ボランティア図書マスタ!$B:$L,11,0))</f>
        <v/>
      </c>
      <c r="H459" s="124"/>
      <c r="I459" s="121"/>
      <c r="J459" s="124"/>
      <c r="K459" s="122" t="str">
        <f t="shared" si="529"/>
        <v/>
      </c>
      <c r="L459" s="125" t="str">
        <f>IF(Y459="","",VLOOKUP(Y459,ボランティア図書マスタ!$A$3:$M$567,13,0))</f>
        <v/>
      </c>
      <c r="M459" s="126"/>
      <c r="N459" s="127"/>
      <c r="O459" s="128"/>
      <c r="P459" s="129"/>
      <c r="Q459" s="130" t="str">
        <f>IF(D459="","",VLOOKUP(D459,ボランティア一覧!$A$3:$F$68,3,0))</f>
        <v/>
      </c>
      <c r="R459" s="130" t="str">
        <f>IF(D459="","",VLOOKUP(D459,ボランティア一覧!$A$3:$F$68,4,0))</f>
        <v/>
      </c>
      <c r="S459" s="130" t="str">
        <f>IF(D459="","",VLOOKUP(D459,ボランティア一覧!$A$3:$F$68,5,0))</f>
        <v/>
      </c>
      <c r="T459" s="130" t="str">
        <f>IF(D459="","",VLOOKUP(D459,ボランティア一覧!$A$3:$F$68,6,0))</f>
        <v/>
      </c>
      <c r="U459" s="131" t="str">
        <f t="shared" si="558"/>
        <v xml:space="preserve"> </v>
      </c>
      <c r="V459" s="131" t="str">
        <f t="shared" si="559"/>
        <v>　</v>
      </c>
      <c r="W459" s="131" t="str">
        <f>IF($A459=0," ",VLOOKUP(U459,入力規則用シート!B:C,2,0))</f>
        <v xml:space="preserve"> </v>
      </c>
      <c r="X459" s="131">
        <f t="shared" si="492"/>
        <v>0</v>
      </c>
      <c r="Y459" s="131" t="str">
        <f t="shared" si="560"/>
        <v/>
      </c>
      <c r="Z459" s="131" t="str">
        <f>IF(Y459="","",VLOOKUP(Y459,ボランティア図書マスタ!$A$3:$K$567,11,0))</f>
        <v/>
      </c>
      <c r="AA459" s="132" t="str">
        <f t="shared" si="561"/>
        <v/>
      </c>
      <c r="AB459" s="133"/>
      <c r="AC459" s="133">
        <f t="shared" si="562"/>
        <v>0</v>
      </c>
      <c r="AD459" s="133">
        <f t="shared" si="563"/>
        <v>0</v>
      </c>
      <c r="AE459" s="133">
        <f t="shared" si="564"/>
        <v>0</v>
      </c>
      <c r="AF459" s="133">
        <f t="shared" si="565"/>
        <v>0</v>
      </c>
      <c r="AG459" s="134">
        <f t="shared" si="566"/>
        <v>0</v>
      </c>
      <c r="AH459" s="133">
        <f t="shared" si="567"/>
        <v>0</v>
      </c>
      <c r="AI459" s="133">
        <f t="shared" si="530"/>
        <v>0</v>
      </c>
      <c r="AJ459" s="133">
        <f t="shared" si="531"/>
        <v>0</v>
      </c>
      <c r="AK459" s="135">
        <f t="shared" si="568"/>
        <v>0</v>
      </c>
      <c r="AL459" s="135">
        <f t="shared" si="569"/>
        <v>0</v>
      </c>
      <c r="AM459" s="135">
        <f t="shared" si="532"/>
        <v>0</v>
      </c>
      <c r="AN459" s="135">
        <f t="shared" si="533"/>
        <v>0</v>
      </c>
      <c r="AP459" s="111" t="e">
        <f>VLOOKUP($Y459,ボランティア図書マスタ!$A:$T,15,0)</f>
        <v>#N/A</v>
      </c>
      <c r="AQ459" s="111" t="e">
        <f>VLOOKUP($Y459,ボランティア図書マスタ!$A:$T,16,0)</f>
        <v>#N/A</v>
      </c>
      <c r="AR459" s="111" t="e">
        <f>VLOOKUP($Y459,ボランティア図書マスタ!$A:$T,17,0)</f>
        <v>#N/A</v>
      </c>
      <c r="AS459" s="111" t="e">
        <f>VLOOKUP($Y459,ボランティア図書マスタ!$A:$T,18,0)</f>
        <v>#N/A</v>
      </c>
      <c r="AT459" s="111" t="e">
        <f>VLOOKUP($Y459,ボランティア図書マスタ!$A:$T,19,0)</f>
        <v>#N/A</v>
      </c>
      <c r="AU459" s="111" t="e">
        <f>VLOOKUP($Y459,ボランティア図書マスタ!$A:$T,20,0)</f>
        <v>#N/A</v>
      </c>
    </row>
    <row r="460" spans="1:47" ht="80.099999999999994" customHeight="1" x14ac:dyDescent="0.15">
      <c r="A460" s="119"/>
      <c r="B460" s="120"/>
      <c r="C460" s="119"/>
      <c r="D460" s="121"/>
      <c r="E460" s="122" t="str">
        <f>IF(D460="","",VLOOKUP(D460,ボランティア一覧!$A:$B,2,0))</f>
        <v/>
      </c>
      <c r="F460" s="121"/>
      <c r="G460" s="123" t="str">
        <f>IF(F460="","",VLOOKUP(F460,ボランティア図書マスタ!$B:$L,11,0))</f>
        <v/>
      </c>
      <c r="H460" s="124"/>
      <c r="I460" s="121"/>
      <c r="J460" s="124"/>
      <c r="K460" s="122" t="str">
        <f t="shared" si="529"/>
        <v/>
      </c>
      <c r="L460" s="125" t="str">
        <f>IF(Y460="","",VLOOKUP(Y460,ボランティア図書マスタ!$A$3:$M$567,13,0))</f>
        <v/>
      </c>
      <c r="M460" s="126"/>
      <c r="N460" s="127"/>
      <c r="O460" s="128"/>
      <c r="P460" s="129"/>
      <c r="Q460" s="130" t="str">
        <f>IF(D460="","",VLOOKUP(D460,ボランティア一覧!$A$3:$F$68,3,0))</f>
        <v/>
      </c>
      <c r="R460" s="130" t="str">
        <f>IF(D460="","",VLOOKUP(D460,ボランティア一覧!$A$3:$F$68,4,0))</f>
        <v/>
      </c>
      <c r="S460" s="130" t="str">
        <f>IF(D460="","",VLOOKUP(D460,ボランティア一覧!$A$3:$F$68,5,0))</f>
        <v/>
      </c>
      <c r="T460" s="130" t="str">
        <f>IF(D460="","",VLOOKUP(D460,ボランティア一覧!$A$3:$F$68,6,0))</f>
        <v/>
      </c>
      <c r="U460" s="131" t="str">
        <f t="shared" si="558"/>
        <v xml:space="preserve"> </v>
      </c>
      <c r="V460" s="131" t="str">
        <f t="shared" si="559"/>
        <v>　</v>
      </c>
      <c r="W460" s="131" t="str">
        <f>IF($A460=0," ",VLOOKUP(U460,入力規則用シート!B:C,2,0))</f>
        <v xml:space="preserve"> </v>
      </c>
      <c r="X460" s="131">
        <f t="shared" si="492"/>
        <v>0</v>
      </c>
      <c r="Y460" s="131" t="str">
        <f t="shared" si="560"/>
        <v/>
      </c>
      <c r="Z460" s="131" t="str">
        <f>IF(Y460="","",VLOOKUP(Y460,ボランティア図書マスタ!$A$3:$K$567,11,0))</f>
        <v/>
      </c>
      <c r="AA460" s="132" t="str">
        <f t="shared" si="561"/>
        <v/>
      </c>
      <c r="AB460" s="133"/>
      <c r="AC460" s="133">
        <f t="shared" si="562"/>
        <v>0</v>
      </c>
      <c r="AD460" s="133">
        <f t="shared" si="563"/>
        <v>0</v>
      </c>
      <c r="AE460" s="133">
        <f t="shared" si="564"/>
        <v>0</v>
      </c>
      <c r="AF460" s="133">
        <f t="shared" si="565"/>
        <v>0</v>
      </c>
      <c r="AG460" s="134">
        <f t="shared" si="566"/>
        <v>0</v>
      </c>
      <c r="AH460" s="133">
        <f t="shared" si="567"/>
        <v>0</v>
      </c>
      <c r="AI460" s="133">
        <f t="shared" si="530"/>
        <v>0</v>
      </c>
      <c r="AJ460" s="133">
        <f t="shared" si="531"/>
        <v>0</v>
      </c>
      <c r="AK460" s="135">
        <f t="shared" si="568"/>
        <v>0</v>
      </c>
      <c r="AL460" s="135">
        <f t="shared" si="569"/>
        <v>0</v>
      </c>
      <c r="AM460" s="135">
        <f t="shared" si="532"/>
        <v>0</v>
      </c>
      <c r="AN460" s="135">
        <f t="shared" si="533"/>
        <v>0</v>
      </c>
      <c r="AP460" s="111" t="e">
        <f>VLOOKUP($Y460,ボランティア図書マスタ!$A:$T,15,0)</f>
        <v>#N/A</v>
      </c>
      <c r="AQ460" s="111" t="e">
        <f>VLOOKUP($Y460,ボランティア図書マスタ!$A:$T,16,0)</f>
        <v>#N/A</v>
      </c>
      <c r="AR460" s="111" t="e">
        <f>VLOOKUP($Y460,ボランティア図書マスタ!$A:$T,17,0)</f>
        <v>#N/A</v>
      </c>
      <c r="AS460" s="111" t="e">
        <f>VLOOKUP($Y460,ボランティア図書マスタ!$A:$T,18,0)</f>
        <v>#N/A</v>
      </c>
      <c r="AT460" s="111" t="e">
        <f>VLOOKUP($Y460,ボランティア図書マスタ!$A:$T,19,0)</f>
        <v>#N/A</v>
      </c>
      <c r="AU460" s="111" t="e">
        <f>VLOOKUP($Y460,ボランティア図書マスタ!$A:$T,20,0)</f>
        <v>#N/A</v>
      </c>
    </row>
    <row r="461" spans="1:47" ht="80.099999999999994" customHeight="1" x14ac:dyDescent="0.15">
      <c r="A461" s="119"/>
      <c r="B461" s="120"/>
      <c r="C461" s="119"/>
      <c r="D461" s="121"/>
      <c r="E461" s="122" t="str">
        <f>IF(D461="","",VLOOKUP(D461,ボランティア一覧!$A:$B,2,0))</f>
        <v/>
      </c>
      <c r="F461" s="121"/>
      <c r="G461" s="123" t="str">
        <f>IF(F461="","",VLOOKUP(F461,ボランティア図書マスタ!$B:$L,11,0))</f>
        <v/>
      </c>
      <c r="H461" s="124"/>
      <c r="I461" s="121"/>
      <c r="J461" s="124"/>
      <c r="K461" s="122" t="str">
        <f t="shared" si="529"/>
        <v/>
      </c>
      <c r="L461" s="125" t="str">
        <f>IF(Y461="","",VLOOKUP(Y461,ボランティア図書マスタ!$A$3:$M$567,13,0))</f>
        <v/>
      </c>
      <c r="M461" s="126"/>
      <c r="N461" s="127"/>
      <c r="O461" s="128"/>
      <c r="P461" s="129"/>
      <c r="Q461" s="130" t="str">
        <f>IF(D461="","",VLOOKUP(D461,ボランティア一覧!$A$3:$F$68,3,0))</f>
        <v/>
      </c>
      <c r="R461" s="130" t="str">
        <f>IF(D461="","",VLOOKUP(D461,ボランティア一覧!$A$3:$F$68,4,0))</f>
        <v/>
      </c>
      <c r="S461" s="130" t="str">
        <f>IF(D461="","",VLOOKUP(D461,ボランティア一覧!$A$3:$F$68,5,0))</f>
        <v/>
      </c>
      <c r="T461" s="130" t="str">
        <f>IF(D461="","",VLOOKUP(D461,ボランティア一覧!$A$3:$F$68,6,0))</f>
        <v/>
      </c>
      <c r="U461" s="131" t="str">
        <f t="shared" si="558"/>
        <v xml:space="preserve"> </v>
      </c>
      <c r="V461" s="131" t="str">
        <f t="shared" si="559"/>
        <v>　</v>
      </c>
      <c r="W461" s="131" t="str">
        <f>IF($A461=0," ",VLOOKUP(U461,入力規則用シート!B:C,2,0))</f>
        <v xml:space="preserve"> </v>
      </c>
      <c r="X461" s="131">
        <f t="shared" si="492"/>
        <v>0</v>
      </c>
      <c r="Y461" s="131" t="str">
        <f t="shared" si="560"/>
        <v/>
      </c>
      <c r="Z461" s="131" t="str">
        <f>IF(Y461="","",VLOOKUP(Y461,ボランティア図書マスタ!$A$3:$K$567,11,0))</f>
        <v/>
      </c>
      <c r="AA461" s="132" t="str">
        <f t="shared" si="561"/>
        <v/>
      </c>
      <c r="AB461" s="133"/>
      <c r="AC461" s="133">
        <f t="shared" si="562"/>
        <v>0</v>
      </c>
      <c r="AD461" s="133">
        <f t="shared" si="563"/>
        <v>0</v>
      </c>
      <c r="AE461" s="133">
        <f t="shared" si="564"/>
        <v>0</v>
      </c>
      <c r="AF461" s="133">
        <f t="shared" si="565"/>
        <v>0</v>
      </c>
      <c r="AG461" s="134">
        <f t="shared" si="566"/>
        <v>0</v>
      </c>
      <c r="AH461" s="133">
        <f t="shared" si="567"/>
        <v>0</v>
      </c>
      <c r="AI461" s="133">
        <f t="shared" si="530"/>
        <v>0</v>
      </c>
      <c r="AJ461" s="133">
        <f t="shared" si="531"/>
        <v>0</v>
      </c>
      <c r="AK461" s="135">
        <f t="shared" si="568"/>
        <v>0</v>
      </c>
      <c r="AL461" s="135">
        <f t="shared" si="569"/>
        <v>0</v>
      </c>
      <c r="AM461" s="135">
        <f t="shared" si="532"/>
        <v>0</v>
      </c>
      <c r="AN461" s="135">
        <f t="shared" si="533"/>
        <v>0</v>
      </c>
      <c r="AP461" s="111" t="e">
        <f>VLOOKUP($Y461,ボランティア図書マスタ!$A:$T,15,0)</f>
        <v>#N/A</v>
      </c>
      <c r="AQ461" s="111" t="e">
        <f>VLOOKUP($Y461,ボランティア図書マスタ!$A:$T,16,0)</f>
        <v>#N/A</v>
      </c>
      <c r="AR461" s="111" t="e">
        <f>VLOOKUP($Y461,ボランティア図書マスタ!$A:$T,17,0)</f>
        <v>#N/A</v>
      </c>
      <c r="AS461" s="111" t="e">
        <f>VLOOKUP($Y461,ボランティア図書マスタ!$A:$T,18,0)</f>
        <v>#N/A</v>
      </c>
      <c r="AT461" s="111" t="e">
        <f>VLOOKUP($Y461,ボランティア図書マスタ!$A:$T,19,0)</f>
        <v>#N/A</v>
      </c>
      <c r="AU461" s="111" t="e">
        <f>VLOOKUP($Y461,ボランティア図書マスタ!$A:$T,20,0)</f>
        <v>#N/A</v>
      </c>
    </row>
    <row r="462" spans="1:47" ht="80.099999999999994" customHeight="1" x14ac:dyDescent="0.15">
      <c r="A462" s="119"/>
      <c r="B462" s="120"/>
      <c r="C462" s="119"/>
      <c r="D462" s="121"/>
      <c r="E462" s="122" t="str">
        <f>IF(D462="","",VLOOKUP(D462,ボランティア一覧!$A:$B,2,0))</f>
        <v/>
      </c>
      <c r="F462" s="121"/>
      <c r="G462" s="123" t="str">
        <f>IF(F462="","",VLOOKUP(F462,ボランティア図書マスタ!$B:$L,11,0))</f>
        <v/>
      </c>
      <c r="H462" s="124"/>
      <c r="I462" s="121"/>
      <c r="J462" s="124"/>
      <c r="K462" s="122" t="str">
        <f t="shared" si="529"/>
        <v/>
      </c>
      <c r="L462" s="125" t="str">
        <f>IF(Y462="","",VLOOKUP(Y462,ボランティア図書マスタ!$A$3:$M$567,13,0))</f>
        <v/>
      </c>
      <c r="M462" s="126"/>
      <c r="N462" s="127"/>
      <c r="O462" s="128"/>
      <c r="P462" s="129"/>
      <c r="Q462" s="130" t="str">
        <f>IF(D462="","",VLOOKUP(D462,ボランティア一覧!$A$3:$F$68,3,0))</f>
        <v/>
      </c>
      <c r="R462" s="130" t="str">
        <f>IF(D462="","",VLOOKUP(D462,ボランティア一覧!$A$3:$F$68,4,0))</f>
        <v/>
      </c>
      <c r="S462" s="130" t="str">
        <f>IF(D462="","",VLOOKUP(D462,ボランティア一覧!$A$3:$F$68,5,0))</f>
        <v/>
      </c>
      <c r="T462" s="130" t="str">
        <f>IF(D462="","",VLOOKUP(D462,ボランティア一覧!$A$3:$F$68,6,0))</f>
        <v/>
      </c>
      <c r="U462" s="131" t="str">
        <f t="shared" si="558"/>
        <v xml:space="preserve"> </v>
      </c>
      <c r="V462" s="131" t="str">
        <f t="shared" si="559"/>
        <v>　</v>
      </c>
      <c r="W462" s="131" t="str">
        <f>IF($A462=0," ",VLOOKUP(U462,入力規則用シート!B:C,2,0))</f>
        <v xml:space="preserve"> </v>
      </c>
      <c r="X462" s="131">
        <f t="shared" si="492"/>
        <v>0</v>
      </c>
      <c r="Y462" s="131" t="str">
        <f t="shared" si="560"/>
        <v/>
      </c>
      <c r="Z462" s="131" t="str">
        <f>IF(Y462="","",VLOOKUP(Y462,ボランティア図書マスタ!$A$3:$K$567,11,0))</f>
        <v/>
      </c>
      <c r="AA462" s="132" t="str">
        <f t="shared" si="561"/>
        <v/>
      </c>
      <c r="AB462" s="133"/>
      <c r="AC462" s="133">
        <f t="shared" si="562"/>
        <v>0</v>
      </c>
      <c r="AD462" s="133">
        <f t="shared" si="563"/>
        <v>0</v>
      </c>
      <c r="AE462" s="133">
        <f t="shared" si="564"/>
        <v>0</v>
      </c>
      <c r="AF462" s="133">
        <f t="shared" si="565"/>
        <v>0</v>
      </c>
      <c r="AG462" s="134">
        <f t="shared" si="566"/>
        <v>0</v>
      </c>
      <c r="AH462" s="133">
        <f t="shared" si="567"/>
        <v>0</v>
      </c>
      <c r="AI462" s="133">
        <f t="shared" si="530"/>
        <v>0</v>
      </c>
      <c r="AJ462" s="133">
        <f t="shared" si="531"/>
        <v>0</v>
      </c>
      <c r="AK462" s="135">
        <f t="shared" si="568"/>
        <v>0</v>
      </c>
      <c r="AL462" s="135">
        <f t="shared" si="569"/>
        <v>0</v>
      </c>
      <c r="AM462" s="135">
        <f t="shared" si="532"/>
        <v>0</v>
      </c>
      <c r="AN462" s="135">
        <f t="shared" si="533"/>
        <v>0</v>
      </c>
      <c r="AP462" s="111" t="e">
        <f>VLOOKUP($Y462,ボランティア図書マスタ!$A:$T,15,0)</f>
        <v>#N/A</v>
      </c>
      <c r="AQ462" s="111" t="e">
        <f>VLOOKUP($Y462,ボランティア図書マスタ!$A:$T,16,0)</f>
        <v>#N/A</v>
      </c>
      <c r="AR462" s="111" t="e">
        <f>VLOOKUP($Y462,ボランティア図書マスタ!$A:$T,17,0)</f>
        <v>#N/A</v>
      </c>
      <c r="AS462" s="111" t="e">
        <f>VLOOKUP($Y462,ボランティア図書マスタ!$A:$T,18,0)</f>
        <v>#N/A</v>
      </c>
      <c r="AT462" s="111" t="e">
        <f>VLOOKUP($Y462,ボランティア図書マスタ!$A:$T,19,0)</f>
        <v>#N/A</v>
      </c>
      <c r="AU462" s="111" t="e">
        <f>VLOOKUP($Y462,ボランティア図書マスタ!$A:$T,20,0)</f>
        <v>#N/A</v>
      </c>
    </row>
    <row r="463" spans="1:47" ht="80.099999999999994" customHeight="1" x14ac:dyDescent="0.15">
      <c r="A463" s="119"/>
      <c r="B463" s="120"/>
      <c r="C463" s="119"/>
      <c r="D463" s="121"/>
      <c r="E463" s="122" t="str">
        <f>IF(D463="","",VLOOKUP(D463,ボランティア一覧!$A:$B,2,0))</f>
        <v/>
      </c>
      <c r="F463" s="121"/>
      <c r="G463" s="123" t="str">
        <f>IF(F463="","",VLOOKUP(F463,ボランティア図書マスタ!$B:$L,11,0))</f>
        <v/>
      </c>
      <c r="H463" s="124"/>
      <c r="I463" s="121"/>
      <c r="J463" s="124"/>
      <c r="K463" s="122" t="str">
        <f t="shared" si="529"/>
        <v/>
      </c>
      <c r="L463" s="125" t="str">
        <f>IF(Y463="","",VLOOKUP(Y463,ボランティア図書マスタ!$A$3:$M$567,13,0))</f>
        <v/>
      </c>
      <c r="M463" s="126"/>
      <c r="N463" s="127"/>
      <c r="O463" s="128"/>
      <c r="P463" s="129"/>
      <c r="Q463" s="130" t="str">
        <f>IF(D463="","",VLOOKUP(D463,ボランティア一覧!$A$3:$F$68,3,0))</f>
        <v/>
      </c>
      <c r="R463" s="130" t="str">
        <f>IF(D463="","",VLOOKUP(D463,ボランティア一覧!$A$3:$F$68,4,0))</f>
        <v/>
      </c>
      <c r="S463" s="130" t="str">
        <f>IF(D463="","",VLOOKUP(D463,ボランティア一覧!$A$3:$F$68,5,0))</f>
        <v/>
      </c>
      <c r="T463" s="130" t="str">
        <f>IF(D463="","",VLOOKUP(D463,ボランティア一覧!$A$3:$F$68,6,0))</f>
        <v/>
      </c>
      <c r="U463" s="131" t="str">
        <f>IF(F463=0," ",$G$2)</f>
        <v xml:space="preserve"> </v>
      </c>
      <c r="V463" s="131" t="str">
        <f>IF(F463=0,"　",$L$2)</f>
        <v>　</v>
      </c>
      <c r="W463" s="131" t="str">
        <f>IF($A463=0," ",VLOOKUP(U463,入力規則用シート!B:C,2,0))</f>
        <v xml:space="preserve"> </v>
      </c>
      <c r="X463" s="131">
        <f t="shared" si="492"/>
        <v>0</v>
      </c>
      <c r="Y463" s="131" t="str">
        <f>IF(F463&amp;I463="","",CONCATENATE(F463,I463))</f>
        <v/>
      </c>
      <c r="Z463" s="131" t="str">
        <f>IF(Y463="","",VLOOKUP(Y463,ボランティア図書マスタ!$A$3:$K$567,11,0))</f>
        <v/>
      </c>
      <c r="AA463" s="132" t="str">
        <f>DBCS(J463)</f>
        <v/>
      </c>
      <c r="AB463" s="133"/>
      <c r="AC463" s="133">
        <f>A463</f>
        <v>0</v>
      </c>
      <c r="AD463" s="133">
        <f>B463</f>
        <v>0</v>
      </c>
      <c r="AE463" s="133">
        <f>C463</f>
        <v>0</v>
      </c>
      <c r="AF463" s="133">
        <f>D463</f>
        <v>0</v>
      </c>
      <c r="AG463" s="134">
        <f>F463</f>
        <v>0</v>
      </c>
      <c r="AH463" s="133">
        <f>H463</f>
        <v>0</v>
      </c>
      <c r="AI463" s="133">
        <f t="shared" si="530"/>
        <v>0</v>
      </c>
      <c r="AJ463" s="133">
        <f t="shared" si="531"/>
        <v>0</v>
      </c>
      <c r="AK463" s="135">
        <f>M463</f>
        <v>0</v>
      </c>
      <c r="AL463" s="135">
        <f>N463</f>
        <v>0</v>
      </c>
      <c r="AM463" s="135">
        <f t="shared" si="532"/>
        <v>0</v>
      </c>
      <c r="AN463" s="135">
        <f t="shared" si="533"/>
        <v>0</v>
      </c>
      <c r="AP463" s="111" t="e">
        <f>VLOOKUP($Y463,ボランティア図書マスタ!$A:$T,15,0)</f>
        <v>#N/A</v>
      </c>
      <c r="AQ463" s="111" t="e">
        <f>VLOOKUP($Y463,ボランティア図書マスタ!$A:$T,16,0)</f>
        <v>#N/A</v>
      </c>
      <c r="AR463" s="111" t="e">
        <f>VLOOKUP($Y463,ボランティア図書マスタ!$A:$T,17,0)</f>
        <v>#N/A</v>
      </c>
      <c r="AS463" s="111" t="e">
        <f>VLOOKUP($Y463,ボランティア図書マスタ!$A:$T,18,0)</f>
        <v>#N/A</v>
      </c>
      <c r="AT463" s="111" t="e">
        <f>VLOOKUP($Y463,ボランティア図書マスタ!$A:$T,19,0)</f>
        <v>#N/A</v>
      </c>
      <c r="AU463" s="111" t="e">
        <f>VLOOKUP($Y463,ボランティア図書マスタ!$A:$T,20,0)</f>
        <v>#N/A</v>
      </c>
    </row>
    <row r="464" spans="1:47" ht="80.099999999999994" customHeight="1" x14ac:dyDescent="0.15">
      <c r="A464" s="119"/>
      <c r="B464" s="120"/>
      <c r="C464" s="119"/>
      <c r="D464" s="121"/>
      <c r="E464" s="122" t="str">
        <f>IF(D464="","",VLOOKUP(D464,ボランティア一覧!$A:$B,2,0))</f>
        <v/>
      </c>
      <c r="F464" s="121"/>
      <c r="G464" s="123" t="str">
        <f>IF(F464="","",VLOOKUP(F464,ボランティア図書マスタ!$B:$L,11,0))</f>
        <v/>
      </c>
      <c r="H464" s="124"/>
      <c r="I464" s="121"/>
      <c r="J464" s="124"/>
      <c r="K464" s="122" t="str">
        <f t="shared" si="529"/>
        <v/>
      </c>
      <c r="L464" s="125" t="str">
        <f>IF(Y464="","",VLOOKUP(Y464,ボランティア図書マスタ!$A$3:$M$567,13,0))</f>
        <v/>
      </c>
      <c r="M464" s="126"/>
      <c r="N464" s="127"/>
      <c r="O464" s="128"/>
      <c r="P464" s="129"/>
      <c r="Q464" s="130" t="str">
        <f>IF(D464="","",VLOOKUP(D464,ボランティア一覧!$A$3:$F$68,3,0))</f>
        <v/>
      </c>
      <c r="R464" s="130" t="str">
        <f>IF(D464="","",VLOOKUP(D464,ボランティア一覧!$A$3:$F$68,4,0))</f>
        <v/>
      </c>
      <c r="S464" s="130" t="str">
        <f>IF(D464="","",VLOOKUP(D464,ボランティア一覧!$A$3:$F$68,5,0))</f>
        <v/>
      </c>
      <c r="T464" s="130" t="str">
        <f>IF(D464="","",VLOOKUP(D464,ボランティア一覧!$A$3:$F$68,6,0))</f>
        <v/>
      </c>
      <c r="U464" s="131" t="str">
        <f t="shared" ref="U464:U472" si="570">IF(F464=0," ",$G$2)</f>
        <v xml:space="preserve"> </v>
      </c>
      <c r="V464" s="131" t="str">
        <f t="shared" ref="V464:V472" si="571">IF(F464=0,"　",$L$2)</f>
        <v>　</v>
      </c>
      <c r="W464" s="131" t="str">
        <f>IF($A464=0," ",VLOOKUP(U464,入力規則用シート!B:C,2,0))</f>
        <v xml:space="preserve"> </v>
      </c>
      <c r="X464" s="131">
        <f t="shared" si="492"/>
        <v>0</v>
      </c>
      <c r="Y464" s="131" t="str">
        <f t="shared" ref="Y464:Y472" si="572">IF(F464&amp;I464="","",CONCATENATE(F464,I464))</f>
        <v/>
      </c>
      <c r="Z464" s="131" t="str">
        <f>IF(Y464="","",VLOOKUP(Y464,ボランティア図書マスタ!$A$3:$K$567,11,0))</f>
        <v/>
      </c>
      <c r="AA464" s="132" t="str">
        <f t="shared" ref="AA464:AA472" si="573">DBCS(J464)</f>
        <v/>
      </c>
      <c r="AB464" s="133"/>
      <c r="AC464" s="133">
        <f t="shared" ref="AC464:AC472" si="574">A464</f>
        <v>0</v>
      </c>
      <c r="AD464" s="133">
        <f t="shared" ref="AD464:AD472" si="575">B464</f>
        <v>0</v>
      </c>
      <c r="AE464" s="133">
        <f t="shared" ref="AE464:AE472" si="576">C464</f>
        <v>0</v>
      </c>
      <c r="AF464" s="133">
        <f t="shared" ref="AF464:AF472" si="577">D464</f>
        <v>0</v>
      </c>
      <c r="AG464" s="134">
        <f t="shared" ref="AG464:AG472" si="578">F464</f>
        <v>0</v>
      </c>
      <c r="AH464" s="133">
        <f t="shared" ref="AH464:AH472" si="579">H464</f>
        <v>0</v>
      </c>
      <c r="AI464" s="133">
        <f t="shared" si="530"/>
        <v>0</v>
      </c>
      <c r="AJ464" s="133">
        <f t="shared" si="531"/>
        <v>0</v>
      </c>
      <c r="AK464" s="135">
        <f t="shared" ref="AK464:AK472" si="580">M464</f>
        <v>0</v>
      </c>
      <c r="AL464" s="135">
        <f t="shared" ref="AL464:AL472" si="581">N464</f>
        <v>0</v>
      </c>
      <c r="AM464" s="135">
        <f t="shared" si="532"/>
        <v>0</v>
      </c>
      <c r="AN464" s="135">
        <f t="shared" si="533"/>
        <v>0</v>
      </c>
      <c r="AP464" s="111" t="e">
        <f>VLOOKUP($Y464,ボランティア図書マスタ!$A:$T,15,0)</f>
        <v>#N/A</v>
      </c>
      <c r="AQ464" s="111" t="e">
        <f>VLOOKUP($Y464,ボランティア図書マスタ!$A:$T,16,0)</f>
        <v>#N/A</v>
      </c>
      <c r="AR464" s="111" t="e">
        <f>VLOOKUP($Y464,ボランティア図書マスタ!$A:$T,17,0)</f>
        <v>#N/A</v>
      </c>
      <c r="AS464" s="111" t="e">
        <f>VLOOKUP($Y464,ボランティア図書マスタ!$A:$T,18,0)</f>
        <v>#N/A</v>
      </c>
      <c r="AT464" s="111" t="e">
        <f>VLOOKUP($Y464,ボランティア図書マスタ!$A:$T,19,0)</f>
        <v>#N/A</v>
      </c>
      <c r="AU464" s="111" t="e">
        <f>VLOOKUP($Y464,ボランティア図書マスタ!$A:$T,20,0)</f>
        <v>#N/A</v>
      </c>
    </row>
    <row r="465" spans="1:47" ht="80.099999999999994" customHeight="1" x14ac:dyDescent="0.15">
      <c r="A465" s="119"/>
      <c r="B465" s="120"/>
      <c r="C465" s="119"/>
      <c r="D465" s="121"/>
      <c r="E465" s="122" t="str">
        <f>IF(D465="","",VLOOKUP(D465,ボランティア一覧!$A:$B,2,0))</f>
        <v/>
      </c>
      <c r="F465" s="121"/>
      <c r="G465" s="123" t="str">
        <f>IF(F465="","",VLOOKUP(F465,ボランティア図書マスタ!$B:$L,11,0))</f>
        <v/>
      </c>
      <c r="H465" s="124"/>
      <c r="I465" s="121"/>
      <c r="J465" s="124"/>
      <c r="K465" s="122" t="str">
        <f t="shared" si="529"/>
        <v/>
      </c>
      <c r="L465" s="125" t="str">
        <f>IF(Y465="","",VLOOKUP(Y465,ボランティア図書マスタ!$A$3:$M$567,13,0))</f>
        <v/>
      </c>
      <c r="M465" s="126"/>
      <c r="N465" s="127"/>
      <c r="O465" s="128"/>
      <c r="P465" s="129"/>
      <c r="Q465" s="130" t="str">
        <f>IF(D465="","",VLOOKUP(D465,ボランティア一覧!$A$3:$F$68,3,0))</f>
        <v/>
      </c>
      <c r="R465" s="130" t="str">
        <f>IF(D465="","",VLOOKUP(D465,ボランティア一覧!$A$3:$F$68,4,0))</f>
        <v/>
      </c>
      <c r="S465" s="130" t="str">
        <f>IF(D465="","",VLOOKUP(D465,ボランティア一覧!$A$3:$F$68,5,0))</f>
        <v/>
      </c>
      <c r="T465" s="130" t="str">
        <f>IF(D465="","",VLOOKUP(D465,ボランティア一覧!$A$3:$F$68,6,0))</f>
        <v/>
      </c>
      <c r="U465" s="131" t="str">
        <f t="shared" si="570"/>
        <v xml:space="preserve"> </v>
      </c>
      <c r="V465" s="131" t="str">
        <f t="shared" si="571"/>
        <v>　</v>
      </c>
      <c r="W465" s="131" t="str">
        <f>IF($A465=0," ",VLOOKUP(U465,入力規則用シート!B:C,2,0))</f>
        <v xml:space="preserve"> </v>
      </c>
      <c r="X465" s="131">
        <f t="shared" ref="X465:X528" si="582">A465</f>
        <v>0</v>
      </c>
      <c r="Y465" s="131" t="str">
        <f t="shared" si="572"/>
        <v/>
      </c>
      <c r="Z465" s="131" t="str">
        <f>IF(Y465="","",VLOOKUP(Y465,ボランティア図書マスタ!$A$3:$K$567,11,0))</f>
        <v/>
      </c>
      <c r="AA465" s="132" t="str">
        <f t="shared" si="573"/>
        <v/>
      </c>
      <c r="AB465" s="133"/>
      <c r="AC465" s="133">
        <f t="shared" si="574"/>
        <v>0</v>
      </c>
      <c r="AD465" s="133">
        <f t="shared" si="575"/>
        <v>0</v>
      </c>
      <c r="AE465" s="133">
        <f t="shared" si="576"/>
        <v>0</v>
      </c>
      <c r="AF465" s="133">
        <f t="shared" si="577"/>
        <v>0</v>
      </c>
      <c r="AG465" s="134">
        <f t="shared" si="578"/>
        <v>0</v>
      </c>
      <c r="AH465" s="133">
        <f t="shared" si="579"/>
        <v>0</v>
      </c>
      <c r="AI465" s="133">
        <f t="shared" si="530"/>
        <v>0</v>
      </c>
      <c r="AJ465" s="133">
        <f t="shared" si="531"/>
        <v>0</v>
      </c>
      <c r="AK465" s="135">
        <f t="shared" si="580"/>
        <v>0</v>
      </c>
      <c r="AL465" s="135">
        <f t="shared" si="581"/>
        <v>0</v>
      </c>
      <c r="AM465" s="135">
        <f t="shared" si="532"/>
        <v>0</v>
      </c>
      <c r="AN465" s="135">
        <f t="shared" si="533"/>
        <v>0</v>
      </c>
      <c r="AP465" s="111" t="e">
        <f>VLOOKUP($Y465,ボランティア図書マスタ!$A:$T,15,0)</f>
        <v>#N/A</v>
      </c>
      <c r="AQ465" s="111" t="e">
        <f>VLOOKUP($Y465,ボランティア図書マスタ!$A:$T,16,0)</f>
        <v>#N/A</v>
      </c>
      <c r="AR465" s="111" t="e">
        <f>VLOOKUP($Y465,ボランティア図書マスタ!$A:$T,17,0)</f>
        <v>#N/A</v>
      </c>
      <c r="AS465" s="111" t="e">
        <f>VLOOKUP($Y465,ボランティア図書マスタ!$A:$T,18,0)</f>
        <v>#N/A</v>
      </c>
      <c r="AT465" s="111" t="e">
        <f>VLOOKUP($Y465,ボランティア図書マスタ!$A:$T,19,0)</f>
        <v>#N/A</v>
      </c>
      <c r="AU465" s="111" t="e">
        <f>VLOOKUP($Y465,ボランティア図書マスタ!$A:$T,20,0)</f>
        <v>#N/A</v>
      </c>
    </row>
    <row r="466" spans="1:47" ht="80.099999999999994" customHeight="1" x14ac:dyDescent="0.15">
      <c r="A466" s="119"/>
      <c r="B466" s="120"/>
      <c r="C466" s="119"/>
      <c r="D466" s="121"/>
      <c r="E466" s="122" t="str">
        <f>IF(D466="","",VLOOKUP(D466,ボランティア一覧!$A:$B,2,0))</f>
        <v/>
      </c>
      <c r="F466" s="121"/>
      <c r="G466" s="123" t="str">
        <f>IF(F466="","",VLOOKUP(F466,ボランティア図書マスタ!$B:$L,11,0))</f>
        <v/>
      </c>
      <c r="H466" s="124"/>
      <c r="I466" s="121"/>
      <c r="J466" s="124"/>
      <c r="K466" s="122" t="str">
        <f t="shared" si="529"/>
        <v/>
      </c>
      <c r="L466" s="125" t="str">
        <f>IF(Y466="","",VLOOKUP(Y466,ボランティア図書マスタ!$A$3:$M$567,13,0))</f>
        <v/>
      </c>
      <c r="M466" s="126"/>
      <c r="N466" s="127"/>
      <c r="O466" s="128"/>
      <c r="P466" s="129"/>
      <c r="Q466" s="130" t="str">
        <f>IF(D466="","",VLOOKUP(D466,ボランティア一覧!$A$3:$F$68,3,0))</f>
        <v/>
      </c>
      <c r="R466" s="130" t="str">
        <f>IF(D466="","",VLOOKUP(D466,ボランティア一覧!$A$3:$F$68,4,0))</f>
        <v/>
      </c>
      <c r="S466" s="130" t="str">
        <f>IF(D466="","",VLOOKUP(D466,ボランティア一覧!$A$3:$F$68,5,0))</f>
        <v/>
      </c>
      <c r="T466" s="130" t="str">
        <f>IF(D466="","",VLOOKUP(D466,ボランティア一覧!$A$3:$F$68,6,0))</f>
        <v/>
      </c>
      <c r="U466" s="131" t="str">
        <f t="shared" si="570"/>
        <v xml:space="preserve"> </v>
      </c>
      <c r="V466" s="131" t="str">
        <f t="shared" si="571"/>
        <v>　</v>
      </c>
      <c r="W466" s="131" t="str">
        <f>IF($A466=0," ",VLOOKUP(U466,入力規則用シート!B:C,2,0))</f>
        <v xml:space="preserve"> </v>
      </c>
      <c r="X466" s="131">
        <f t="shared" si="582"/>
        <v>0</v>
      </c>
      <c r="Y466" s="131" t="str">
        <f t="shared" si="572"/>
        <v/>
      </c>
      <c r="Z466" s="131" t="str">
        <f>IF(Y466="","",VLOOKUP(Y466,ボランティア図書マスタ!$A$3:$K$567,11,0))</f>
        <v/>
      </c>
      <c r="AA466" s="132" t="str">
        <f t="shared" si="573"/>
        <v/>
      </c>
      <c r="AB466" s="133"/>
      <c r="AC466" s="133">
        <f t="shared" si="574"/>
        <v>0</v>
      </c>
      <c r="AD466" s="133">
        <f t="shared" si="575"/>
        <v>0</v>
      </c>
      <c r="AE466" s="133">
        <f t="shared" si="576"/>
        <v>0</v>
      </c>
      <c r="AF466" s="133">
        <f t="shared" si="577"/>
        <v>0</v>
      </c>
      <c r="AG466" s="134">
        <f t="shared" si="578"/>
        <v>0</v>
      </c>
      <c r="AH466" s="133">
        <f t="shared" si="579"/>
        <v>0</v>
      </c>
      <c r="AI466" s="133">
        <f t="shared" si="530"/>
        <v>0</v>
      </c>
      <c r="AJ466" s="133">
        <f t="shared" si="531"/>
        <v>0</v>
      </c>
      <c r="AK466" s="135">
        <f t="shared" si="580"/>
        <v>0</v>
      </c>
      <c r="AL466" s="135">
        <f t="shared" si="581"/>
        <v>0</v>
      </c>
      <c r="AM466" s="135">
        <f t="shared" si="532"/>
        <v>0</v>
      </c>
      <c r="AN466" s="135">
        <f t="shared" si="533"/>
        <v>0</v>
      </c>
      <c r="AP466" s="111" t="e">
        <f>VLOOKUP($Y466,ボランティア図書マスタ!$A:$T,15,0)</f>
        <v>#N/A</v>
      </c>
      <c r="AQ466" s="111" t="e">
        <f>VLOOKUP($Y466,ボランティア図書マスタ!$A:$T,16,0)</f>
        <v>#N/A</v>
      </c>
      <c r="AR466" s="111" t="e">
        <f>VLOOKUP($Y466,ボランティア図書マスタ!$A:$T,17,0)</f>
        <v>#N/A</v>
      </c>
      <c r="AS466" s="111" t="e">
        <f>VLOOKUP($Y466,ボランティア図書マスタ!$A:$T,18,0)</f>
        <v>#N/A</v>
      </c>
      <c r="AT466" s="111" t="e">
        <f>VLOOKUP($Y466,ボランティア図書マスタ!$A:$T,19,0)</f>
        <v>#N/A</v>
      </c>
      <c r="AU466" s="111" t="e">
        <f>VLOOKUP($Y466,ボランティア図書マスタ!$A:$T,20,0)</f>
        <v>#N/A</v>
      </c>
    </row>
    <row r="467" spans="1:47" ht="80.099999999999994" customHeight="1" x14ac:dyDescent="0.15">
      <c r="A467" s="119"/>
      <c r="B467" s="120"/>
      <c r="C467" s="119"/>
      <c r="D467" s="121"/>
      <c r="E467" s="122" t="str">
        <f>IF(D467="","",VLOOKUP(D467,ボランティア一覧!$A:$B,2,0))</f>
        <v/>
      </c>
      <c r="F467" s="121"/>
      <c r="G467" s="123" t="str">
        <f>IF(F467="","",VLOOKUP(F467,ボランティア図書マスタ!$B:$L,11,0))</f>
        <v/>
      </c>
      <c r="H467" s="124"/>
      <c r="I467" s="121"/>
      <c r="J467" s="124"/>
      <c r="K467" s="122" t="str">
        <f t="shared" si="529"/>
        <v/>
      </c>
      <c r="L467" s="125" t="str">
        <f>IF(Y467="","",VLOOKUP(Y467,ボランティア図書マスタ!$A$3:$M$567,13,0))</f>
        <v/>
      </c>
      <c r="M467" s="126"/>
      <c r="N467" s="127"/>
      <c r="O467" s="128"/>
      <c r="P467" s="129"/>
      <c r="Q467" s="130" t="str">
        <f>IF(D467="","",VLOOKUP(D467,ボランティア一覧!$A$3:$F$68,3,0))</f>
        <v/>
      </c>
      <c r="R467" s="130" t="str">
        <f>IF(D467="","",VLOOKUP(D467,ボランティア一覧!$A$3:$F$68,4,0))</f>
        <v/>
      </c>
      <c r="S467" s="130" t="str">
        <f>IF(D467="","",VLOOKUP(D467,ボランティア一覧!$A$3:$F$68,5,0))</f>
        <v/>
      </c>
      <c r="T467" s="130" t="str">
        <f>IF(D467="","",VLOOKUP(D467,ボランティア一覧!$A$3:$F$68,6,0))</f>
        <v/>
      </c>
      <c r="U467" s="131" t="str">
        <f t="shared" si="570"/>
        <v xml:space="preserve"> </v>
      </c>
      <c r="V467" s="131" t="str">
        <f t="shared" si="571"/>
        <v>　</v>
      </c>
      <c r="W467" s="131" t="str">
        <f>IF($A467=0," ",VLOOKUP(U467,入力規則用シート!B:C,2,0))</f>
        <v xml:space="preserve"> </v>
      </c>
      <c r="X467" s="131">
        <f t="shared" si="582"/>
        <v>0</v>
      </c>
      <c r="Y467" s="131" t="str">
        <f t="shared" si="572"/>
        <v/>
      </c>
      <c r="Z467" s="131" t="str">
        <f>IF(Y467="","",VLOOKUP(Y467,ボランティア図書マスタ!$A$3:$K$567,11,0))</f>
        <v/>
      </c>
      <c r="AA467" s="132" t="str">
        <f t="shared" si="573"/>
        <v/>
      </c>
      <c r="AB467" s="133"/>
      <c r="AC467" s="133">
        <f t="shared" si="574"/>
        <v>0</v>
      </c>
      <c r="AD467" s="133">
        <f t="shared" si="575"/>
        <v>0</v>
      </c>
      <c r="AE467" s="133">
        <f t="shared" si="576"/>
        <v>0</v>
      </c>
      <c r="AF467" s="133">
        <f t="shared" si="577"/>
        <v>0</v>
      </c>
      <c r="AG467" s="134">
        <f t="shared" si="578"/>
        <v>0</v>
      </c>
      <c r="AH467" s="133">
        <f t="shared" si="579"/>
        <v>0</v>
      </c>
      <c r="AI467" s="133">
        <f t="shared" si="530"/>
        <v>0</v>
      </c>
      <c r="AJ467" s="133">
        <f t="shared" si="531"/>
        <v>0</v>
      </c>
      <c r="AK467" s="135">
        <f t="shared" si="580"/>
        <v>0</v>
      </c>
      <c r="AL467" s="135">
        <f t="shared" si="581"/>
        <v>0</v>
      </c>
      <c r="AM467" s="135">
        <f t="shared" si="532"/>
        <v>0</v>
      </c>
      <c r="AN467" s="135">
        <f t="shared" si="533"/>
        <v>0</v>
      </c>
      <c r="AP467" s="111" t="e">
        <f>VLOOKUP($Y467,ボランティア図書マスタ!$A:$T,15,0)</f>
        <v>#N/A</v>
      </c>
      <c r="AQ467" s="111" t="e">
        <f>VLOOKUP($Y467,ボランティア図書マスタ!$A:$T,16,0)</f>
        <v>#N/A</v>
      </c>
      <c r="AR467" s="111" t="e">
        <f>VLOOKUP($Y467,ボランティア図書マスタ!$A:$T,17,0)</f>
        <v>#N/A</v>
      </c>
      <c r="AS467" s="111" t="e">
        <f>VLOOKUP($Y467,ボランティア図書マスタ!$A:$T,18,0)</f>
        <v>#N/A</v>
      </c>
      <c r="AT467" s="111" t="e">
        <f>VLOOKUP($Y467,ボランティア図書マスタ!$A:$T,19,0)</f>
        <v>#N/A</v>
      </c>
      <c r="AU467" s="111" t="e">
        <f>VLOOKUP($Y467,ボランティア図書マスタ!$A:$T,20,0)</f>
        <v>#N/A</v>
      </c>
    </row>
    <row r="468" spans="1:47" ht="80.099999999999994" customHeight="1" x14ac:dyDescent="0.15">
      <c r="A468" s="119"/>
      <c r="B468" s="120"/>
      <c r="C468" s="119"/>
      <c r="D468" s="121"/>
      <c r="E468" s="122" t="str">
        <f>IF(D468="","",VLOOKUP(D468,ボランティア一覧!$A:$B,2,0))</f>
        <v/>
      </c>
      <c r="F468" s="121"/>
      <c r="G468" s="123" t="str">
        <f>IF(F468="","",VLOOKUP(F468,ボランティア図書マスタ!$B:$L,11,0))</f>
        <v/>
      </c>
      <c r="H468" s="124"/>
      <c r="I468" s="121"/>
      <c r="J468" s="124"/>
      <c r="K468" s="122" t="str">
        <f t="shared" si="529"/>
        <v/>
      </c>
      <c r="L468" s="125" t="str">
        <f>IF(Y468="","",VLOOKUP(Y468,ボランティア図書マスタ!$A$3:$M$567,13,0))</f>
        <v/>
      </c>
      <c r="M468" s="126"/>
      <c r="N468" s="127"/>
      <c r="O468" s="128"/>
      <c r="P468" s="129"/>
      <c r="Q468" s="130" t="str">
        <f>IF(D468="","",VLOOKUP(D468,ボランティア一覧!$A$3:$F$68,3,0))</f>
        <v/>
      </c>
      <c r="R468" s="130" t="str">
        <f>IF(D468="","",VLOOKUP(D468,ボランティア一覧!$A$3:$F$68,4,0))</f>
        <v/>
      </c>
      <c r="S468" s="130" t="str">
        <f>IF(D468="","",VLOOKUP(D468,ボランティア一覧!$A$3:$F$68,5,0))</f>
        <v/>
      </c>
      <c r="T468" s="130" t="str">
        <f>IF(D468="","",VLOOKUP(D468,ボランティア一覧!$A$3:$F$68,6,0))</f>
        <v/>
      </c>
      <c r="U468" s="131" t="str">
        <f t="shared" si="570"/>
        <v xml:space="preserve"> </v>
      </c>
      <c r="V468" s="131" t="str">
        <f t="shared" si="571"/>
        <v>　</v>
      </c>
      <c r="W468" s="131" t="str">
        <f>IF($A468=0," ",VLOOKUP(U468,入力規則用シート!B:C,2,0))</f>
        <v xml:space="preserve"> </v>
      </c>
      <c r="X468" s="131">
        <f t="shared" si="582"/>
        <v>0</v>
      </c>
      <c r="Y468" s="131" t="str">
        <f t="shared" si="572"/>
        <v/>
      </c>
      <c r="Z468" s="131" t="str">
        <f>IF(Y468="","",VLOOKUP(Y468,ボランティア図書マスタ!$A$3:$K$567,11,0))</f>
        <v/>
      </c>
      <c r="AA468" s="132" t="str">
        <f t="shared" si="573"/>
        <v/>
      </c>
      <c r="AB468" s="133"/>
      <c r="AC468" s="133">
        <f t="shared" si="574"/>
        <v>0</v>
      </c>
      <c r="AD468" s="133">
        <f t="shared" si="575"/>
        <v>0</v>
      </c>
      <c r="AE468" s="133">
        <f t="shared" si="576"/>
        <v>0</v>
      </c>
      <c r="AF468" s="133">
        <f t="shared" si="577"/>
        <v>0</v>
      </c>
      <c r="AG468" s="134">
        <f t="shared" si="578"/>
        <v>0</v>
      </c>
      <c r="AH468" s="133">
        <f t="shared" si="579"/>
        <v>0</v>
      </c>
      <c r="AI468" s="133">
        <f t="shared" si="530"/>
        <v>0</v>
      </c>
      <c r="AJ468" s="133">
        <f t="shared" si="531"/>
        <v>0</v>
      </c>
      <c r="AK468" s="135">
        <f t="shared" si="580"/>
        <v>0</v>
      </c>
      <c r="AL468" s="135">
        <f t="shared" si="581"/>
        <v>0</v>
      </c>
      <c r="AM468" s="135">
        <f t="shared" si="532"/>
        <v>0</v>
      </c>
      <c r="AN468" s="135">
        <f t="shared" si="533"/>
        <v>0</v>
      </c>
      <c r="AP468" s="111" t="e">
        <f>VLOOKUP($Y468,ボランティア図書マスタ!$A:$T,15,0)</f>
        <v>#N/A</v>
      </c>
      <c r="AQ468" s="111" t="e">
        <f>VLOOKUP($Y468,ボランティア図書マスタ!$A:$T,16,0)</f>
        <v>#N/A</v>
      </c>
      <c r="AR468" s="111" t="e">
        <f>VLOOKUP($Y468,ボランティア図書マスタ!$A:$T,17,0)</f>
        <v>#N/A</v>
      </c>
      <c r="AS468" s="111" t="e">
        <f>VLOOKUP($Y468,ボランティア図書マスタ!$A:$T,18,0)</f>
        <v>#N/A</v>
      </c>
      <c r="AT468" s="111" t="e">
        <f>VLOOKUP($Y468,ボランティア図書マスタ!$A:$T,19,0)</f>
        <v>#N/A</v>
      </c>
      <c r="AU468" s="111" t="e">
        <f>VLOOKUP($Y468,ボランティア図書マスタ!$A:$T,20,0)</f>
        <v>#N/A</v>
      </c>
    </row>
    <row r="469" spans="1:47" ht="80.099999999999994" customHeight="1" x14ac:dyDescent="0.15">
      <c r="A469" s="119"/>
      <c r="B469" s="120"/>
      <c r="C469" s="119"/>
      <c r="D469" s="121"/>
      <c r="E469" s="122" t="str">
        <f>IF(D469="","",VLOOKUP(D469,ボランティア一覧!$A:$B,2,0))</f>
        <v/>
      </c>
      <c r="F469" s="121"/>
      <c r="G469" s="123" t="str">
        <f>IF(F469="","",VLOOKUP(F469,ボランティア図書マスタ!$B:$L,11,0))</f>
        <v/>
      </c>
      <c r="H469" s="124"/>
      <c r="I469" s="121"/>
      <c r="J469" s="124"/>
      <c r="K469" s="122" t="str">
        <f t="shared" si="529"/>
        <v/>
      </c>
      <c r="L469" s="125" t="str">
        <f>IF(Y469="","",VLOOKUP(Y469,ボランティア図書マスタ!$A$3:$M$567,13,0))</f>
        <v/>
      </c>
      <c r="M469" s="126"/>
      <c r="N469" s="127"/>
      <c r="O469" s="128"/>
      <c r="P469" s="129"/>
      <c r="Q469" s="130" t="str">
        <f>IF(D469="","",VLOOKUP(D469,ボランティア一覧!$A$3:$F$68,3,0))</f>
        <v/>
      </c>
      <c r="R469" s="130" t="str">
        <f>IF(D469="","",VLOOKUP(D469,ボランティア一覧!$A$3:$F$68,4,0))</f>
        <v/>
      </c>
      <c r="S469" s="130" t="str">
        <f>IF(D469="","",VLOOKUP(D469,ボランティア一覧!$A$3:$F$68,5,0))</f>
        <v/>
      </c>
      <c r="T469" s="130" t="str">
        <f>IF(D469="","",VLOOKUP(D469,ボランティア一覧!$A$3:$F$68,6,0))</f>
        <v/>
      </c>
      <c r="U469" s="131" t="str">
        <f t="shared" si="570"/>
        <v xml:space="preserve"> </v>
      </c>
      <c r="V469" s="131" t="str">
        <f t="shared" si="571"/>
        <v>　</v>
      </c>
      <c r="W469" s="131" t="str">
        <f>IF($A469=0," ",VLOOKUP(U469,入力規則用シート!B:C,2,0))</f>
        <v xml:space="preserve"> </v>
      </c>
      <c r="X469" s="131">
        <f t="shared" si="582"/>
        <v>0</v>
      </c>
      <c r="Y469" s="131" t="str">
        <f t="shared" si="572"/>
        <v/>
      </c>
      <c r="Z469" s="131" t="str">
        <f>IF(Y469="","",VLOOKUP(Y469,ボランティア図書マスタ!$A$3:$K$567,11,0))</f>
        <v/>
      </c>
      <c r="AA469" s="132" t="str">
        <f t="shared" si="573"/>
        <v/>
      </c>
      <c r="AB469" s="133"/>
      <c r="AC469" s="133">
        <f t="shared" si="574"/>
        <v>0</v>
      </c>
      <c r="AD469" s="133">
        <f t="shared" si="575"/>
        <v>0</v>
      </c>
      <c r="AE469" s="133">
        <f t="shared" si="576"/>
        <v>0</v>
      </c>
      <c r="AF469" s="133">
        <f t="shared" si="577"/>
        <v>0</v>
      </c>
      <c r="AG469" s="134">
        <f t="shared" si="578"/>
        <v>0</v>
      </c>
      <c r="AH469" s="133">
        <f t="shared" si="579"/>
        <v>0</v>
      </c>
      <c r="AI469" s="133">
        <f t="shared" si="530"/>
        <v>0</v>
      </c>
      <c r="AJ469" s="133">
        <f t="shared" si="531"/>
        <v>0</v>
      </c>
      <c r="AK469" s="135">
        <f t="shared" si="580"/>
        <v>0</v>
      </c>
      <c r="AL469" s="135">
        <f t="shared" si="581"/>
        <v>0</v>
      </c>
      <c r="AM469" s="135">
        <f t="shared" si="532"/>
        <v>0</v>
      </c>
      <c r="AN469" s="135">
        <f t="shared" si="533"/>
        <v>0</v>
      </c>
      <c r="AP469" s="111" t="e">
        <f>VLOOKUP($Y469,ボランティア図書マスタ!$A:$T,15,0)</f>
        <v>#N/A</v>
      </c>
      <c r="AQ469" s="111" t="e">
        <f>VLOOKUP($Y469,ボランティア図書マスタ!$A:$T,16,0)</f>
        <v>#N/A</v>
      </c>
      <c r="AR469" s="111" t="e">
        <f>VLOOKUP($Y469,ボランティア図書マスタ!$A:$T,17,0)</f>
        <v>#N/A</v>
      </c>
      <c r="AS469" s="111" t="e">
        <f>VLOOKUP($Y469,ボランティア図書マスタ!$A:$T,18,0)</f>
        <v>#N/A</v>
      </c>
      <c r="AT469" s="111" t="e">
        <f>VLOOKUP($Y469,ボランティア図書マスタ!$A:$T,19,0)</f>
        <v>#N/A</v>
      </c>
      <c r="AU469" s="111" t="e">
        <f>VLOOKUP($Y469,ボランティア図書マスタ!$A:$T,20,0)</f>
        <v>#N/A</v>
      </c>
    </row>
    <row r="470" spans="1:47" ht="80.099999999999994" customHeight="1" x14ac:dyDescent="0.15">
      <c r="A470" s="119"/>
      <c r="B470" s="120"/>
      <c r="C470" s="119"/>
      <c r="D470" s="121"/>
      <c r="E470" s="122" t="str">
        <f>IF(D470="","",VLOOKUP(D470,ボランティア一覧!$A:$B,2,0))</f>
        <v/>
      </c>
      <c r="F470" s="121"/>
      <c r="G470" s="123" t="str">
        <f>IF(F470="","",VLOOKUP(F470,ボランティア図書マスタ!$B:$L,11,0))</f>
        <v/>
      </c>
      <c r="H470" s="124"/>
      <c r="I470" s="121"/>
      <c r="J470" s="124"/>
      <c r="K470" s="122" t="str">
        <f t="shared" si="529"/>
        <v/>
      </c>
      <c r="L470" s="125" t="str">
        <f>IF(Y470="","",VLOOKUP(Y470,ボランティア図書マスタ!$A$3:$M$567,13,0))</f>
        <v/>
      </c>
      <c r="M470" s="126"/>
      <c r="N470" s="127"/>
      <c r="O470" s="128"/>
      <c r="P470" s="129"/>
      <c r="Q470" s="130" t="str">
        <f>IF(D470="","",VLOOKUP(D470,ボランティア一覧!$A$3:$F$68,3,0))</f>
        <v/>
      </c>
      <c r="R470" s="130" t="str">
        <f>IF(D470="","",VLOOKUP(D470,ボランティア一覧!$A$3:$F$68,4,0))</f>
        <v/>
      </c>
      <c r="S470" s="130" t="str">
        <f>IF(D470="","",VLOOKUP(D470,ボランティア一覧!$A$3:$F$68,5,0))</f>
        <v/>
      </c>
      <c r="T470" s="130" t="str">
        <f>IF(D470="","",VLOOKUP(D470,ボランティア一覧!$A$3:$F$68,6,0))</f>
        <v/>
      </c>
      <c r="U470" s="131" t="str">
        <f t="shared" si="570"/>
        <v xml:space="preserve"> </v>
      </c>
      <c r="V470" s="131" t="str">
        <f t="shared" si="571"/>
        <v>　</v>
      </c>
      <c r="W470" s="131" t="str">
        <f>IF($A470=0," ",VLOOKUP(U470,入力規則用シート!B:C,2,0))</f>
        <v xml:space="preserve"> </v>
      </c>
      <c r="X470" s="131">
        <f t="shared" si="582"/>
        <v>0</v>
      </c>
      <c r="Y470" s="131" t="str">
        <f t="shared" si="572"/>
        <v/>
      </c>
      <c r="Z470" s="131" t="str">
        <f>IF(Y470="","",VLOOKUP(Y470,ボランティア図書マスタ!$A$3:$K$567,11,0))</f>
        <v/>
      </c>
      <c r="AA470" s="132" t="str">
        <f t="shared" si="573"/>
        <v/>
      </c>
      <c r="AB470" s="133"/>
      <c r="AC470" s="133">
        <f t="shared" si="574"/>
        <v>0</v>
      </c>
      <c r="AD470" s="133">
        <f t="shared" si="575"/>
        <v>0</v>
      </c>
      <c r="AE470" s="133">
        <f t="shared" si="576"/>
        <v>0</v>
      </c>
      <c r="AF470" s="133">
        <f t="shared" si="577"/>
        <v>0</v>
      </c>
      <c r="AG470" s="134">
        <f t="shared" si="578"/>
        <v>0</v>
      </c>
      <c r="AH470" s="133">
        <f t="shared" si="579"/>
        <v>0</v>
      </c>
      <c r="AI470" s="133">
        <f t="shared" si="530"/>
        <v>0</v>
      </c>
      <c r="AJ470" s="133">
        <f t="shared" si="531"/>
        <v>0</v>
      </c>
      <c r="AK470" s="135">
        <f t="shared" si="580"/>
        <v>0</v>
      </c>
      <c r="AL470" s="135">
        <f t="shared" si="581"/>
        <v>0</v>
      </c>
      <c r="AM470" s="135">
        <f t="shared" si="532"/>
        <v>0</v>
      </c>
      <c r="AN470" s="135">
        <f t="shared" si="533"/>
        <v>0</v>
      </c>
      <c r="AP470" s="111" t="e">
        <f>VLOOKUP($Y470,ボランティア図書マスタ!$A:$T,15,0)</f>
        <v>#N/A</v>
      </c>
      <c r="AQ470" s="111" t="e">
        <f>VLOOKUP($Y470,ボランティア図書マスタ!$A:$T,16,0)</f>
        <v>#N/A</v>
      </c>
      <c r="AR470" s="111" t="e">
        <f>VLOOKUP($Y470,ボランティア図書マスタ!$A:$T,17,0)</f>
        <v>#N/A</v>
      </c>
      <c r="AS470" s="111" t="e">
        <f>VLOOKUP($Y470,ボランティア図書マスタ!$A:$T,18,0)</f>
        <v>#N/A</v>
      </c>
      <c r="AT470" s="111" t="e">
        <f>VLOOKUP($Y470,ボランティア図書マスタ!$A:$T,19,0)</f>
        <v>#N/A</v>
      </c>
      <c r="AU470" s="111" t="e">
        <f>VLOOKUP($Y470,ボランティア図書マスタ!$A:$T,20,0)</f>
        <v>#N/A</v>
      </c>
    </row>
    <row r="471" spans="1:47" ht="80.099999999999994" customHeight="1" x14ac:dyDescent="0.15">
      <c r="A471" s="119"/>
      <c r="B471" s="120"/>
      <c r="C471" s="119"/>
      <c r="D471" s="121"/>
      <c r="E471" s="122" t="str">
        <f>IF(D471="","",VLOOKUP(D471,ボランティア一覧!$A:$B,2,0))</f>
        <v/>
      </c>
      <c r="F471" s="121"/>
      <c r="G471" s="123" t="str">
        <f>IF(F471="","",VLOOKUP(F471,ボランティア図書マスタ!$B:$L,11,0))</f>
        <v/>
      </c>
      <c r="H471" s="124"/>
      <c r="I471" s="121"/>
      <c r="J471" s="124"/>
      <c r="K471" s="122" t="str">
        <f t="shared" si="529"/>
        <v/>
      </c>
      <c r="L471" s="125" t="str">
        <f>IF(Y471="","",VLOOKUP(Y471,ボランティア図書マスタ!$A$3:$M$567,13,0))</f>
        <v/>
      </c>
      <c r="M471" s="126"/>
      <c r="N471" s="127"/>
      <c r="O471" s="128"/>
      <c r="P471" s="129"/>
      <c r="Q471" s="130" t="str">
        <f>IF(D471="","",VLOOKUP(D471,ボランティア一覧!$A$3:$F$68,3,0))</f>
        <v/>
      </c>
      <c r="R471" s="130" t="str">
        <f>IF(D471="","",VLOOKUP(D471,ボランティア一覧!$A$3:$F$68,4,0))</f>
        <v/>
      </c>
      <c r="S471" s="130" t="str">
        <f>IF(D471="","",VLOOKUP(D471,ボランティア一覧!$A$3:$F$68,5,0))</f>
        <v/>
      </c>
      <c r="T471" s="130" t="str">
        <f>IF(D471="","",VLOOKUP(D471,ボランティア一覧!$A$3:$F$68,6,0))</f>
        <v/>
      </c>
      <c r="U471" s="131" t="str">
        <f t="shared" si="570"/>
        <v xml:space="preserve"> </v>
      </c>
      <c r="V471" s="131" t="str">
        <f t="shared" si="571"/>
        <v>　</v>
      </c>
      <c r="W471" s="131" t="str">
        <f>IF($A471=0," ",VLOOKUP(U471,入力規則用シート!B:C,2,0))</f>
        <v xml:space="preserve"> </v>
      </c>
      <c r="X471" s="131">
        <f t="shared" si="582"/>
        <v>0</v>
      </c>
      <c r="Y471" s="131" t="str">
        <f t="shared" si="572"/>
        <v/>
      </c>
      <c r="Z471" s="131" t="str">
        <f>IF(Y471="","",VLOOKUP(Y471,ボランティア図書マスタ!$A$3:$K$567,11,0))</f>
        <v/>
      </c>
      <c r="AA471" s="132" t="str">
        <f t="shared" si="573"/>
        <v/>
      </c>
      <c r="AB471" s="133"/>
      <c r="AC471" s="133">
        <f t="shared" si="574"/>
        <v>0</v>
      </c>
      <c r="AD471" s="133">
        <f t="shared" si="575"/>
        <v>0</v>
      </c>
      <c r="AE471" s="133">
        <f t="shared" si="576"/>
        <v>0</v>
      </c>
      <c r="AF471" s="133">
        <f t="shared" si="577"/>
        <v>0</v>
      </c>
      <c r="AG471" s="134">
        <f t="shared" si="578"/>
        <v>0</v>
      </c>
      <c r="AH471" s="133">
        <f t="shared" si="579"/>
        <v>0</v>
      </c>
      <c r="AI471" s="133">
        <f t="shared" si="530"/>
        <v>0</v>
      </c>
      <c r="AJ471" s="133">
        <f t="shared" si="531"/>
        <v>0</v>
      </c>
      <c r="AK471" s="135">
        <f t="shared" si="580"/>
        <v>0</v>
      </c>
      <c r="AL471" s="135">
        <f t="shared" si="581"/>
        <v>0</v>
      </c>
      <c r="AM471" s="135">
        <f t="shared" si="532"/>
        <v>0</v>
      </c>
      <c r="AN471" s="135">
        <f t="shared" si="533"/>
        <v>0</v>
      </c>
      <c r="AP471" s="111" t="e">
        <f>VLOOKUP($Y471,ボランティア図書マスタ!$A:$T,15,0)</f>
        <v>#N/A</v>
      </c>
      <c r="AQ471" s="111" t="e">
        <f>VLOOKUP($Y471,ボランティア図書マスタ!$A:$T,16,0)</f>
        <v>#N/A</v>
      </c>
      <c r="AR471" s="111" t="e">
        <f>VLOOKUP($Y471,ボランティア図書マスタ!$A:$T,17,0)</f>
        <v>#N/A</v>
      </c>
      <c r="AS471" s="111" t="e">
        <f>VLOOKUP($Y471,ボランティア図書マスタ!$A:$T,18,0)</f>
        <v>#N/A</v>
      </c>
      <c r="AT471" s="111" t="e">
        <f>VLOOKUP($Y471,ボランティア図書マスタ!$A:$T,19,0)</f>
        <v>#N/A</v>
      </c>
      <c r="AU471" s="111" t="e">
        <f>VLOOKUP($Y471,ボランティア図書マスタ!$A:$T,20,0)</f>
        <v>#N/A</v>
      </c>
    </row>
    <row r="472" spans="1:47" ht="80.099999999999994" customHeight="1" x14ac:dyDescent="0.15">
      <c r="A472" s="119"/>
      <c r="B472" s="120"/>
      <c r="C472" s="119"/>
      <c r="D472" s="121"/>
      <c r="E472" s="122" t="str">
        <f>IF(D472="","",VLOOKUP(D472,ボランティア一覧!$A:$B,2,0))</f>
        <v/>
      </c>
      <c r="F472" s="121"/>
      <c r="G472" s="123" t="str">
        <f>IF(F472="","",VLOOKUP(F472,ボランティア図書マスタ!$B:$L,11,0))</f>
        <v/>
      </c>
      <c r="H472" s="124"/>
      <c r="I472" s="121"/>
      <c r="J472" s="124"/>
      <c r="K472" s="122" t="str">
        <f t="shared" si="529"/>
        <v/>
      </c>
      <c r="L472" s="125" t="str">
        <f>IF(Y472="","",VLOOKUP(Y472,ボランティア図書マスタ!$A$3:$M$567,13,0))</f>
        <v/>
      </c>
      <c r="M472" s="126"/>
      <c r="N472" s="127"/>
      <c r="O472" s="128"/>
      <c r="P472" s="129"/>
      <c r="Q472" s="130" t="str">
        <f>IF(D472="","",VLOOKUP(D472,ボランティア一覧!$A$3:$F$68,3,0))</f>
        <v/>
      </c>
      <c r="R472" s="130" t="str">
        <f>IF(D472="","",VLOOKUP(D472,ボランティア一覧!$A$3:$F$68,4,0))</f>
        <v/>
      </c>
      <c r="S472" s="130" t="str">
        <f>IF(D472="","",VLOOKUP(D472,ボランティア一覧!$A$3:$F$68,5,0))</f>
        <v/>
      </c>
      <c r="T472" s="130" t="str">
        <f>IF(D472="","",VLOOKUP(D472,ボランティア一覧!$A$3:$F$68,6,0))</f>
        <v/>
      </c>
      <c r="U472" s="131" t="str">
        <f t="shared" si="570"/>
        <v xml:space="preserve"> </v>
      </c>
      <c r="V472" s="131" t="str">
        <f t="shared" si="571"/>
        <v>　</v>
      </c>
      <c r="W472" s="131" t="str">
        <f>IF($A472=0," ",VLOOKUP(U472,入力規則用シート!B:C,2,0))</f>
        <v xml:space="preserve"> </v>
      </c>
      <c r="X472" s="131">
        <f t="shared" si="582"/>
        <v>0</v>
      </c>
      <c r="Y472" s="131" t="str">
        <f t="shared" si="572"/>
        <v/>
      </c>
      <c r="Z472" s="131" t="str">
        <f>IF(Y472="","",VLOOKUP(Y472,ボランティア図書マスタ!$A$3:$K$567,11,0))</f>
        <v/>
      </c>
      <c r="AA472" s="132" t="str">
        <f t="shared" si="573"/>
        <v/>
      </c>
      <c r="AB472" s="133"/>
      <c r="AC472" s="133">
        <f t="shared" si="574"/>
        <v>0</v>
      </c>
      <c r="AD472" s="133">
        <f t="shared" si="575"/>
        <v>0</v>
      </c>
      <c r="AE472" s="133">
        <f t="shared" si="576"/>
        <v>0</v>
      </c>
      <c r="AF472" s="133">
        <f t="shared" si="577"/>
        <v>0</v>
      </c>
      <c r="AG472" s="134">
        <f t="shared" si="578"/>
        <v>0</v>
      </c>
      <c r="AH472" s="133">
        <f t="shared" si="579"/>
        <v>0</v>
      </c>
      <c r="AI472" s="133">
        <f t="shared" si="530"/>
        <v>0</v>
      </c>
      <c r="AJ472" s="133">
        <f t="shared" si="531"/>
        <v>0</v>
      </c>
      <c r="AK472" s="135">
        <f t="shared" si="580"/>
        <v>0</v>
      </c>
      <c r="AL472" s="135">
        <f t="shared" si="581"/>
        <v>0</v>
      </c>
      <c r="AM472" s="135">
        <f t="shared" si="532"/>
        <v>0</v>
      </c>
      <c r="AN472" s="135">
        <f t="shared" si="533"/>
        <v>0</v>
      </c>
      <c r="AP472" s="111" t="e">
        <f>VLOOKUP($Y472,ボランティア図書マスタ!$A:$T,15,0)</f>
        <v>#N/A</v>
      </c>
      <c r="AQ472" s="111" t="e">
        <f>VLOOKUP($Y472,ボランティア図書マスタ!$A:$T,16,0)</f>
        <v>#N/A</v>
      </c>
      <c r="AR472" s="111" t="e">
        <f>VLOOKUP($Y472,ボランティア図書マスタ!$A:$T,17,0)</f>
        <v>#N/A</v>
      </c>
      <c r="AS472" s="111" t="e">
        <f>VLOOKUP($Y472,ボランティア図書マスタ!$A:$T,18,0)</f>
        <v>#N/A</v>
      </c>
      <c r="AT472" s="111" t="e">
        <f>VLOOKUP($Y472,ボランティア図書マスタ!$A:$T,19,0)</f>
        <v>#N/A</v>
      </c>
      <c r="AU472" s="111" t="e">
        <f>VLOOKUP($Y472,ボランティア図書マスタ!$A:$T,20,0)</f>
        <v>#N/A</v>
      </c>
    </row>
    <row r="473" spans="1:47" ht="80.099999999999994" customHeight="1" x14ac:dyDescent="0.15">
      <c r="A473" s="119"/>
      <c r="B473" s="120"/>
      <c r="C473" s="119"/>
      <c r="D473" s="121"/>
      <c r="E473" s="122" t="str">
        <f>IF(D473="","",VLOOKUP(D473,ボランティア一覧!$A:$B,2,0))</f>
        <v/>
      </c>
      <c r="F473" s="121"/>
      <c r="G473" s="123" t="str">
        <f>IF(F473="","",VLOOKUP(F473,ボランティア図書マスタ!$B:$L,11,0))</f>
        <v/>
      </c>
      <c r="H473" s="124"/>
      <c r="I473" s="121"/>
      <c r="J473" s="124"/>
      <c r="K473" s="122" t="str">
        <f t="shared" si="529"/>
        <v/>
      </c>
      <c r="L473" s="125" t="str">
        <f>IF(Y473="","",VLOOKUP(Y473,ボランティア図書マスタ!$A$3:$M$567,13,0))</f>
        <v/>
      </c>
      <c r="M473" s="126"/>
      <c r="N473" s="127"/>
      <c r="O473" s="128"/>
      <c r="P473" s="129"/>
      <c r="Q473" s="130" t="str">
        <f>IF(D473="","",VLOOKUP(D473,ボランティア一覧!$A$3:$F$68,3,0))</f>
        <v/>
      </c>
      <c r="R473" s="130" t="str">
        <f>IF(D473="","",VLOOKUP(D473,ボランティア一覧!$A$3:$F$68,4,0))</f>
        <v/>
      </c>
      <c r="S473" s="130" t="str">
        <f>IF(D473="","",VLOOKUP(D473,ボランティア一覧!$A$3:$F$68,5,0))</f>
        <v/>
      </c>
      <c r="T473" s="130" t="str">
        <f>IF(D473="","",VLOOKUP(D473,ボランティア一覧!$A$3:$F$68,6,0))</f>
        <v/>
      </c>
      <c r="U473" s="131" t="str">
        <f>IF(F473=0," ",$G$2)</f>
        <v xml:space="preserve"> </v>
      </c>
      <c r="V473" s="131" t="str">
        <f>IF(F473=0,"　",$L$2)</f>
        <v>　</v>
      </c>
      <c r="W473" s="131" t="str">
        <f>IF($A473=0," ",VLOOKUP(U473,入力規則用シート!B:C,2,0))</f>
        <v xml:space="preserve"> </v>
      </c>
      <c r="X473" s="131">
        <f t="shared" si="582"/>
        <v>0</v>
      </c>
      <c r="Y473" s="131" t="str">
        <f>IF(F473&amp;I473="","",CONCATENATE(F473,I473))</f>
        <v/>
      </c>
      <c r="Z473" s="131" t="str">
        <f>IF(Y473="","",VLOOKUP(Y473,ボランティア図書マスタ!$A$3:$K$567,11,0))</f>
        <v/>
      </c>
      <c r="AA473" s="132" t="str">
        <f>DBCS(J473)</f>
        <v/>
      </c>
      <c r="AB473" s="133"/>
      <c r="AC473" s="133">
        <f>A473</f>
        <v>0</v>
      </c>
      <c r="AD473" s="133">
        <f>B473</f>
        <v>0</v>
      </c>
      <c r="AE473" s="133">
        <f>C473</f>
        <v>0</v>
      </c>
      <c r="AF473" s="133">
        <f>D473</f>
        <v>0</v>
      </c>
      <c r="AG473" s="134">
        <f>F473</f>
        <v>0</v>
      </c>
      <c r="AH473" s="133">
        <f>H473</f>
        <v>0</v>
      </c>
      <c r="AI473" s="133">
        <f t="shared" si="530"/>
        <v>0</v>
      </c>
      <c r="AJ473" s="133">
        <f t="shared" si="531"/>
        <v>0</v>
      </c>
      <c r="AK473" s="135">
        <f>M473</f>
        <v>0</v>
      </c>
      <c r="AL473" s="135">
        <f>N473</f>
        <v>0</v>
      </c>
      <c r="AM473" s="135">
        <f t="shared" si="532"/>
        <v>0</v>
      </c>
      <c r="AN473" s="135">
        <f t="shared" si="533"/>
        <v>0</v>
      </c>
      <c r="AP473" s="111" t="e">
        <f>VLOOKUP($Y473,ボランティア図書マスタ!$A:$T,15,0)</f>
        <v>#N/A</v>
      </c>
      <c r="AQ473" s="111" t="e">
        <f>VLOOKUP($Y473,ボランティア図書マスタ!$A:$T,16,0)</f>
        <v>#N/A</v>
      </c>
      <c r="AR473" s="111" t="e">
        <f>VLOOKUP($Y473,ボランティア図書マスタ!$A:$T,17,0)</f>
        <v>#N/A</v>
      </c>
      <c r="AS473" s="111" t="e">
        <f>VLOOKUP($Y473,ボランティア図書マスタ!$A:$T,18,0)</f>
        <v>#N/A</v>
      </c>
      <c r="AT473" s="111" t="e">
        <f>VLOOKUP($Y473,ボランティア図書マスタ!$A:$T,19,0)</f>
        <v>#N/A</v>
      </c>
      <c r="AU473" s="111" t="e">
        <f>VLOOKUP($Y473,ボランティア図書マスタ!$A:$T,20,0)</f>
        <v>#N/A</v>
      </c>
    </row>
    <row r="474" spans="1:47" ht="80.099999999999994" customHeight="1" x14ac:dyDescent="0.15">
      <c r="A474" s="119"/>
      <c r="B474" s="120"/>
      <c r="C474" s="119"/>
      <c r="D474" s="121"/>
      <c r="E474" s="122" t="str">
        <f>IF(D474="","",VLOOKUP(D474,ボランティア一覧!$A:$B,2,0))</f>
        <v/>
      </c>
      <c r="F474" s="121"/>
      <c r="G474" s="123" t="str">
        <f>IF(F474="","",VLOOKUP(F474,ボランティア図書マスタ!$B:$L,11,0))</f>
        <v/>
      </c>
      <c r="H474" s="124"/>
      <c r="I474" s="121"/>
      <c r="J474" s="124"/>
      <c r="K474" s="122" t="str">
        <f t="shared" si="529"/>
        <v/>
      </c>
      <c r="L474" s="125" t="str">
        <f>IF(Y474="","",VLOOKUP(Y474,ボランティア図書マスタ!$A$3:$M$567,13,0))</f>
        <v/>
      </c>
      <c r="M474" s="126"/>
      <c r="N474" s="127"/>
      <c r="O474" s="128"/>
      <c r="P474" s="129"/>
      <c r="Q474" s="130" t="str">
        <f>IF(D474="","",VLOOKUP(D474,ボランティア一覧!$A$3:$F$68,3,0))</f>
        <v/>
      </c>
      <c r="R474" s="130" t="str">
        <f>IF(D474="","",VLOOKUP(D474,ボランティア一覧!$A$3:$F$68,4,0))</f>
        <v/>
      </c>
      <c r="S474" s="130" t="str">
        <f>IF(D474="","",VLOOKUP(D474,ボランティア一覧!$A$3:$F$68,5,0))</f>
        <v/>
      </c>
      <c r="T474" s="130" t="str">
        <f>IF(D474="","",VLOOKUP(D474,ボランティア一覧!$A$3:$F$68,6,0))</f>
        <v/>
      </c>
      <c r="U474" s="131" t="str">
        <f t="shared" ref="U474:U482" si="583">IF(F474=0," ",$G$2)</f>
        <v xml:space="preserve"> </v>
      </c>
      <c r="V474" s="131" t="str">
        <f t="shared" ref="V474:V482" si="584">IF(F474=0,"　",$L$2)</f>
        <v>　</v>
      </c>
      <c r="W474" s="131" t="str">
        <f>IF($A474=0," ",VLOOKUP(U474,入力規則用シート!B:C,2,0))</f>
        <v xml:space="preserve"> </v>
      </c>
      <c r="X474" s="131">
        <f t="shared" si="582"/>
        <v>0</v>
      </c>
      <c r="Y474" s="131" t="str">
        <f t="shared" ref="Y474:Y482" si="585">IF(F474&amp;I474="","",CONCATENATE(F474,I474))</f>
        <v/>
      </c>
      <c r="Z474" s="131" t="str">
        <f>IF(Y474="","",VLOOKUP(Y474,ボランティア図書マスタ!$A$3:$K$567,11,0))</f>
        <v/>
      </c>
      <c r="AA474" s="132" t="str">
        <f t="shared" ref="AA474:AA482" si="586">DBCS(J474)</f>
        <v/>
      </c>
      <c r="AB474" s="133"/>
      <c r="AC474" s="133">
        <f t="shared" ref="AC474:AC482" si="587">A474</f>
        <v>0</v>
      </c>
      <c r="AD474" s="133">
        <f t="shared" ref="AD474:AD482" si="588">B474</f>
        <v>0</v>
      </c>
      <c r="AE474" s="133">
        <f t="shared" ref="AE474:AE482" si="589">C474</f>
        <v>0</v>
      </c>
      <c r="AF474" s="133">
        <f t="shared" ref="AF474:AF482" si="590">D474</f>
        <v>0</v>
      </c>
      <c r="AG474" s="134">
        <f t="shared" ref="AG474:AG482" si="591">F474</f>
        <v>0</v>
      </c>
      <c r="AH474" s="133">
        <f t="shared" ref="AH474:AH482" si="592">H474</f>
        <v>0</v>
      </c>
      <c r="AI474" s="133">
        <f t="shared" si="530"/>
        <v>0</v>
      </c>
      <c r="AJ474" s="133">
        <f t="shared" si="531"/>
        <v>0</v>
      </c>
      <c r="AK474" s="135">
        <f t="shared" ref="AK474:AK482" si="593">M474</f>
        <v>0</v>
      </c>
      <c r="AL474" s="135">
        <f t="shared" ref="AL474:AL482" si="594">N474</f>
        <v>0</v>
      </c>
      <c r="AM474" s="135">
        <f t="shared" si="532"/>
        <v>0</v>
      </c>
      <c r="AN474" s="135">
        <f t="shared" si="533"/>
        <v>0</v>
      </c>
      <c r="AP474" s="111" t="e">
        <f>VLOOKUP($Y474,ボランティア図書マスタ!$A:$T,15,0)</f>
        <v>#N/A</v>
      </c>
      <c r="AQ474" s="111" t="e">
        <f>VLOOKUP($Y474,ボランティア図書マスタ!$A:$T,16,0)</f>
        <v>#N/A</v>
      </c>
      <c r="AR474" s="111" t="e">
        <f>VLOOKUP($Y474,ボランティア図書マスタ!$A:$T,17,0)</f>
        <v>#N/A</v>
      </c>
      <c r="AS474" s="111" t="e">
        <f>VLOOKUP($Y474,ボランティア図書マスタ!$A:$T,18,0)</f>
        <v>#N/A</v>
      </c>
      <c r="AT474" s="111" t="e">
        <f>VLOOKUP($Y474,ボランティア図書マスタ!$A:$T,19,0)</f>
        <v>#N/A</v>
      </c>
      <c r="AU474" s="111" t="e">
        <f>VLOOKUP($Y474,ボランティア図書マスタ!$A:$T,20,0)</f>
        <v>#N/A</v>
      </c>
    </row>
    <row r="475" spans="1:47" ht="80.099999999999994" customHeight="1" x14ac:dyDescent="0.15">
      <c r="A475" s="119"/>
      <c r="B475" s="120"/>
      <c r="C475" s="119"/>
      <c r="D475" s="121"/>
      <c r="E475" s="122" t="str">
        <f>IF(D475="","",VLOOKUP(D475,ボランティア一覧!$A:$B,2,0))</f>
        <v/>
      </c>
      <c r="F475" s="121"/>
      <c r="G475" s="123" t="str">
        <f>IF(F475="","",VLOOKUP(F475,ボランティア図書マスタ!$B:$L,11,0))</f>
        <v/>
      </c>
      <c r="H475" s="124"/>
      <c r="I475" s="121"/>
      <c r="J475" s="124"/>
      <c r="K475" s="122" t="str">
        <f t="shared" si="529"/>
        <v/>
      </c>
      <c r="L475" s="125" t="str">
        <f>IF(Y475="","",VLOOKUP(Y475,ボランティア図書マスタ!$A$3:$M$567,13,0))</f>
        <v/>
      </c>
      <c r="M475" s="126"/>
      <c r="N475" s="127"/>
      <c r="O475" s="128"/>
      <c r="P475" s="129"/>
      <c r="Q475" s="130" t="str">
        <f>IF(D475="","",VLOOKUP(D475,ボランティア一覧!$A$3:$F$68,3,0))</f>
        <v/>
      </c>
      <c r="R475" s="130" t="str">
        <f>IF(D475="","",VLOOKUP(D475,ボランティア一覧!$A$3:$F$68,4,0))</f>
        <v/>
      </c>
      <c r="S475" s="130" t="str">
        <f>IF(D475="","",VLOOKUP(D475,ボランティア一覧!$A$3:$F$68,5,0))</f>
        <v/>
      </c>
      <c r="T475" s="130" t="str">
        <f>IF(D475="","",VLOOKUP(D475,ボランティア一覧!$A$3:$F$68,6,0))</f>
        <v/>
      </c>
      <c r="U475" s="131" t="str">
        <f t="shared" si="583"/>
        <v xml:space="preserve"> </v>
      </c>
      <c r="V475" s="131" t="str">
        <f t="shared" si="584"/>
        <v>　</v>
      </c>
      <c r="W475" s="131" t="str">
        <f>IF($A475=0," ",VLOOKUP(U475,入力規則用シート!B:C,2,0))</f>
        <v xml:space="preserve"> </v>
      </c>
      <c r="X475" s="131">
        <f t="shared" si="582"/>
        <v>0</v>
      </c>
      <c r="Y475" s="131" t="str">
        <f t="shared" si="585"/>
        <v/>
      </c>
      <c r="Z475" s="131" t="str">
        <f>IF(Y475="","",VLOOKUP(Y475,ボランティア図書マスタ!$A$3:$K$567,11,0))</f>
        <v/>
      </c>
      <c r="AA475" s="132" t="str">
        <f t="shared" si="586"/>
        <v/>
      </c>
      <c r="AB475" s="133"/>
      <c r="AC475" s="133">
        <f t="shared" si="587"/>
        <v>0</v>
      </c>
      <c r="AD475" s="133">
        <f t="shared" si="588"/>
        <v>0</v>
      </c>
      <c r="AE475" s="133">
        <f t="shared" si="589"/>
        <v>0</v>
      </c>
      <c r="AF475" s="133">
        <f t="shared" si="590"/>
        <v>0</v>
      </c>
      <c r="AG475" s="134">
        <f t="shared" si="591"/>
        <v>0</v>
      </c>
      <c r="AH475" s="133">
        <f t="shared" si="592"/>
        <v>0</v>
      </c>
      <c r="AI475" s="133">
        <f t="shared" si="530"/>
        <v>0</v>
      </c>
      <c r="AJ475" s="133">
        <f t="shared" si="531"/>
        <v>0</v>
      </c>
      <c r="AK475" s="135">
        <f t="shared" si="593"/>
        <v>0</v>
      </c>
      <c r="AL475" s="135">
        <f t="shared" si="594"/>
        <v>0</v>
      </c>
      <c r="AM475" s="135">
        <f t="shared" si="532"/>
        <v>0</v>
      </c>
      <c r="AN475" s="135">
        <f t="shared" si="533"/>
        <v>0</v>
      </c>
      <c r="AP475" s="111" t="e">
        <f>VLOOKUP($Y475,ボランティア図書マスタ!$A:$T,15,0)</f>
        <v>#N/A</v>
      </c>
      <c r="AQ475" s="111" t="e">
        <f>VLOOKUP($Y475,ボランティア図書マスタ!$A:$T,16,0)</f>
        <v>#N/A</v>
      </c>
      <c r="AR475" s="111" t="e">
        <f>VLOOKUP($Y475,ボランティア図書マスタ!$A:$T,17,0)</f>
        <v>#N/A</v>
      </c>
      <c r="AS475" s="111" t="e">
        <f>VLOOKUP($Y475,ボランティア図書マスタ!$A:$T,18,0)</f>
        <v>#N/A</v>
      </c>
      <c r="AT475" s="111" t="e">
        <f>VLOOKUP($Y475,ボランティア図書マスタ!$A:$T,19,0)</f>
        <v>#N/A</v>
      </c>
      <c r="AU475" s="111" t="e">
        <f>VLOOKUP($Y475,ボランティア図書マスタ!$A:$T,20,0)</f>
        <v>#N/A</v>
      </c>
    </row>
    <row r="476" spans="1:47" ht="80.099999999999994" customHeight="1" x14ac:dyDescent="0.15">
      <c r="A476" s="119"/>
      <c r="B476" s="120"/>
      <c r="C476" s="119"/>
      <c r="D476" s="121"/>
      <c r="E476" s="122" t="str">
        <f>IF(D476="","",VLOOKUP(D476,ボランティア一覧!$A:$B,2,0))</f>
        <v/>
      </c>
      <c r="F476" s="121"/>
      <c r="G476" s="123" t="str">
        <f>IF(F476="","",VLOOKUP(F476,ボランティア図書マスタ!$B:$L,11,0))</f>
        <v/>
      </c>
      <c r="H476" s="124"/>
      <c r="I476" s="121"/>
      <c r="J476" s="124"/>
      <c r="K476" s="122" t="str">
        <f t="shared" si="529"/>
        <v/>
      </c>
      <c r="L476" s="125" t="str">
        <f>IF(Y476="","",VLOOKUP(Y476,ボランティア図書マスタ!$A$3:$M$567,13,0))</f>
        <v/>
      </c>
      <c r="M476" s="126"/>
      <c r="N476" s="127"/>
      <c r="O476" s="128"/>
      <c r="P476" s="129"/>
      <c r="Q476" s="130" t="str">
        <f>IF(D476="","",VLOOKUP(D476,ボランティア一覧!$A$3:$F$68,3,0))</f>
        <v/>
      </c>
      <c r="R476" s="130" t="str">
        <f>IF(D476="","",VLOOKUP(D476,ボランティア一覧!$A$3:$F$68,4,0))</f>
        <v/>
      </c>
      <c r="S476" s="130" t="str">
        <f>IF(D476="","",VLOOKUP(D476,ボランティア一覧!$A$3:$F$68,5,0))</f>
        <v/>
      </c>
      <c r="T476" s="130" t="str">
        <f>IF(D476="","",VLOOKUP(D476,ボランティア一覧!$A$3:$F$68,6,0))</f>
        <v/>
      </c>
      <c r="U476" s="131" t="str">
        <f t="shared" si="583"/>
        <v xml:space="preserve"> </v>
      </c>
      <c r="V476" s="131" t="str">
        <f t="shared" si="584"/>
        <v>　</v>
      </c>
      <c r="W476" s="131" t="str">
        <f>IF($A476=0," ",VLOOKUP(U476,入力規則用シート!B:C,2,0))</f>
        <v xml:space="preserve"> </v>
      </c>
      <c r="X476" s="131">
        <f t="shared" si="582"/>
        <v>0</v>
      </c>
      <c r="Y476" s="131" t="str">
        <f t="shared" si="585"/>
        <v/>
      </c>
      <c r="Z476" s="131" t="str">
        <f>IF(Y476="","",VLOOKUP(Y476,ボランティア図書マスタ!$A$3:$K$567,11,0))</f>
        <v/>
      </c>
      <c r="AA476" s="132" t="str">
        <f t="shared" si="586"/>
        <v/>
      </c>
      <c r="AB476" s="133"/>
      <c r="AC476" s="133">
        <f t="shared" si="587"/>
        <v>0</v>
      </c>
      <c r="AD476" s="133">
        <f t="shared" si="588"/>
        <v>0</v>
      </c>
      <c r="AE476" s="133">
        <f t="shared" si="589"/>
        <v>0</v>
      </c>
      <c r="AF476" s="133">
        <f t="shared" si="590"/>
        <v>0</v>
      </c>
      <c r="AG476" s="134">
        <f t="shared" si="591"/>
        <v>0</v>
      </c>
      <c r="AH476" s="133">
        <f t="shared" si="592"/>
        <v>0</v>
      </c>
      <c r="AI476" s="133">
        <f t="shared" si="530"/>
        <v>0</v>
      </c>
      <c r="AJ476" s="133">
        <f t="shared" si="531"/>
        <v>0</v>
      </c>
      <c r="AK476" s="135">
        <f t="shared" si="593"/>
        <v>0</v>
      </c>
      <c r="AL476" s="135">
        <f t="shared" si="594"/>
        <v>0</v>
      </c>
      <c r="AM476" s="135">
        <f t="shared" si="532"/>
        <v>0</v>
      </c>
      <c r="AN476" s="135">
        <f t="shared" si="533"/>
        <v>0</v>
      </c>
      <c r="AP476" s="111" t="e">
        <f>VLOOKUP($Y476,ボランティア図書マスタ!$A:$T,15,0)</f>
        <v>#N/A</v>
      </c>
      <c r="AQ476" s="111" t="e">
        <f>VLOOKUP($Y476,ボランティア図書マスタ!$A:$T,16,0)</f>
        <v>#N/A</v>
      </c>
      <c r="AR476" s="111" t="e">
        <f>VLOOKUP($Y476,ボランティア図書マスタ!$A:$T,17,0)</f>
        <v>#N/A</v>
      </c>
      <c r="AS476" s="111" t="e">
        <f>VLOOKUP($Y476,ボランティア図書マスタ!$A:$T,18,0)</f>
        <v>#N/A</v>
      </c>
      <c r="AT476" s="111" t="e">
        <f>VLOOKUP($Y476,ボランティア図書マスタ!$A:$T,19,0)</f>
        <v>#N/A</v>
      </c>
      <c r="AU476" s="111" t="e">
        <f>VLOOKUP($Y476,ボランティア図書マスタ!$A:$T,20,0)</f>
        <v>#N/A</v>
      </c>
    </row>
    <row r="477" spans="1:47" ht="80.099999999999994" customHeight="1" x14ac:dyDescent="0.15">
      <c r="A477" s="119"/>
      <c r="B477" s="120"/>
      <c r="C477" s="119"/>
      <c r="D477" s="121"/>
      <c r="E477" s="122" t="str">
        <f>IF(D477="","",VLOOKUP(D477,ボランティア一覧!$A:$B,2,0))</f>
        <v/>
      </c>
      <c r="F477" s="121"/>
      <c r="G477" s="123" t="str">
        <f>IF(F477="","",VLOOKUP(F477,ボランティア図書マスタ!$B:$L,11,0))</f>
        <v/>
      </c>
      <c r="H477" s="124"/>
      <c r="I477" s="121"/>
      <c r="J477" s="124"/>
      <c r="K477" s="122" t="str">
        <f t="shared" si="529"/>
        <v/>
      </c>
      <c r="L477" s="125" t="str">
        <f>IF(Y477="","",VLOOKUP(Y477,ボランティア図書マスタ!$A$3:$M$567,13,0))</f>
        <v/>
      </c>
      <c r="M477" s="126"/>
      <c r="N477" s="127"/>
      <c r="O477" s="128"/>
      <c r="P477" s="129"/>
      <c r="Q477" s="130" t="str">
        <f>IF(D477="","",VLOOKUP(D477,ボランティア一覧!$A$3:$F$68,3,0))</f>
        <v/>
      </c>
      <c r="R477" s="130" t="str">
        <f>IF(D477="","",VLOOKUP(D477,ボランティア一覧!$A$3:$F$68,4,0))</f>
        <v/>
      </c>
      <c r="S477" s="130" t="str">
        <f>IF(D477="","",VLOOKUP(D477,ボランティア一覧!$A$3:$F$68,5,0))</f>
        <v/>
      </c>
      <c r="T477" s="130" t="str">
        <f>IF(D477="","",VLOOKUP(D477,ボランティア一覧!$A$3:$F$68,6,0))</f>
        <v/>
      </c>
      <c r="U477" s="131" t="str">
        <f t="shared" si="583"/>
        <v xml:space="preserve"> </v>
      </c>
      <c r="V477" s="131" t="str">
        <f t="shared" si="584"/>
        <v>　</v>
      </c>
      <c r="W477" s="131" t="str">
        <f>IF($A477=0," ",VLOOKUP(U477,入力規則用シート!B:C,2,0))</f>
        <v xml:space="preserve"> </v>
      </c>
      <c r="X477" s="131">
        <f t="shared" si="582"/>
        <v>0</v>
      </c>
      <c r="Y477" s="131" t="str">
        <f t="shared" si="585"/>
        <v/>
      </c>
      <c r="Z477" s="131" t="str">
        <f>IF(Y477="","",VLOOKUP(Y477,ボランティア図書マスタ!$A$3:$K$567,11,0))</f>
        <v/>
      </c>
      <c r="AA477" s="132" t="str">
        <f t="shared" si="586"/>
        <v/>
      </c>
      <c r="AB477" s="133"/>
      <c r="AC477" s="133">
        <f t="shared" si="587"/>
        <v>0</v>
      </c>
      <c r="AD477" s="133">
        <f t="shared" si="588"/>
        <v>0</v>
      </c>
      <c r="AE477" s="133">
        <f t="shared" si="589"/>
        <v>0</v>
      </c>
      <c r="AF477" s="133">
        <f t="shared" si="590"/>
        <v>0</v>
      </c>
      <c r="AG477" s="134">
        <f t="shared" si="591"/>
        <v>0</v>
      </c>
      <c r="AH477" s="133">
        <f t="shared" si="592"/>
        <v>0</v>
      </c>
      <c r="AI477" s="133">
        <f t="shared" si="530"/>
        <v>0</v>
      </c>
      <c r="AJ477" s="133">
        <f t="shared" si="531"/>
        <v>0</v>
      </c>
      <c r="AK477" s="135">
        <f t="shared" si="593"/>
        <v>0</v>
      </c>
      <c r="AL477" s="135">
        <f t="shared" si="594"/>
        <v>0</v>
      </c>
      <c r="AM477" s="135">
        <f t="shared" si="532"/>
        <v>0</v>
      </c>
      <c r="AN477" s="135">
        <f t="shared" si="533"/>
        <v>0</v>
      </c>
      <c r="AP477" s="111" t="e">
        <f>VLOOKUP($Y477,ボランティア図書マスタ!$A:$T,15,0)</f>
        <v>#N/A</v>
      </c>
      <c r="AQ477" s="111" t="e">
        <f>VLOOKUP($Y477,ボランティア図書マスタ!$A:$T,16,0)</f>
        <v>#N/A</v>
      </c>
      <c r="AR477" s="111" t="e">
        <f>VLOOKUP($Y477,ボランティア図書マスタ!$A:$T,17,0)</f>
        <v>#N/A</v>
      </c>
      <c r="AS477" s="111" t="e">
        <f>VLOOKUP($Y477,ボランティア図書マスタ!$A:$T,18,0)</f>
        <v>#N/A</v>
      </c>
      <c r="AT477" s="111" t="e">
        <f>VLOOKUP($Y477,ボランティア図書マスタ!$A:$T,19,0)</f>
        <v>#N/A</v>
      </c>
      <c r="AU477" s="111" t="e">
        <f>VLOOKUP($Y477,ボランティア図書マスタ!$A:$T,20,0)</f>
        <v>#N/A</v>
      </c>
    </row>
    <row r="478" spans="1:47" ht="80.099999999999994" customHeight="1" x14ac:dyDescent="0.15">
      <c r="A478" s="119"/>
      <c r="B478" s="120"/>
      <c r="C478" s="119"/>
      <c r="D478" s="121"/>
      <c r="E478" s="122" t="str">
        <f>IF(D478="","",VLOOKUP(D478,ボランティア一覧!$A:$B,2,0))</f>
        <v/>
      </c>
      <c r="F478" s="121"/>
      <c r="G478" s="123" t="str">
        <f>IF(F478="","",VLOOKUP(F478,ボランティア図書マスタ!$B:$L,11,0))</f>
        <v/>
      </c>
      <c r="H478" s="124"/>
      <c r="I478" s="121"/>
      <c r="J478" s="124"/>
      <c r="K478" s="122" t="str">
        <f t="shared" si="529"/>
        <v/>
      </c>
      <c r="L478" s="125" t="str">
        <f>IF(Y478="","",VLOOKUP(Y478,ボランティア図書マスタ!$A$3:$M$567,13,0))</f>
        <v/>
      </c>
      <c r="M478" s="126"/>
      <c r="N478" s="127"/>
      <c r="O478" s="128"/>
      <c r="P478" s="129"/>
      <c r="Q478" s="130" t="str">
        <f>IF(D478="","",VLOOKUP(D478,ボランティア一覧!$A$3:$F$68,3,0))</f>
        <v/>
      </c>
      <c r="R478" s="130" t="str">
        <f>IF(D478="","",VLOOKUP(D478,ボランティア一覧!$A$3:$F$68,4,0))</f>
        <v/>
      </c>
      <c r="S478" s="130" t="str">
        <f>IF(D478="","",VLOOKUP(D478,ボランティア一覧!$A$3:$F$68,5,0))</f>
        <v/>
      </c>
      <c r="T478" s="130" t="str">
        <f>IF(D478="","",VLOOKUP(D478,ボランティア一覧!$A$3:$F$68,6,0))</f>
        <v/>
      </c>
      <c r="U478" s="131" t="str">
        <f t="shared" si="583"/>
        <v xml:space="preserve"> </v>
      </c>
      <c r="V478" s="131" t="str">
        <f t="shared" si="584"/>
        <v>　</v>
      </c>
      <c r="W478" s="131" t="str">
        <f>IF($A478=0," ",VLOOKUP(U478,入力規則用シート!B:C,2,0))</f>
        <v xml:space="preserve"> </v>
      </c>
      <c r="X478" s="131">
        <f t="shared" si="582"/>
        <v>0</v>
      </c>
      <c r="Y478" s="131" t="str">
        <f t="shared" si="585"/>
        <v/>
      </c>
      <c r="Z478" s="131" t="str">
        <f>IF(Y478="","",VLOOKUP(Y478,ボランティア図書マスタ!$A$3:$K$567,11,0))</f>
        <v/>
      </c>
      <c r="AA478" s="132" t="str">
        <f t="shared" si="586"/>
        <v/>
      </c>
      <c r="AB478" s="133"/>
      <c r="AC478" s="133">
        <f t="shared" si="587"/>
        <v>0</v>
      </c>
      <c r="AD478" s="133">
        <f t="shared" si="588"/>
        <v>0</v>
      </c>
      <c r="AE478" s="133">
        <f t="shared" si="589"/>
        <v>0</v>
      </c>
      <c r="AF478" s="133">
        <f t="shared" si="590"/>
        <v>0</v>
      </c>
      <c r="AG478" s="134">
        <f t="shared" si="591"/>
        <v>0</v>
      </c>
      <c r="AH478" s="133">
        <f t="shared" si="592"/>
        <v>0</v>
      </c>
      <c r="AI478" s="133">
        <f t="shared" si="530"/>
        <v>0</v>
      </c>
      <c r="AJ478" s="133">
        <f t="shared" si="531"/>
        <v>0</v>
      </c>
      <c r="AK478" s="135">
        <f t="shared" si="593"/>
        <v>0</v>
      </c>
      <c r="AL478" s="135">
        <f t="shared" si="594"/>
        <v>0</v>
      </c>
      <c r="AM478" s="135">
        <f t="shared" si="532"/>
        <v>0</v>
      </c>
      <c r="AN478" s="135">
        <f t="shared" si="533"/>
        <v>0</v>
      </c>
      <c r="AP478" s="111" t="e">
        <f>VLOOKUP($Y478,ボランティア図書マスタ!$A:$T,15,0)</f>
        <v>#N/A</v>
      </c>
      <c r="AQ478" s="111" t="e">
        <f>VLOOKUP($Y478,ボランティア図書マスタ!$A:$T,16,0)</f>
        <v>#N/A</v>
      </c>
      <c r="AR478" s="111" t="e">
        <f>VLOOKUP($Y478,ボランティア図書マスタ!$A:$T,17,0)</f>
        <v>#N/A</v>
      </c>
      <c r="AS478" s="111" t="e">
        <f>VLOOKUP($Y478,ボランティア図書マスタ!$A:$T,18,0)</f>
        <v>#N/A</v>
      </c>
      <c r="AT478" s="111" t="e">
        <f>VLOOKUP($Y478,ボランティア図書マスタ!$A:$T,19,0)</f>
        <v>#N/A</v>
      </c>
      <c r="AU478" s="111" t="e">
        <f>VLOOKUP($Y478,ボランティア図書マスタ!$A:$T,20,0)</f>
        <v>#N/A</v>
      </c>
    </row>
    <row r="479" spans="1:47" ht="80.099999999999994" customHeight="1" x14ac:dyDescent="0.15">
      <c r="A479" s="119"/>
      <c r="B479" s="120"/>
      <c r="C479" s="119"/>
      <c r="D479" s="121"/>
      <c r="E479" s="122" t="str">
        <f>IF(D479="","",VLOOKUP(D479,ボランティア一覧!$A:$B,2,0))</f>
        <v/>
      </c>
      <c r="F479" s="121"/>
      <c r="G479" s="123" t="str">
        <f>IF(F479="","",VLOOKUP(F479,ボランティア図書マスタ!$B:$L,11,0))</f>
        <v/>
      </c>
      <c r="H479" s="124"/>
      <c r="I479" s="121"/>
      <c r="J479" s="124"/>
      <c r="K479" s="122" t="str">
        <f t="shared" si="529"/>
        <v/>
      </c>
      <c r="L479" s="125" t="str">
        <f>IF(Y479="","",VLOOKUP(Y479,ボランティア図書マスタ!$A$3:$M$567,13,0))</f>
        <v/>
      </c>
      <c r="M479" s="126"/>
      <c r="N479" s="127"/>
      <c r="O479" s="128"/>
      <c r="P479" s="129"/>
      <c r="Q479" s="130" t="str">
        <f>IF(D479="","",VLOOKUP(D479,ボランティア一覧!$A$3:$F$68,3,0))</f>
        <v/>
      </c>
      <c r="R479" s="130" t="str">
        <f>IF(D479="","",VLOOKUP(D479,ボランティア一覧!$A$3:$F$68,4,0))</f>
        <v/>
      </c>
      <c r="S479" s="130" t="str">
        <f>IF(D479="","",VLOOKUP(D479,ボランティア一覧!$A$3:$F$68,5,0))</f>
        <v/>
      </c>
      <c r="T479" s="130" t="str">
        <f>IF(D479="","",VLOOKUP(D479,ボランティア一覧!$A$3:$F$68,6,0))</f>
        <v/>
      </c>
      <c r="U479" s="131" t="str">
        <f t="shared" si="583"/>
        <v xml:space="preserve"> </v>
      </c>
      <c r="V479" s="131" t="str">
        <f t="shared" si="584"/>
        <v>　</v>
      </c>
      <c r="W479" s="131" t="str">
        <f>IF($A479=0," ",VLOOKUP(U479,入力規則用シート!B:C,2,0))</f>
        <v xml:space="preserve"> </v>
      </c>
      <c r="X479" s="131">
        <f t="shared" si="582"/>
        <v>0</v>
      </c>
      <c r="Y479" s="131" t="str">
        <f t="shared" si="585"/>
        <v/>
      </c>
      <c r="Z479" s="131" t="str">
        <f>IF(Y479="","",VLOOKUP(Y479,ボランティア図書マスタ!$A$3:$K$567,11,0))</f>
        <v/>
      </c>
      <c r="AA479" s="132" t="str">
        <f t="shared" si="586"/>
        <v/>
      </c>
      <c r="AB479" s="133"/>
      <c r="AC479" s="133">
        <f t="shared" si="587"/>
        <v>0</v>
      </c>
      <c r="AD479" s="133">
        <f t="shared" si="588"/>
        <v>0</v>
      </c>
      <c r="AE479" s="133">
        <f t="shared" si="589"/>
        <v>0</v>
      </c>
      <c r="AF479" s="133">
        <f t="shared" si="590"/>
        <v>0</v>
      </c>
      <c r="AG479" s="134">
        <f t="shared" si="591"/>
        <v>0</v>
      </c>
      <c r="AH479" s="133">
        <f t="shared" si="592"/>
        <v>0</v>
      </c>
      <c r="AI479" s="133">
        <f t="shared" si="530"/>
        <v>0</v>
      </c>
      <c r="AJ479" s="133">
        <f t="shared" si="531"/>
        <v>0</v>
      </c>
      <c r="AK479" s="135">
        <f t="shared" si="593"/>
        <v>0</v>
      </c>
      <c r="AL479" s="135">
        <f t="shared" si="594"/>
        <v>0</v>
      </c>
      <c r="AM479" s="135">
        <f t="shared" si="532"/>
        <v>0</v>
      </c>
      <c r="AN479" s="135">
        <f t="shared" si="533"/>
        <v>0</v>
      </c>
      <c r="AP479" s="111" t="e">
        <f>VLOOKUP($Y479,ボランティア図書マスタ!$A:$T,15,0)</f>
        <v>#N/A</v>
      </c>
      <c r="AQ479" s="111" t="e">
        <f>VLOOKUP($Y479,ボランティア図書マスタ!$A:$T,16,0)</f>
        <v>#N/A</v>
      </c>
      <c r="AR479" s="111" t="e">
        <f>VLOOKUP($Y479,ボランティア図書マスタ!$A:$T,17,0)</f>
        <v>#N/A</v>
      </c>
      <c r="AS479" s="111" t="e">
        <f>VLOOKUP($Y479,ボランティア図書マスタ!$A:$T,18,0)</f>
        <v>#N/A</v>
      </c>
      <c r="AT479" s="111" t="e">
        <f>VLOOKUP($Y479,ボランティア図書マスタ!$A:$T,19,0)</f>
        <v>#N/A</v>
      </c>
      <c r="AU479" s="111" t="e">
        <f>VLOOKUP($Y479,ボランティア図書マスタ!$A:$T,20,0)</f>
        <v>#N/A</v>
      </c>
    </row>
    <row r="480" spans="1:47" ht="80.099999999999994" customHeight="1" x14ac:dyDescent="0.15">
      <c r="A480" s="119"/>
      <c r="B480" s="120"/>
      <c r="C480" s="119"/>
      <c r="D480" s="121"/>
      <c r="E480" s="122" t="str">
        <f>IF(D480="","",VLOOKUP(D480,ボランティア一覧!$A:$B,2,0))</f>
        <v/>
      </c>
      <c r="F480" s="121"/>
      <c r="G480" s="123" t="str">
        <f>IF(F480="","",VLOOKUP(F480,ボランティア図書マスタ!$B:$L,11,0))</f>
        <v/>
      </c>
      <c r="H480" s="124"/>
      <c r="I480" s="121"/>
      <c r="J480" s="124"/>
      <c r="K480" s="122" t="str">
        <f t="shared" si="529"/>
        <v/>
      </c>
      <c r="L480" s="125" t="str">
        <f>IF(Y480="","",VLOOKUP(Y480,ボランティア図書マスタ!$A$3:$M$567,13,0))</f>
        <v/>
      </c>
      <c r="M480" s="126"/>
      <c r="N480" s="127"/>
      <c r="O480" s="128"/>
      <c r="P480" s="129"/>
      <c r="Q480" s="130" t="str">
        <f>IF(D480="","",VLOOKUP(D480,ボランティア一覧!$A$3:$F$68,3,0))</f>
        <v/>
      </c>
      <c r="R480" s="130" t="str">
        <f>IF(D480="","",VLOOKUP(D480,ボランティア一覧!$A$3:$F$68,4,0))</f>
        <v/>
      </c>
      <c r="S480" s="130" t="str">
        <f>IF(D480="","",VLOOKUP(D480,ボランティア一覧!$A$3:$F$68,5,0))</f>
        <v/>
      </c>
      <c r="T480" s="130" t="str">
        <f>IF(D480="","",VLOOKUP(D480,ボランティア一覧!$A$3:$F$68,6,0))</f>
        <v/>
      </c>
      <c r="U480" s="131" t="str">
        <f t="shared" si="583"/>
        <v xml:space="preserve"> </v>
      </c>
      <c r="V480" s="131" t="str">
        <f t="shared" si="584"/>
        <v>　</v>
      </c>
      <c r="W480" s="131" t="str">
        <f>IF($A480=0," ",VLOOKUP(U480,入力規則用シート!B:C,2,0))</f>
        <v xml:space="preserve"> </v>
      </c>
      <c r="X480" s="131">
        <f t="shared" si="582"/>
        <v>0</v>
      </c>
      <c r="Y480" s="131" t="str">
        <f t="shared" si="585"/>
        <v/>
      </c>
      <c r="Z480" s="131" t="str">
        <f>IF(Y480="","",VLOOKUP(Y480,ボランティア図書マスタ!$A$3:$K$567,11,0))</f>
        <v/>
      </c>
      <c r="AA480" s="132" t="str">
        <f t="shared" si="586"/>
        <v/>
      </c>
      <c r="AB480" s="133"/>
      <c r="AC480" s="133">
        <f t="shared" si="587"/>
        <v>0</v>
      </c>
      <c r="AD480" s="133">
        <f t="shared" si="588"/>
        <v>0</v>
      </c>
      <c r="AE480" s="133">
        <f t="shared" si="589"/>
        <v>0</v>
      </c>
      <c r="AF480" s="133">
        <f t="shared" si="590"/>
        <v>0</v>
      </c>
      <c r="AG480" s="134">
        <f t="shared" si="591"/>
        <v>0</v>
      </c>
      <c r="AH480" s="133">
        <f t="shared" si="592"/>
        <v>0</v>
      </c>
      <c r="AI480" s="133">
        <f t="shared" si="530"/>
        <v>0</v>
      </c>
      <c r="AJ480" s="133">
        <f t="shared" si="531"/>
        <v>0</v>
      </c>
      <c r="AK480" s="135">
        <f t="shared" si="593"/>
        <v>0</v>
      </c>
      <c r="AL480" s="135">
        <f t="shared" si="594"/>
        <v>0</v>
      </c>
      <c r="AM480" s="135">
        <f t="shared" si="532"/>
        <v>0</v>
      </c>
      <c r="AN480" s="135">
        <f t="shared" si="533"/>
        <v>0</v>
      </c>
      <c r="AP480" s="111" t="e">
        <f>VLOOKUP($Y480,ボランティア図書マスタ!$A:$T,15,0)</f>
        <v>#N/A</v>
      </c>
      <c r="AQ480" s="111" t="e">
        <f>VLOOKUP($Y480,ボランティア図書マスタ!$A:$T,16,0)</f>
        <v>#N/A</v>
      </c>
      <c r="AR480" s="111" t="e">
        <f>VLOOKUP($Y480,ボランティア図書マスタ!$A:$T,17,0)</f>
        <v>#N/A</v>
      </c>
      <c r="AS480" s="111" t="e">
        <f>VLOOKUP($Y480,ボランティア図書マスタ!$A:$T,18,0)</f>
        <v>#N/A</v>
      </c>
      <c r="AT480" s="111" t="e">
        <f>VLOOKUP($Y480,ボランティア図書マスタ!$A:$T,19,0)</f>
        <v>#N/A</v>
      </c>
      <c r="AU480" s="111" t="e">
        <f>VLOOKUP($Y480,ボランティア図書マスタ!$A:$T,20,0)</f>
        <v>#N/A</v>
      </c>
    </row>
    <row r="481" spans="1:47" ht="80.099999999999994" customHeight="1" x14ac:dyDescent="0.15">
      <c r="A481" s="119"/>
      <c r="B481" s="120"/>
      <c r="C481" s="119"/>
      <c r="D481" s="121"/>
      <c r="E481" s="122" t="str">
        <f>IF(D481="","",VLOOKUP(D481,ボランティア一覧!$A:$B,2,0))</f>
        <v/>
      </c>
      <c r="F481" s="121"/>
      <c r="G481" s="123" t="str">
        <f>IF(F481="","",VLOOKUP(F481,ボランティア図書マスタ!$B:$L,11,0))</f>
        <v/>
      </c>
      <c r="H481" s="124"/>
      <c r="I481" s="121"/>
      <c r="J481" s="124"/>
      <c r="K481" s="122" t="str">
        <f t="shared" si="529"/>
        <v/>
      </c>
      <c r="L481" s="125" t="str">
        <f>IF(Y481="","",VLOOKUP(Y481,ボランティア図書マスタ!$A$3:$M$567,13,0))</f>
        <v/>
      </c>
      <c r="M481" s="126"/>
      <c r="N481" s="127"/>
      <c r="O481" s="128"/>
      <c r="P481" s="129"/>
      <c r="Q481" s="130" t="str">
        <f>IF(D481="","",VLOOKUP(D481,ボランティア一覧!$A$3:$F$68,3,0))</f>
        <v/>
      </c>
      <c r="R481" s="130" t="str">
        <f>IF(D481="","",VLOOKUP(D481,ボランティア一覧!$A$3:$F$68,4,0))</f>
        <v/>
      </c>
      <c r="S481" s="130" t="str">
        <f>IF(D481="","",VLOOKUP(D481,ボランティア一覧!$A$3:$F$68,5,0))</f>
        <v/>
      </c>
      <c r="T481" s="130" t="str">
        <f>IF(D481="","",VLOOKUP(D481,ボランティア一覧!$A$3:$F$68,6,0))</f>
        <v/>
      </c>
      <c r="U481" s="131" t="str">
        <f t="shared" si="583"/>
        <v xml:space="preserve"> </v>
      </c>
      <c r="V481" s="131" t="str">
        <f t="shared" si="584"/>
        <v>　</v>
      </c>
      <c r="W481" s="131" t="str">
        <f>IF($A481=0," ",VLOOKUP(U481,入力規則用シート!B:C,2,0))</f>
        <v xml:space="preserve"> </v>
      </c>
      <c r="X481" s="131">
        <f t="shared" si="582"/>
        <v>0</v>
      </c>
      <c r="Y481" s="131" t="str">
        <f t="shared" si="585"/>
        <v/>
      </c>
      <c r="Z481" s="131" t="str">
        <f>IF(Y481="","",VLOOKUP(Y481,ボランティア図書マスタ!$A$3:$K$567,11,0))</f>
        <v/>
      </c>
      <c r="AA481" s="132" t="str">
        <f t="shared" si="586"/>
        <v/>
      </c>
      <c r="AB481" s="133"/>
      <c r="AC481" s="133">
        <f t="shared" si="587"/>
        <v>0</v>
      </c>
      <c r="AD481" s="133">
        <f t="shared" si="588"/>
        <v>0</v>
      </c>
      <c r="AE481" s="133">
        <f t="shared" si="589"/>
        <v>0</v>
      </c>
      <c r="AF481" s="133">
        <f t="shared" si="590"/>
        <v>0</v>
      </c>
      <c r="AG481" s="134">
        <f t="shared" si="591"/>
        <v>0</v>
      </c>
      <c r="AH481" s="133">
        <f t="shared" si="592"/>
        <v>0</v>
      </c>
      <c r="AI481" s="133">
        <f t="shared" si="530"/>
        <v>0</v>
      </c>
      <c r="AJ481" s="133">
        <f t="shared" si="531"/>
        <v>0</v>
      </c>
      <c r="AK481" s="135">
        <f t="shared" si="593"/>
        <v>0</v>
      </c>
      <c r="AL481" s="135">
        <f t="shared" si="594"/>
        <v>0</v>
      </c>
      <c r="AM481" s="135">
        <f t="shared" si="532"/>
        <v>0</v>
      </c>
      <c r="AN481" s="135">
        <f t="shared" si="533"/>
        <v>0</v>
      </c>
      <c r="AP481" s="111" t="e">
        <f>VLOOKUP($Y481,ボランティア図書マスタ!$A:$T,15,0)</f>
        <v>#N/A</v>
      </c>
      <c r="AQ481" s="111" t="e">
        <f>VLOOKUP($Y481,ボランティア図書マスタ!$A:$T,16,0)</f>
        <v>#N/A</v>
      </c>
      <c r="AR481" s="111" t="e">
        <f>VLOOKUP($Y481,ボランティア図書マスタ!$A:$T,17,0)</f>
        <v>#N/A</v>
      </c>
      <c r="AS481" s="111" t="e">
        <f>VLOOKUP($Y481,ボランティア図書マスタ!$A:$T,18,0)</f>
        <v>#N/A</v>
      </c>
      <c r="AT481" s="111" t="e">
        <f>VLOOKUP($Y481,ボランティア図書マスタ!$A:$T,19,0)</f>
        <v>#N/A</v>
      </c>
      <c r="AU481" s="111" t="e">
        <f>VLOOKUP($Y481,ボランティア図書マスタ!$A:$T,20,0)</f>
        <v>#N/A</v>
      </c>
    </row>
    <row r="482" spans="1:47" ht="80.099999999999994" customHeight="1" x14ac:dyDescent="0.15">
      <c r="A482" s="119"/>
      <c r="B482" s="120"/>
      <c r="C482" s="119"/>
      <c r="D482" s="121"/>
      <c r="E482" s="122" t="str">
        <f>IF(D482="","",VLOOKUP(D482,ボランティア一覧!$A:$B,2,0))</f>
        <v/>
      </c>
      <c r="F482" s="121"/>
      <c r="G482" s="123" t="str">
        <f>IF(F482="","",VLOOKUP(F482,ボランティア図書マスタ!$B:$L,11,0))</f>
        <v/>
      </c>
      <c r="H482" s="124"/>
      <c r="I482" s="121"/>
      <c r="J482" s="124"/>
      <c r="K482" s="122" t="str">
        <f t="shared" si="529"/>
        <v/>
      </c>
      <c r="L482" s="125" t="str">
        <f>IF(Y482="","",VLOOKUP(Y482,ボランティア図書マスタ!$A$3:$M$567,13,0))</f>
        <v/>
      </c>
      <c r="M482" s="126"/>
      <c r="N482" s="127"/>
      <c r="O482" s="128"/>
      <c r="P482" s="129"/>
      <c r="Q482" s="130" t="str">
        <f>IF(D482="","",VLOOKUP(D482,ボランティア一覧!$A$3:$F$68,3,0))</f>
        <v/>
      </c>
      <c r="R482" s="130" t="str">
        <f>IF(D482="","",VLOOKUP(D482,ボランティア一覧!$A$3:$F$68,4,0))</f>
        <v/>
      </c>
      <c r="S482" s="130" t="str">
        <f>IF(D482="","",VLOOKUP(D482,ボランティア一覧!$A$3:$F$68,5,0))</f>
        <v/>
      </c>
      <c r="T482" s="130" t="str">
        <f>IF(D482="","",VLOOKUP(D482,ボランティア一覧!$A$3:$F$68,6,0))</f>
        <v/>
      </c>
      <c r="U482" s="131" t="str">
        <f t="shared" si="583"/>
        <v xml:space="preserve"> </v>
      </c>
      <c r="V482" s="131" t="str">
        <f t="shared" si="584"/>
        <v>　</v>
      </c>
      <c r="W482" s="131" t="str">
        <f>IF($A482=0," ",VLOOKUP(U482,入力規則用シート!B:C,2,0))</f>
        <v xml:space="preserve"> </v>
      </c>
      <c r="X482" s="131">
        <f t="shared" si="582"/>
        <v>0</v>
      </c>
      <c r="Y482" s="131" t="str">
        <f t="shared" si="585"/>
        <v/>
      </c>
      <c r="Z482" s="131" t="str">
        <f>IF(Y482="","",VLOOKUP(Y482,ボランティア図書マスタ!$A$3:$K$567,11,0))</f>
        <v/>
      </c>
      <c r="AA482" s="132" t="str">
        <f t="shared" si="586"/>
        <v/>
      </c>
      <c r="AB482" s="133"/>
      <c r="AC482" s="133">
        <f t="shared" si="587"/>
        <v>0</v>
      </c>
      <c r="AD482" s="133">
        <f t="shared" si="588"/>
        <v>0</v>
      </c>
      <c r="AE482" s="133">
        <f t="shared" si="589"/>
        <v>0</v>
      </c>
      <c r="AF482" s="133">
        <f t="shared" si="590"/>
        <v>0</v>
      </c>
      <c r="AG482" s="134">
        <f t="shared" si="591"/>
        <v>0</v>
      </c>
      <c r="AH482" s="133">
        <f t="shared" si="592"/>
        <v>0</v>
      </c>
      <c r="AI482" s="133">
        <f t="shared" si="530"/>
        <v>0</v>
      </c>
      <c r="AJ482" s="133">
        <f t="shared" si="531"/>
        <v>0</v>
      </c>
      <c r="AK482" s="135">
        <f t="shared" si="593"/>
        <v>0</v>
      </c>
      <c r="AL482" s="135">
        <f t="shared" si="594"/>
        <v>0</v>
      </c>
      <c r="AM482" s="135">
        <f t="shared" si="532"/>
        <v>0</v>
      </c>
      <c r="AN482" s="135">
        <f t="shared" si="533"/>
        <v>0</v>
      </c>
      <c r="AP482" s="111" t="e">
        <f>VLOOKUP($Y482,ボランティア図書マスタ!$A:$T,15,0)</f>
        <v>#N/A</v>
      </c>
      <c r="AQ482" s="111" t="e">
        <f>VLOOKUP($Y482,ボランティア図書マスタ!$A:$T,16,0)</f>
        <v>#N/A</v>
      </c>
      <c r="AR482" s="111" t="e">
        <f>VLOOKUP($Y482,ボランティア図書マスタ!$A:$T,17,0)</f>
        <v>#N/A</v>
      </c>
      <c r="AS482" s="111" t="e">
        <f>VLOOKUP($Y482,ボランティア図書マスタ!$A:$T,18,0)</f>
        <v>#N/A</v>
      </c>
      <c r="AT482" s="111" t="e">
        <f>VLOOKUP($Y482,ボランティア図書マスタ!$A:$T,19,0)</f>
        <v>#N/A</v>
      </c>
      <c r="AU482" s="111" t="e">
        <f>VLOOKUP($Y482,ボランティア図書マスタ!$A:$T,20,0)</f>
        <v>#N/A</v>
      </c>
    </row>
    <row r="483" spans="1:47" ht="80.099999999999994" customHeight="1" x14ac:dyDescent="0.15">
      <c r="A483" s="119"/>
      <c r="B483" s="120"/>
      <c r="C483" s="119"/>
      <c r="D483" s="121"/>
      <c r="E483" s="122" t="str">
        <f>IF(D483="","",VLOOKUP(D483,ボランティア一覧!$A:$B,2,0))</f>
        <v/>
      </c>
      <c r="F483" s="121"/>
      <c r="G483" s="123" t="str">
        <f>IF(F483="","",VLOOKUP(F483,ボランティア図書マスタ!$B:$L,11,0))</f>
        <v/>
      </c>
      <c r="H483" s="124"/>
      <c r="I483" s="121"/>
      <c r="J483" s="124"/>
      <c r="K483" s="122" t="str">
        <f t="shared" si="529"/>
        <v/>
      </c>
      <c r="L483" s="125" t="str">
        <f>IF(Y483="","",VLOOKUP(Y483,ボランティア図書マスタ!$A$3:$M$567,13,0))</f>
        <v/>
      </c>
      <c r="M483" s="126"/>
      <c r="N483" s="127"/>
      <c r="O483" s="128"/>
      <c r="P483" s="129"/>
      <c r="Q483" s="130" t="str">
        <f>IF(D483="","",VLOOKUP(D483,ボランティア一覧!$A$3:$F$68,3,0))</f>
        <v/>
      </c>
      <c r="R483" s="130" t="str">
        <f>IF(D483="","",VLOOKUP(D483,ボランティア一覧!$A$3:$F$68,4,0))</f>
        <v/>
      </c>
      <c r="S483" s="130" t="str">
        <f>IF(D483="","",VLOOKUP(D483,ボランティア一覧!$A$3:$F$68,5,0))</f>
        <v/>
      </c>
      <c r="T483" s="130" t="str">
        <f>IF(D483="","",VLOOKUP(D483,ボランティア一覧!$A$3:$F$68,6,0))</f>
        <v/>
      </c>
      <c r="U483" s="131" t="str">
        <f>IF(F483=0," ",$G$2)</f>
        <v xml:space="preserve"> </v>
      </c>
      <c r="V483" s="131" t="str">
        <f>IF(F483=0,"　",$L$2)</f>
        <v>　</v>
      </c>
      <c r="W483" s="131" t="str">
        <f>IF($A483=0," ",VLOOKUP(U483,入力規則用シート!B:C,2,0))</f>
        <v xml:space="preserve"> </v>
      </c>
      <c r="X483" s="131">
        <f t="shared" si="582"/>
        <v>0</v>
      </c>
      <c r="Y483" s="131" t="str">
        <f>IF(F483&amp;I483="","",CONCATENATE(F483,I483))</f>
        <v/>
      </c>
      <c r="Z483" s="131" t="str">
        <f>IF(Y483="","",VLOOKUP(Y483,ボランティア図書マスタ!$A$3:$K$567,11,0))</f>
        <v/>
      </c>
      <c r="AA483" s="132" t="str">
        <f>DBCS(J483)</f>
        <v/>
      </c>
      <c r="AB483" s="133"/>
      <c r="AC483" s="133">
        <f>A483</f>
        <v>0</v>
      </c>
      <c r="AD483" s="133">
        <f>B483</f>
        <v>0</v>
      </c>
      <c r="AE483" s="133">
        <f>C483</f>
        <v>0</v>
      </c>
      <c r="AF483" s="133">
        <f>D483</f>
        <v>0</v>
      </c>
      <c r="AG483" s="134">
        <f>F483</f>
        <v>0</v>
      </c>
      <c r="AH483" s="133">
        <f>H483</f>
        <v>0</v>
      </c>
      <c r="AI483" s="133">
        <f t="shared" si="530"/>
        <v>0</v>
      </c>
      <c r="AJ483" s="133">
        <f t="shared" si="531"/>
        <v>0</v>
      </c>
      <c r="AK483" s="135">
        <f>M483</f>
        <v>0</v>
      </c>
      <c r="AL483" s="135">
        <f>N483</f>
        <v>0</v>
      </c>
      <c r="AM483" s="135">
        <f t="shared" si="532"/>
        <v>0</v>
      </c>
      <c r="AN483" s="135">
        <f t="shared" si="533"/>
        <v>0</v>
      </c>
      <c r="AP483" s="111" t="e">
        <f>VLOOKUP($Y483,ボランティア図書マスタ!$A:$T,15,0)</f>
        <v>#N/A</v>
      </c>
      <c r="AQ483" s="111" t="e">
        <f>VLOOKUP($Y483,ボランティア図書マスタ!$A:$T,16,0)</f>
        <v>#N/A</v>
      </c>
      <c r="AR483" s="111" t="e">
        <f>VLOOKUP($Y483,ボランティア図書マスタ!$A:$T,17,0)</f>
        <v>#N/A</v>
      </c>
      <c r="AS483" s="111" t="e">
        <f>VLOOKUP($Y483,ボランティア図書マスタ!$A:$T,18,0)</f>
        <v>#N/A</v>
      </c>
      <c r="AT483" s="111" t="e">
        <f>VLOOKUP($Y483,ボランティア図書マスタ!$A:$T,19,0)</f>
        <v>#N/A</v>
      </c>
      <c r="AU483" s="111" t="e">
        <f>VLOOKUP($Y483,ボランティア図書マスタ!$A:$T,20,0)</f>
        <v>#N/A</v>
      </c>
    </row>
    <row r="484" spans="1:47" ht="80.099999999999994" customHeight="1" x14ac:dyDescent="0.15">
      <c r="A484" s="119"/>
      <c r="B484" s="120"/>
      <c r="C484" s="119"/>
      <c r="D484" s="121"/>
      <c r="E484" s="122" t="str">
        <f>IF(D484="","",VLOOKUP(D484,ボランティア一覧!$A:$B,2,0))</f>
        <v/>
      </c>
      <c r="F484" s="121"/>
      <c r="G484" s="123" t="str">
        <f>IF(F484="","",VLOOKUP(F484,ボランティア図書マスタ!$B:$L,11,0))</f>
        <v/>
      </c>
      <c r="H484" s="124"/>
      <c r="I484" s="121"/>
      <c r="J484" s="124"/>
      <c r="K484" s="122" t="str">
        <f t="shared" si="529"/>
        <v/>
      </c>
      <c r="L484" s="125" t="str">
        <f>IF(Y484="","",VLOOKUP(Y484,ボランティア図書マスタ!$A$3:$M$567,13,0))</f>
        <v/>
      </c>
      <c r="M484" s="126"/>
      <c r="N484" s="127"/>
      <c r="O484" s="128"/>
      <c r="P484" s="129"/>
      <c r="Q484" s="130" t="str">
        <f>IF(D484="","",VLOOKUP(D484,ボランティア一覧!$A$3:$F$68,3,0))</f>
        <v/>
      </c>
      <c r="R484" s="130" t="str">
        <f>IF(D484="","",VLOOKUP(D484,ボランティア一覧!$A$3:$F$68,4,0))</f>
        <v/>
      </c>
      <c r="S484" s="130" t="str">
        <f>IF(D484="","",VLOOKUP(D484,ボランティア一覧!$A$3:$F$68,5,0))</f>
        <v/>
      </c>
      <c r="T484" s="130" t="str">
        <f>IF(D484="","",VLOOKUP(D484,ボランティア一覧!$A$3:$F$68,6,0))</f>
        <v/>
      </c>
      <c r="U484" s="131" t="str">
        <f t="shared" ref="U484:U492" si="595">IF(F484=0," ",$G$2)</f>
        <v xml:space="preserve"> </v>
      </c>
      <c r="V484" s="131" t="str">
        <f t="shared" ref="V484:V492" si="596">IF(F484=0,"　",$L$2)</f>
        <v>　</v>
      </c>
      <c r="W484" s="131" t="str">
        <f>IF($A484=0," ",VLOOKUP(U484,入力規則用シート!B:C,2,0))</f>
        <v xml:space="preserve"> </v>
      </c>
      <c r="X484" s="131">
        <f t="shared" si="582"/>
        <v>0</v>
      </c>
      <c r="Y484" s="131" t="str">
        <f t="shared" ref="Y484:Y492" si="597">IF(F484&amp;I484="","",CONCATENATE(F484,I484))</f>
        <v/>
      </c>
      <c r="Z484" s="131" t="str">
        <f>IF(Y484="","",VLOOKUP(Y484,ボランティア図書マスタ!$A$3:$K$567,11,0))</f>
        <v/>
      </c>
      <c r="AA484" s="132" t="str">
        <f t="shared" ref="AA484:AA492" si="598">DBCS(J484)</f>
        <v/>
      </c>
      <c r="AB484" s="133"/>
      <c r="AC484" s="133">
        <f t="shared" ref="AC484:AC492" si="599">A484</f>
        <v>0</v>
      </c>
      <c r="AD484" s="133">
        <f t="shared" ref="AD484:AD492" si="600">B484</f>
        <v>0</v>
      </c>
      <c r="AE484" s="133">
        <f t="shared" ref="AE484:AE492" si="601">C484</f>
        <v>0</v>
      </c>
      <c r="AF484" s="133">
        <f t="shared" ref="AF484:AF492" si="602">D484</f>
        <v>0</v>
      </c>
      <c r="AG484" s="134">
        <f t="shared" ref="AG484:AG492" si="603">F484</f>
        <v>0</v>
      </c>
      <c r="AH484" s="133">
        <f t="shared" ref="AH484:AH492" si="604">H484</f>
        <v>0</v>
      </c>
      <c r="AI484" s="133">
        <f t="shared" si="530"/>
        <v>0</v>
      </c>
      <c r="AJ484" s="133">
        <f t="shared" si="531"/>
        <v>0</v>
      </c>
      <c r="AK484" s="135">
        <f t="shared" ref="AK484:AK492" si="605">M484</f>
        <v>0</v>
      </c>
      <c r="AL484" s="135">
        <f t="shared" ref="AL484:AL492" si="606">N484</f>
        <v>0</v>
      </c>
      <c r="AM484" s="135">
        <f t="shared" si="532"/>
        <v>0</v>
      </c>
      <c r="AN484" s="135">
        <f t="shared" si="533"/>
        <v>0</v>
      </c>
      <c r="AP484" s="111" t="e">
        <f>VLOOKUP($Y484,ボランティア図書マスタ!$A:$T,15,0)</f>
        <v>#N/A</v>
      </c>
      <c r="AQ484" s="111" t="e">
        <f>VLOOKUP($Y484,ボランティア図書マスタ!$A:$T,16,0)</f>
        <v>#N/A</v>
      </c>
      <c r="AR484" s="111" t="e">
        <f>VLOOKUP($Y484,ボランティア図書マスタ!$A:$T,17,0)</f>
        <v>#N/A</v>
      </c>
      <c r="AS484" s="111" t="e">
        <f>VLOOKUP($Y484,ボランティア図書マスタ!$A:$T,18,0)</f>
        <v>#N/A</v>
      </c>
      <c r="AT484" s="111" t="e">
        <f>VLOOKUP($Y484,ボランティア図書マスタ!$A:$T,19,0)</f>
        <v>#N/A</v>
      </c>
      <c r="AU484" s="111" t="e">
        <f>VLOOKUP($Y484,ボランティア図書マスタ!$A:$T,20,0)</f>
        <v>#N/A</v>
      </c>
    </row>
    <row r="485" spans="1:47" ht="80.099999999999994" customHeight="1" x14ac:dyDescent="0.15">
      <c r="A485" s="119"/>
      <c r="B485" s="120"/>
      <c r="C485" s="119"/>
      <c r="D485" s="121"/>
      <c r="E485" s="122" t="str">
        <f>IF(D485="","",VLOOKUP(D485,ボランティア一覧!$A:$B,2,0))</f>
        <v/>
      </c>
      <c r="F485" s="121"/>
      <c r="G485" s="123" t="str">
        <f>IF(F485="","",VLOOKUP(F485,ボランティア図書マスタ!$B:$L,11,0))</f>
        <v/>
      </c>
      <c r="H485" s="124"/>
      <c r="I485" s="121"/>
      <c r="J485" s="124"/>
      <c r="K485" s="122" t="str">
        <f t="shared" si="529"/>
        <v/>
      </c>
      <c r="L485" s="125" t="str">
        <f>IF(Y485="","",VLOOKUP(Y485,ボランティア図書マスタ!$A$3:$M$567,13,0))</f>
        <v/>
      </c>
      <c r="M485" s="126"/>
      <c r="N485" s="127"/>
      <c r="O485" s="128"/>
      <c r="P485" s="129"/>
      <c r="Q485" s="130" t="str">
        <f>IF(D485="","",VLOOKUP(D485,ボランティア一覧!$A$3:$F$68,3,0))</f>
        <v/>
      </c>
      <c r="R485" s="130" t="str">
        <f>IF(D485="","",VLOOKUP(D485,ボランティア一覧!$A$3:$F$68,4,0))</f>
        <v/>
      </c>
      <c r="S485" s="130" t="str">
        <f>IF(D485="","",VLOOKUP(D485,ボランティア一覧!$A$3:$F$68,5,0))</f>
        <v/>
      </c>
      <c r="T485" s="130" t="str">
        <f>IF(D485="","",VLOOKUP(D485,ボランティア一覧!$A$3:$F$68,6,0))</f>
        <v/>
      </c>
      <c r="U485" s="131" t="str">
        <f t="shared" si="595"/>
        <v xml:space="preserve"> </v>
      </c>
      <c r="V485" s="131" t="str">
        <f t="shared" si="596"/>
        <v>　</v>
      </c>
      <c r="W485" s="131" t="str">
        <f>IF($A485=0," ",VLOOKUP(U485,入力規則用シート!B:C,2,0))</f>
        <v xml:space="preserve"> </v>
      </c>
      <c r="X485" s="131">
        <f t="shared" si="582"/>
        <v>0</v>
      </c>
      <c r="Y485" s="131" t="str">
        <f t="shared" si="597"/>
        <v/>
      </c>
      <c r="Z485" s="131" t="str">
        <f>IF(Y485="","",VLOOKUP(Y485,ボランティア図書マスタ!$A$3:$K$567,11,0))</f>
        <v/>
      </c>
      <c r="AA485" s="132" t="str">
        <f t="shared" si="598"/>
        <v/>
      </c>
      <c r="AB485" s="133"/>
      <c r="AC485" s="133">
        <f t="shared" si="599"/>
        <v>0</v>
      </c>
      <c r="AD485" s="133">
        <f t="shared" si="600"/>
        <v>0</v>
      </c>
      <c r="AE485" s="133">
        <f t="shared" si="601"/>
        <v>0</v>
      </c>
      <c r="AF485" s="133">
        <f t="shared" si="602"/>
        <v>0</v>
      </c>
      <c r="AG485" s="134">
        <f t="shared" si="603"/>
        <v>0</v>
      </c>
      <c r="AH485" s="133">
        <f t="shared" si="604"/>
        <v>0</v>
      </c>
      <c r="AI485" s="133">
        <f t="shared" si="530"/>
        <v>0</v>
      </c>
      <c r="AJ485" s="133">
        <f t="shared" si="531"/>
        <v>0</v>
      </c>
      <c r="AK485" s="135">
        <f t="shared" si="605"/>
        <v>0</v>
      </c>
      <c r="AL485" s="135">
        <f t="shared" si="606"/>
        <v>0</v>
      </c>
      <c r="AM485" s="135">
        <f t="shared" si="532"/>
        <v>0</v>
      </c>
      <c r="AN485" s="135">
        <f t="shared" si="533"/>
        <v>0</v>
      </c>
      <c r="AP485" s="111" t="e">
        <f>VLOOKUP($Y485,ボランティア図書マスタ!$A:$T,15,0)</f>
        <v>#N/A</v>
      </c>
      <c r="AQ485" s="111" t="e">
        <f>VLOOKUP($Y485,ボランティア図書マスタ!$A:$T,16,0)</f>
        <v>#N/A</v>
      </c>
      <c r="AR485" s="111" t="e">
        <f>VLOOKUP($Y485,ボランティア図書マスタ!$A:$T,17,0)</f>
        <v>#N/A</v>
      </c>
      <c r="AS485" s="111" t="e">
        <f>VLOOKUP($Y485,ボランティア図書マスタ!$A:$T,18,0)</f>
        <v>#N/A</v>
      </c>
      <c r="AT485" s="111" t="e">
        <f>VLOOKUP($Y485,ボランティア図書マスタ!$A:$T,19,0)</f>
        <v>#N/A</v>
      </c>
      <c r="AU485" s="111" t="e">
        <f>VLOOKUP($Y485,ボランティア図書マスタ!$A:$T,20,0)</f>
        <v>#N/A</v>
      </c>
    </row>
    <row r="486" spans="1:47" ht="80.099999999999994" customHeight="1" x14ac:dyDescent="0.15">
      <c r="A486" s="119"/>
      <c r="B486" s="120"/>
      <c r="C486" s="119"/>
      <c r="D486" s="121"/>
      <c r="E486" s="122" t="str">
        <f>IF(D486="","",VLOOKUP(D486,ボランティア一覧!$A:$B,2,0))</f>
        <v/>
      </c>
      <c r="F486" s="121"/>
      <c r="G486" s="123" t="str">
        <f>IF(F486="","",VLOOKUP(F486,ボランティア図書マスタ!$B:$L,11,0))</f>
        <v/>
      </c>
      <c r="H486" s="124"/>
      <c r="I486" s="121"/>
      <c r="J486" s="124"/>
      <c r="K486" s="122" t="str">
        <f t="shared" si="529"/>
        <v/>
      </c>
      <c r="L486" s="125" t="str">
        <f>IF(Y486="","",VLOOKUP(Y486,ボランティア図書マスタ!$A$3:$M$567,13,0))</f>
        <v/>
      </c>
      <c r="M486" s="126"/>
      <c r="N486" s="127"/>
      <c r="O486" s="128"/>
      <c r="P486" s="129"/>
      <c r="Q486" s="130" t="str">
        <f>IF(D486="","",VLOOKUP(D486,ボランティア一覧!$A$3:$F$68,3,0))</f>
        <v/>
      </c>
      <c r="R486" s="130" t="str">
        <f>IF(D486="","",VLOOKUP(D486,ボランティア一覧!$A$3:$F$68,4,0))</f>
        <v/>
      </c>
      <c r="S486" s="130" t="str">
        <f>IF(D486="","",VLOOKUP(D486,ボランティア一覧!$A$3:$F$68,5,0))</f>
        <v/>
      </c>
      <c r="T486" s="130" t="str">
        <f>IF(D486="","",VLOOKUP(D486,ボランティア一覧!$A$3:$F$68,6,0))</f>
        <v/>
      </c>
      <c r="U486" s="131" t="str">
        <f t="shared" si="595"/>
        <v xml:space="preserve"> </v>
      </c>
      <c r="V486" s="131" t="str">
        <f t="shared" si="596"/>
        <v>　</v>
      </c>
      <c r="W486" s="131" t="str">
        <f>IF($A486=0," ",VLOOKUP(U486,入力規則用シート!B:C,2,0))</f>
        <v xml:space="preserve"> </v>
      </c>
      <c r="X486" s="131">
        <f t="shared" si="582"/>
        <v>0</v>
      </c>
      <c r="Y486" s="131" t="str">
        <f t="shared" si="597"/>
        <v/>
      </c>
      <c r="Z486" s="131" t="str">
        <f>IF(Y486="","",VLOOKUP(Y486,ボランティア図書マスタ!$A$3:$K$567,11,0))</f>
        <v/>
      </c>
      <c r="AA486" s="132" t="str">
        <f t="shared" si="598"/>
        <v/>
      </c>
      <c r="AB486" s="133"/>
      <c r="AC486" s="133">
        <f t="shared" si="599"/>
        <v>0</v>
      </c>
      <c r="AD486" s="133">
        <f t="shared" si="600"/>
        <v>0</v>
      </c>
      <c r="AE486" s="133">
        <f t="shared" si="601"/>
        <v>0</v>
      </c>
      <c r="AF486" s="133">
        <f t="shared" si="602"/>
        <v>0</v>
      </c>
      <c r="AG486" s="134">
        <f t="shared" si="603"/>
        <v>0</v>
      </c>
      <c r="AH486" s="133">
        <f t="shared" si="604"/>
        <v>0</v>
      </c>
      <c r="AI486" s="133">
        <f t="shared" si="530"/>
        <v>0</v>
      </c>
      <c r="AJ486" s="133">
        <f t="shared" si="531"/>
        <v>0</v>
      </c>
      <c r="AK486" s="135">
        <f t="shared" si="605"/>
        <v>0</v>
      </c>
      <c r="AL486" s="135">
        <f t="shared" si="606"/>
        <v>0</v>
      </c>
      <c r="AM486" s="135">
        <f t="shared" si="532"/>
        <v>0</v>
      </c>
      <c r="AN486" s="135">
        <f t="shared" si="533"/>
        <v>0</v>
      </c>
      <c r="AP486" s="111" t="e">
        <f>VLOOKUP($Y486,ボランティア図書マスタ!$A:$T,15,0)</f>
        <v>#N/A</v>
      </c>
      <c r="AQ486" s="111" t="e">
        <f>VLOOKUP($Y486,ボランティア図書マスタ!$A:$T,16,0)</f>
        <v>#N/A</v>
      </c>
      <c r="AR486" s="111" t="e">
        <f>VLOOKUP($Y486,ボランティア図書マスタ!$A:$T,17,0)</f>
        <v>#N/A</v>
      </c>
      <c r="AS486" s="111" t="e">
        <f>VLOOKUP($Y486,ボランティア図書マスタ!$A:$T,18,0)</f>
        <v>#N/A</v>
      </c>
      <c r="AT486" s="111" t="e">
        <f>VLOOKUP($Y486,ボランティア図書マスタ!$A:$T,19,0)</f>
        <v>#N/A</v>
      </c>
      <c r="AU486" s="111" t="e">
        <f>VLOOKUP($Y486,ボランティア図書マスタ!$A:$T,20,0)</f>
        <v>#N/A</v>
      </c>
    </row>
    <row r="487" spans="1:47" ht="80.099999999999994" customHeight="1" x14ac:dyDescent="0.15">
      <c r="A487" s="119"/>
      <c r="B487" s="120"/>
      <c r="C487" s="119"/>
      <c r="D487" s="121"/>
      <c r="E487" s="122" t="str">
        <f>IF(D487="","",VLOOKUP(D487,ボランティア一覧!$A:$B,2,0))</f>
        <v/>
      </c>
      <c r="F487" s="121"/>
      <c r="G487" s="123" t="str">
        <f>IF(F487="","",VLOOKUP(F487,ボランティア図書マスタ!$B:$L,11,0))</f>
        <v/>
      </c>
      <c r="H487" s="124"/>
      <c r="I487" s="121"/>
      <c r="J487" s="124"/>
      <c r="K487" s="122" t="str">
        <f t="shared" si="529"/>
        <v/>
      </c>
      <c r="L487" s="125" t="str">
        <f>IF(Y487="","",VLOOKUP(Y487,ボランティア図書マスタ!$A$3:$M$567,13,0))</f>
        <v/>
      </c>
      <c r="M487" s="126"/>
      <c r="N487" s="127"/>
      <c r="O487" s="128"/>
      <c r="P487" s="129"/>
      <c r="Q487" s="130" t="str">
        <f>IF(D487="","",VLOOKUP(D487,ボランティア一覧!$A$3:$F$68,3,0))</f>
        <v/>
      </c>
      <c r="R487" s="130" t="str">
        <f>IF(D487="","",VLOOKUP(D487,ボランティア一覧!$A$3:$F$68,4,0))</f>
        <v/>
      </c>
      <c r="S487" s="130" t="str">
        <f>IF(D487="","",VLOOKUP(D487,ボランティア一覧!$A$3:$F$68,5,0))</f>
        <v/>
      </c>
      <c r="T487" s="130" t="str">
        <f>IF(D487="","",VLOOKUP(D487,ボランティア一覧!$A$3:$F$68,6,0))</f>
        <v/>
      </c>
      <c r="U487" s="131" t="str">
        <f t="shared" si="595"/>
        <v xml:space="preserve"> </v>
      </c>
      <c r="V487" s="131" t="str">
        <f t="shared" si="596"/>
        <v>　</v>
      </c>
      <c r="W487" s="131" t="str">
        <f>IF($A487=0," ",VLOOKUP(U487,入力規則用シート!B:C,2,0))</f>
        <v xml:space="preserve"> </v>
      </c>
      <c r="X487" s="131">
        <f t="shared" si="582"/>
        <v>0</v>
      </c>
      <c r="Y487" s="131" t="str">
        <f t="shared" si="597"/>
        <v/>
      </c>
      <c r="Z487" s="131" t="str">
        <f>IF(Y487="","",VLOOKUP(Y487,ボランティア図書マスタ!$A$3:$K$567,11,0))</f>
        <v/>
      </c>
      <c r="AA487" s="132" t="str">
        <f t="shared" si="598"/>
        <v/>
      </c>
      <c r="AB487" s="133"/>
      <c r="AC487" s="133">
        <f t="shared" si="599"/>
        <v>0</v>
      </c>
      <c r="AD487" s="133">
        <f t="shared" si="600"/>
        <v>0</v>
      </c>
      <c r="AE487" s="133">
        <f t="shared" si="601"/>
        <v>0</v>
      </c>
      <c r="AF487" s="133">
        <f t="shared" si="602"/>
        <v>0</v>
      </c>
      <c r="AG487" s="134">
        <f t="shared" si="603"/>
        <v>0</v>
      </c>
      <c r="AH487" s="133">
        <f t="shared" si="604"/>
        <v>0</v>
      </c>
      <c r="AI487" s="133">
        <f t="shared" si="530"/>
        <v>0</v>
      </c>
      <c r="AJ487" s="133">
        <f t="shared" si="531"/>
        <v>0</v>
      </c>
      <c r="AK487" s="135">
        <f t="shared" si="605"/>
        <v>0</v>
      </c>
      <c r="AL487" s="135">
        <f t="shared" si="606"/>
        <v>0</v>
      </c>
      <c r="AM487" s="135">
        <f t="shared" si="532"/>
        <v>0</v>
      </c>
      <c r="AN487" s="135">
        <f t="shared" si="533"/>
        <v>0</v>
      </c>
      <c r="AP487" s="111" t="e">
        <f>VLOOKUP($Y487,ボランティア図書マスタ!$A:$T,15,0)</f>
        <v>#N/A</v>
      </c>
      <c r="AQ487" s="111" t="e">
        <f>VLOOKUP($Y487,ボランティア図書マスタ!$A:$T,16,0)</f>
        <v>#N/A</v>
      </c>
      <c r="AR487" s="111" t="e">
        <f>VLOOKUP($Y487,ボランティア図書マスタ!$A:$T,17,0)</f>
        <v>#N/A</v>
      </c>
      <c r="AS487" s="111" t="e">
        <f>VLOOKUP($Y487,ボランティア図書マスタ!$A:$T,18,0)</f>
        <v>#N/A</v>
      </c>
      <c r="AT487" s="111" t="e">
        <f>VLOOKUP($Y487,ボランティア図書マスタ!$A:$T,19,0)</f>
        <v>#N/A</v>
      </c>
      <c r="AU487" s="111" t="e">
        <f>VLOOKUP($Y487,ボランティア図書マスタ!$A:$T,20,0)</f>
        <v>#N/A</v>
      </c>
    </row>
    <row r="488" spans="1:47" ht="80.099999999999994" customHeight="1" x14ac:dyDescent="0.15">
      <c r="A488" s="119"/>
      <c r="B488" s="120"/>
      <c r="C488" s="119"/>
      <c r="D488" s="121"/>
      <c r="E488" s="122" t="str">
        <f>IF(D488="","",VLOOKUP(D488,ボランティア一覧!$A:$B,2,0))</f>
        <v/>
      </c>
      <c r="F488" s="121"/>
      <c r="G488" s="123" t="str">
        <f>IF(F488="","",VLOOKUP(F488,ボランティア図書マスタ!$B:$L,11,0))</f>
        <v/>
      </c>
      <c r="H488" s="124"/>
      <c r="I488" s="121"/>
      <c r="J488" s="124"/>
      <c r="K488" s="122" t="str">
        <f t="shared" si="529"/>
        <v/>
      </c>
      <c r="L488" s="125" t="str">
        <f>IF(Y488="","",VLOOKUP(Y488,ボランティア図書マスタ!$A$3:$M$567,13,0))</f>
        <v/>
      </c>
      <c r="M488" s="126"/>
      <c r="N488" s="127"/>
      <c r="O488" s="128"/>
      <c r="P488" s="129"/>
      <c r="Q488" s="130" t="str">
        <f>IF(D488="","",VLOOKUP(D488,ボランティア一覧!$A$3:$F$68,3,0))</f>
        <v/>
      </c>
      <c r="R488" s="130" t="str">
        <f>IF(D488="","",VLOOKUP(D488,ボランティア一覧!$A$3:$F$68,4,0))</f>
        <v/>
      </c>
      <c r="S488" s="130" t="str">
        <f>IF(D488="","",VLOOKUP(D488,ボランティア一覧!$A$3:$F$68,5,0))</f>
        <v/>
      </c>
      <c r="T488" s="130" t="str">
        <f>IF(D488="","",VLOOKUP(D488,ボランティア一覧!$A$3:$F$68,6,0))</f>
        <v/>
      </c>
      <c r="U488" s="131" t="str">
        <f t="shared" si="595"/>
        <v xml:space="preserve"> </v>
      </c>
      <c r="V488" s="131" t="str">
        <f t="shared" si="596"/>
        <v>　</v>
      </c>
      <c r="W488" s="131" t="str">
        <f>IF($A488=0," ",VLOOKUP(U488,入力規則用シート!B:C,2,0))</f>
        <v xml:space="preserve"> </v>
      </c>
      <c r="X488" s="131">
        <f t="shared" si="582"/>
        <v>0</v>
      </c>
      <c r="Y488" s="131" t="str">
        <f t="shared" si="597"/>
        <v/>
      </c>
      <c r="Z488" s="131" t="str">
        <f>IF(Y488="","",VLOOKUP(Y488,ボランティア図書マスタ!$A$3:$K$567,11,0))</f>
        <v/>
      </c>
      <c r="AA488" s="132" t="str">
        <f t="shared" si="598"/>
        <v/>
      </c>
      <c r="AB488" s="133"/>
      <c r="AC488" s="133">
        <f t="shared" si="599"/>
        <v>0</v>
      </c>
      <c r="AD488" s="133">
        <f t="shared" si="600"/>
        <v>0</v>
      </c>
      <c r="AE488" s="133">
        <f t="shared" si="601"/>
        <v>0</v>
      </c>
      <c r="AF488" s="133">
        <f t="shared" si="602"/>
        <v>0</v>
      </c>
      <c r="AG488" s="134">
        <f t="shared" si="603"/>
        <v>0</v>
      </c>
      <c r="AH488" s="133">
        <f t="shared" si="604"/>
        <v>0</v>
      </c>
      <c r="AI488" s="133">
        <f t="shared" si="530"/>
        <v>0</v>
      </c>
      <c r="AJ488" s="133">
        <f t="shared" si="531"/>
        <v>0</v>
      </c>
      <c r="AK488" s="135">
        <f t="shared" si="605"/>
        <v>0</v>
      </c>
      <c r="AL488" s="135">
        <f t="shared" si="606"/>
        <v>0</v>
      </c>
      <c r="AM488" s="135">
        <f t="shared" si="532"/>
        <v>0</v>
      </c>
      <c r="AN488" s="135">
        <f t="shared" si="533"/>
        <v>0</v>
      </c>
      <c r="AP488" s="111" t="e">
        <f>VLOOKUP($Y488,ボランティア図書マスタ!$A:$T,15,0)</f>
        <v>#N/A</v>
      </c>
      <c r="AQ488" s="111" t="e">
        <f>VLOOKUP($Y488,ボランティア図書マスタ!$A:$T,16,0)</f>
        <v>#N/A</v>
      </c>
      <c r="AR488" s="111" t="e">
        <f>VLOOKUP($Y488,ボランティア図書マスタ!$A:$T,17,0)</f>
        <v>#N/A</v>
      </c>
      <c r="AS488" s="111" t="e">
        <f>VLOOKUP($Y488,ボランティア図書マスタ!$A:$T,18,0)</f>
        <v>#N/A</v>
      </c>
      <c r="AT488" s="111" t="e">
        <f>VLOOKUP($Y488,ボランティア図書マスタ!$A:$T,19,0)</f>
        <v>#N/A</v>
      </c>
      <c r="AU488" s="111" t="e">
        <f>VLOOKUP($Y488,ボランティア図書マスタ!$A:$T,20,0)</f>
        <v>#N/A</v>
      </c>
    </row>
    <row r="489" spans="1:47" ht="80.099999999999994" customHeight="1" x14ac:dyDescent="0.15">
      <c r="A489" s="119"/>
      <c r="B489" s="120"/>
      <c r="C489" s="119"/>
      <c r="D489" s="121"/>
      <c r="E489" s="122" t="str">
        <f>IF(D489="","",VLOOKUP(D489,ボランティア一覧!$A:$B,2,0))</f>
        <v/>
      </c>
      <c r="F489" s="121"/>
      <c r="G489" s="123" t="str">
        <f>IF(F489="","",VLOOKUP(F489,ボランティア図書マスタ!$B:$L,11,0))</f>
        <v/>
      </c>
      <c r="H489" s="124"/>
      <c r="I489" s="121"/>
      <c r="J489" s="124"/>
      <c r="K489" s="122" t="str">
        <f t="shared" si="529"/>
        <v/>
      </c>
      <c r="L489" s="125" t="str">
        <f>IF(Y489="","",VLOOKUP(Y489,ボランティア図書マスタ!$A$3:$M$567,13,0))</f>
        <v/>
      </c>
      <c r="M489" s="126"/>
      <c r="N489" s="127"/>
      <c r="O489" s="128"/>
      <c r="P489" s="129"/>
      <c r="Q489" s="130" t="str">
        <f>IF(D489="","",VLOOKUP(D489,ボランティア一覧!$A$3:$F$68,3,0))</f>
        <v/>
      </c>
      <c r="R489" s="130" t="str">
        <f>IF(D489="","",VLOOKUP(D489,ボランティア一覧!$A$3:$F$68,4,0))</f>
        <v/>
      </c>
      <c r="S489" s="130" t="str">
        <f>IF(D489="","",VLOOKUP(D489,ボランティア一覧!$A$3:$F$68,5,0))</f>
        <v/>
      </c>
      <c r="T489" s="130" t="str">
        <f>IF(D489="","",VLOOKUP(D489,ボランティア一覧!$A$3:$F$68,6,0))</f>
        <v/>
      </c>
      <c r="U489" s="131" t="str">
        <f t="shared" si="595"/>
        <v xml:space="preserve"> </v>
      </c>
      <c r="V489" s="131" t="str">
        <f t="shared" si="596"/>
        <v>　</v>
      </c>
      <c r="W489" s="131" t="str">
        <f>IF($A489=0," ",VLOOKUP(U489,入力規則用シート!B:C,2,0))</f>
        <v xml:space="preserve"> </v>
      </c>
      <c r="X489" s="131">
        <f t="shared" si="582"/>
        <v>0</v>
      </c>
      <c r="Y489" s="131" t="str">
        <f t="shared" si="597"/>
        <v/>
      </c>
      <c r="Z489" s="131" t="str">
        <f>IF(Y489="","",VLOOKUP(Y489,ボランティア図書マスタ!$A$3:$K$567,11,0))</f>
        <v/>
      </c>
      <c r="AA489" s="132" t="str">
        <f t="shared" si="598"/>
        <v/>
      </c>
      <c r="AB489" s="133"/>
      <c r="AC489" s="133">
        <f t="shared" si="599"/>
        <v>0</v>
      </c>
      <c r="AD489" s="133">
        <f t="shared" si="600"/>
        <v>0</v>
      </c>
      <c r="AE489" s="133">
        <f t="shared" si="601"/>
        <v>0</v>
      </c>
      <c r="AF489" s="133">
        <f t="shared" si="602"/>
        <v>0</v>
      </c>
      <c r="AG489" s="134">
        <f t="shared" si="603"/>
        <v>0</v>
      </c>
      <c r="AH489" s="133">
        <f t="shared" si="604"/>
        <v>0</v>
      </c>
      <c r="AI489" s="133">
        <f t="shared" si="530"/>
        <v>0</v>
      </c>
      <c r="AJ489" s="133">
        <f t="shared" si="531"/>
        <v>0</v>
      </c>
      <c r="AK489" s="135">
        <f t="shared" si="605"/>
        <v>0</v>
      </c>
      <c r="AL489" s="135">
        <f t="shared" si="606"/>
        <v>0</v>
      </c>
      <c r="AM489" s="135">
        <f t="shared" si="532"/>
        <v>0</v>
      </c>
      <c r="AN489" s="135">
        <f t="shared" si="533"/>
        <v>0</v>
      </c>
      <c r="AP489" s="111" t="e">
        <f>VLOOKUP($Y489,ボランティア図書マスタ!$A:$T,15,0)</f>
        <v>#N/A</v>
      </c>
      <c r="AQ489" s="111" t="e">
        <f>VLOOKUP($Y489,ボランティア図書マスタ!$A:$T,16,0)</f>
        <v>#N/A</v>
      </c>
      <c r="AR489" s="111" t="e">
        <f>VLOOKUP($Y489,ボランティア図書マスタ!$A:$T,17,0)</f>
        <v>#N/A</v>
      </c>
      <c r="AS489" s="111" t="e">
        <f>VLOOKUP($Y489,ボランティア図書マスタ!$A:$T,18,0)</f>
        <v>#N/A</v>
      </c>
      <c r="AT489" s="111" t="e">
        <f>VLOOKUP($Y489,ボランティア図書マスタ!$A:$T,19,0)</f>
        <v>#N/A</v>
      </c>
      <c r="AU489" s="111" t="e">
        <f>VLOOKUP($Y489,ボランティア図書マスタ!$A:$T,20,0)</f>
        <v>#N/A</v>
      </c>
    </row>
    <row r="490" spans="1:47" ht="80.099999999999994" customHeight="1" x14ac:dyDescent="0.15">
      <c r="A490" s="119"/>
      <c r="B490" s="120"/>
      <c r="C490" s="119"/>
      <c r="D490" s="121"/>
      <c r="E490" s="122" t="str">
        <f>IF(D490="","",VLOOKUP(D490,ボランティア一覧!$A:$B,2,0))</f>
        <v/>
      </c>
      <c r="F490" s="121"/>
      <c r="G490" s="123" t="str">
        <f>IF(F490="","",VLOOKUP(F490,ボランティア図書マスタ!$B:$L,11,0))</f>
        <v/>
      </c>
      <c r="H490" s="124"/>
      <c r="I490" s="121"/>
      <c r="J490" s="124"/>
      <c r="K490" s="122" t="str">
        <f t="shared" si="529"/>
        <v/>
      </c>
      <c r="L490" s="125" t="str">
        <f>IF(Y490="","",VLOOKUP(Y490,ボランティア図書マスタ!$A$3:$M$567,13,0))</f>
        <v/>
      </c>
      <c r="M490" s="126"/>
      <c r="N490" s="127"/>
      <c r="O490" s="128"/>
      <c r="P490" s="129"/>
      <c r="Q490" s="130" t="str">
        <f>IF(D490="","",VLOOKUP(D490,ボランティア一覧!$A$3:$F$68,3,0))</f>
        <v/>
      </c>
      <c r="R490" s="130" t="str">
        <f>IF(D490="","",VLOOKUP(D490,ボランティア一覧!$A$3:$F$68,4,0))</f>
        <v/>
      </c>
      <c r="S490" s="130" t="str">
        <f>IF(D490="","",VLOOKUP(D490,ボランティア一覧!$A$3:$F$68,5,0))</f>
        <v/>
      </c>
      <c r="T490" s="130" t="str">
        <f>IF(D490="","",VLOOKUP(D490,ボランティア一覧!$A$3:$F$68,6,0))</f>
        <v/>
      </c>
      <c r="U490" s="131" t="str">
        <f t="shared" si="595"/>
        <v xml:space="preserve"> </v>
      </c>
      <c r="V490" s="131" t="str">
        <f t="shared" si="596"/>
        <v>　</v>
      </c>
      <c r="W490" s="131" t="str">
        <f>IF($A490=0," ",VLOOKUP(U490,入力規則用シート!B:C,2,0))</f>
        <v xml:space="preserve"> </v>
      </c>
      <c r="X490" s="131">
        <f t="shared" si="582"/>
        <v>0</v>
      </c>
      <c r="Y490" s="131" t="str">
        <f t="shared" si="597"/>
        <v/>
      </c>
      <c r="Z490" s="131" t="str">
        <f>IF(Y490="","",VLOOKUP(Y490,ボランティア図書マスタ!$A$3:$K$567,11,0))</f>
        <v/>
      </c>
      <c r="AA490" s="132" t="str">
        <f t="shared" si="598"/>
        <v/>
      </c>
      <c r="AB490" s="133"/>
      <c r="AC490" s="133">
        <f t="shared" si="599"/>
        <v>0</v>
      </c>
      <c r="AD490" s="133">
        <f t="shared" si="600"/>
        <v>0</v>
      </c>
      <c r="AE490" s="133">
        <f t="shared" si="601"/>
        <v>0</v>
      </c>
      <c r="AF490" s="133">
        <f t="shared" si="602"/>
        <v>0</v>
      </c>
      <c r="AG490" s="134">
        <f t="shared" si="603"/>
        <v>0</v>
      </c>
      <c r="AH490" s="133">
        <f t="shared" si="604"/>
        <v>0</v>
      </c>
      <c r="AI490" s="133">
        <f t="shared" si="530"/>
        <v>0</v>
      </c>
      <c r="AJ490" s="133">
        <f t="shared" si="531"/>
        <v>0</v>
      </c>
      <c r="AK490" s="135">
        <f t="shared" si="605"/>
        <v>0</v>
      </c>
      <c r="AL490" s="135">
        <f t="shared" si="606"/>
        <v>0</v>
      </c>
      <c r="AM490" s="135">
        <f t="shared" si="532"/>
        <v>0</v>
      </c>
      <c r="AN490" s="135">
        <f t="shared" si="533"/>
        <v>0</v>
      </c>
      <c r="AP490" s="111" t="e">
        <f>VLOOKUP($Y490,ボランティア図書マスタ!$A:$T,15,0)</f>
        <v>#N/A</v>
      </c>
      <c r="AQ490" s="111" t="e">
        <f>VLOOKUP($Y490,ボランティア図書マスタ!$A:$T,16,0)</f>
        <v>#N/A</v>
      </c>
      <c r="AR490" s="111" t="e">
        <f>VLOOKUP($Y490,ボランティア図書マスタ!$A:$T,17,0)</f>
        <v>#N/A</v>
      </c>
      <c r="AS490" s="111" t="e">
        <f>VLOOKUP($Y490,ボランティア図書マスタ!$A:$T,18,0)</f>
        <v>#N/A</v>
      </c>
      <c r="AT490" s="111" t="e">
        <f>VLOOKUP($Y490,ボランティア図書マスタ!$A:$T,19,0)</f>
        <v>#N/A</v>
      </c>
      <c r="AU490" s="111" t="e">
        <f>VLOOKUP($Y490,ボランティア図書マスタ!$A:$T,20,0)</f>
        <v>#N/A</v>
      </c>
    </row>
    <row r="491" spans="1:47" ht="80.099999999999994" customHeight="1" x14ac:dyDescent="0.15">
      <c r="A491" s="119"/>
      <c r="B491" s="120"/>
      <c r="C491" s="119"/>
      <c r="D491" s="121"/>
      <c r="E491" s="122" t="str">
        <f>IF(D491="","",VLOOKUP(D491,ボランティア一覧!$A:$B,2,0))</f>
        <v/>
      </c>
      <c r="F491" s="121"/>
      <c r="G491" s="123" t="str">
        <f>IF(F491="","",VLOOKUP(F491,ボランティア図書マスタ!$B:$L,11,0))</f>
        <v/>
      </c>
      <c r="H491" s="124"/>
      <c r="I491" s="121"/>
      <c r="J491" s="124"/>
      <c r="K491" s="122" t="str">
        <f t="shared" si="529"/>
        <v/>
      </c>
      <c r="L491" s="125" t="str">
        <f>IF(Y491="","",VLOOKUP(Y491,ボランティア図書マスタ!$A$3:$M$567,13,0))</f>
        <v/>
      </c>
      <c r="M491" s="126"/>
      <c r="N491" s="127"/>
      <c r="O491" s="128"/>
      <c r="P491" s="129"/>
      <c r="Q491" s="130" t="str">
        <f>IF(D491="","",VLOOKUP(D491,ボランティア一覧!$A$3:$F$68,3,0))</f>
        <v/>
      </c>
      <c r="R491" s="130" t="str">
        <f>IF(D491="","",VLOOKUP(D491,ボランティア一覧!$A$3:$F$68,4,0))</f>
        <v/>
      </c>
      <c r="S491" s="130" t="str">
        <f>IF(D491="","",VLOOKUP(D491,ボランティア一覧!$A$3:$F$68,5,0))</f>
        <v/>
      </c>
      <c r="T491" s="130" t="str">
        <f>IF(D491="","",VLOOKUP(D491,ボランティア一覧!$A$3:$F$68,6,0))</f>
        <v/>
      </c>
      <c r="U491" s="131" t="str">
        <f t="shared" si="595"/>
        <v xml:space="preserve"> </v>
      </c>
      <c r="V491" s="131" t="str">
        <f t="shared" si="596"/>
        <v>　</v>
      </c>
      <c r="W491" s="131" t="str">
        <f>IF($A491=0," ",VLOOKUP(U491,入力規則用シート!B:C,2,0))</f>
        <v xml:space="preserve"> </v>
      </c>
      <c r="X491" s="131">
        <f t="shared" si="582"/>
        <v>0</v>
      </c>
      <c r="Y491" s="131" t="str">
        <f t="shared" si="597"/>
        <v/>
      </c>
      <c r="Z491" s="131" t="str">
        <f>IF(Y491="","",VLOOKUP(Y491,ボランティア図書マスタ!$A$3:$K$567,11,0))</f>
        <v/>
      </c>
      <c r="AA491" s="132" t="str">
        <f t="shared" si="598"/>
        <v/>
      </c>
      <c r="AB491" s="133"/>
      <c r="AC491" s="133">
        <f t="shared" si="599"/>
        <v>0</v>
      </c>
      <c r="AD491" s="133">
        <f t="shared" si="600"/>
        <v>0</v>
      </c>
      <c r="AE491" s="133">
        <f t="shared" si="601"/>
        <v>0</v>
      </c>
      <c r="AF491" s="133">
        <f t="shared" si="602"/>
        <v>0</v>
      </c>
      <c r="AG491" s="134">
        <f t="shared" si="603"/>
        <v>0</v>
      </c>
      <c r="AH491" s="133">
        <f t="shared" si="604"/>
        <v>0</v>
      </c>
      <c r="AI491" s="133">
        <f t="shared" si="530"/>
        <v>0</v>
      </c>
      <c r="AJ491" s="133">
        <f t="shared" si="531"/>
        <v>0</v>
      </c>
      <c r="AK491" s="135">
        <f t="shared" si="605"/>
        <v>0</v>
      </c>
      <c r="AL491" s="135">
        <f t="shared" si="606"/>
        <v>0</v>
      </c>
      <c r="AM491" s="135">
        <f t="shared" si="532"/>
        <v>0</v>
      </c>
      <c r="AN491" s="135">
        <f t="shared" si="533"/>
        <v>0</v>
      </c>
      <c r="AP491" s="111" t="e">
        <f>VLOOKUP($Y491,ボランティア図書マスタ!$A:$T,15,0)</f>
        <v>#N/A</v>
      </c>
      <c r="AQ491" s="111" t="e">
        <f>VLOOKUP($Y491,ボランティア図書マスタ!$A:$T,16,0)</f>
        <v>#N/A</v>
      </c>
      <c r="AR491" s="111" t="e">
        <f>VLOOKUP($Y491,ボランティア図書マスタ!$A:$T,17,0)</f>
        <v>#N/A</v>
      </c>
      <c r="AS491" s="111" t="e">
        <f>VLOOKUP($Y491,ボランティア図書マスタ!$A:$T,18,0)</f>
        <v>#N/A</v>
      </c>
      <c r="AT491" s="111" t="e">
        <f>VLOOKUP($Y491,ボランティア図書マスタ!$A:$T,19,0)</f>
        <v>#N/A</v>
      </c>
      <c r="AU491" s="111" t="e">
        <f>VLOOKUP($Y491,ボランティア図書マスタ!$A:$T,20,0)</f>
        <v>#N/A</v>
      </c>
    </row>
    <row r="492" spans="1:47" ht="80.099999999999994" customHeight="1" x14ac:dyDescent="0.15">
      <c r="A492" s="119"/>
      <c r="B492" s="120"/>
      <c r="C492" s="119"/>
      <c r="D492" s="121"/>
      <c r="E492" s="122" t="str">
        <f>IF(D492="","",VLOOKUP(D492,ボランティア一覧!$A:$B,2,0))</f>
        <v/>
      </c>
      <c r="F492" s="121"/>
      <c r="G492" s="123" t="str">
        <f>IF(F492="","",VLOOKUP(F492,ボランティア図書マスタ!$B:$L,11,0))</f>
        <v/>
      </c>
      <c r="H492" s="124"/>
      <c r="I492" s="121"/>
      <c r="J492" s="124"/>
      <c r="K492" s="122" t="str">
        <f t="shared" si="529"/>
        <v/>
      </c>
      <c r="L492" s="125" t="str">
        <f>IF(Y492="","",VLOOKUP(Y492,ボランティア図書マスタ!$A$3:$M$567,13,0))</f>
        <v/>
      </c>
      <c r="M492" s="126"/>
      <c r="N492" s="127"/>
      <c r="O492" s="128"/>
      <c r="P492" s="129"/>
      <c r="Q492" s="130" t="str">
        <f>IF(D492="","",VLOOKUP(D492,ボランティア一覧!$A$3:$F$68,3,0))</f>
        <v/>
      </c>
      <c r="R492" s="130" t="str">
        <f>IF(D492="","",VLOOKUP(D492,ボランティア一覧!$A$3:$F$68,4,0))</f>
        <v/>
      </c>
      <c r="S492" s="130" t="str">
        <f>IF(D492="","",VLOOKUP(D492,ボランティア一覧!$A$3:$F$68,5,0))</f>
        <v/>
      </c>
      <c r="T492" s="130" t="str">
        <f>IF(D492="","",VLOOKUP(D492,ボランティア一覧!$A$3:$F$68,6,0))</f>
        <v/>
      </c>
      <c r="U492" s="131" t="str">
        <f t="shared" si="595"/>
        <v xml:space="preserve"> </v>
      </c>
      <c r="V492" s="131" t="str">
        <f t="shared" si="596"/>
        <v>　</v>
      </c>
      <c r="W492" s="131" t="str">
        <f>IF($A492=0," ",VLOOKUP(U492,入力規則用シート!B:C,2,0))</f>
        <v xml:space="preserve"> </v>
      </c>
      <c r="X492" s="131">
        <f t="shared" si="582"/>
        <v>0</v>
      </c>
      <c r="Y492" s="131" t="str">
        <f t="shared" si="597"/>
        <v/>
      </c>
      <c r="Z492" s="131" t="str">
        <f>IF(Y492="","",VLOOKUP(Y492,ボランティア図書マスタ!$A$3:$K$567,11,0))</f>
        <v/>
      </c>
      <c r="AA492" s="132" t="str">
        <f t="shared" si="598"/>
        <v/>
      </c>
      <c r="AB492" s="133"/>
      <c r="AC492" s="133">
        <f t="shared" si="599"/>
        <v>0</v>
      </c>
      <c r="AD492" s="133">
        <f t="shared" si="600"/>
        <v>0</v>
      </c>
      <c r="AE492" s="133">
        <f t="shared" si="601"/>
        <v>0</v>
      </c>
      <c r="AF492" s="133">
        <f t="shared" si="602"/>
        <v>0</v>
      </c>
      <c r="AG492" s="134">
        <f t="shared" si="603"/>
        <v>0</v>
      </c>
      <c r="AH492" s="133">
        <f t="shared" si="604"/>
        <v>0</v>
      </c>
      <c r="AI492" s="133">
        <f t="shared" si="530"/>
        <v>0</v>
      </c>
      <c r="AJ492" s="133">
        <f t="shared" si="531"/>
        <v>0</v>
      </c>
      <c r="AK492" s="135">
        <f t="shared" si="605"/>
        <v>0</v>
      </c>
      <c r="AL492" s="135">
        <f t="shared" si="606"/>
        <v>0</v>
      </c>
      <c r="AM492" s="135">
        <f t="shared" si="532"/>
        <v>0</v>
      </c>
      <c r="AN492" s="135">
        <f t="shared" si="533"/>
        <v>0</v>
      </c>
      <c r="AP492" s="111" t="e">
        <f>VLOOKUP($Y492,ボランティア図書マスタ!$A:$T,15,0)</f>
        <v>#N/A</v>
      </c>
      <c r="AQ492" s="111" t="e">
        <f>VLOOKUP($Y492,ボランティア図書マスタ!$A:$T,16,0)</f>
        <v>#N/A</v>
      </c>
      <c r="AR492" s="111" t="e">
        <f>VLOOKUP($Y492,ボランティア図書マスタ!$A:$T,17,0)</f>
        <v>#N/A</v>
      </c>
      <c r="AS492" s="111" t="e">
        <f>VLOOKUP($Y492,ボランティア図書マスタ!$A:$T,18,0)</f>
        <v>#N/A</v>
      </c>
      <c r="AT492" s="111" t="e">
        <f>VLOOKUP($Y492,ボランティア図書マスタ!$A:$T,19,0)</f>
        <v>#N/A</v>
      </c>
      <c r="AU492" s="111" t="e">
        <f>VLOOKUP($Y492,ボランティア図書マスタ!$A:$T,20,0)</f>
        <v>#N/A</v>
      </c>
    </row>
    <row r="493" spans="1:47" ht="80.099999999999994" customHeight="1" x14ac:dyDescent="0.15">
      <c r="A493" s="119"/>
      <c r="B493" s="120"/>
      <c r="C493" s="119"/>
      <c r="D493" s="121"/>
      <c r="E493" s="122" t="str">
        <f>IF(D493="","",VLOOKUP(D493,ボランティア一覧!$A:$B,2,0))</f>
        <v/>
      </c>
      <c r="F493" s="121"/>
      <c r="G493" s="123" t="str">
        <f>IF(F493="","",VLOOKUP(F493,ボランティア図書マスタ!$B:$L,11,0))</f>
        <v/>
      </c>
      <c r="H493" s="124"/>
      <c r="I493" s="121"/>
      <c r="J493" s="124"/>
      <c r="K493" s="122" t="str">
        <f t="shared" si="529"/>
        <v/>
      </c>
      <c r="L493" s="125" t="str">
        <f>IF(Y493="","",VLOOKUP(Y493,ボランティア図書マスタ!$A$3:$M$567,13,0))</f>
        <v/>
      </c>
      <c r="M493" s="126"/>
      <c r="N493" s="127"/>
      <c r="O493" s="128"/>
      <c r="P493" s="129"/>
      <c r="Q493" s="130" t="str">
        <f>IF(D493="","",VLOOKUP(D493,ボランティア一覧!$A$3:$F$68,3,0))</f>
        <v/>
      </c>
      <c r="R493" s="130" t="str">
        <f>IF(D493="","",VLOOKUP(D493,ボランティア一覧!$A$3:$F$68,4,0))</f>
        <v/>
      </c>
      <c r="S493" s="130" t="str">
        <f>IF(D493="","",VLOOKUP(D493,ボランティア一覧!$A$3:$F$68,5,0))</f>
        <v/>
      </c>
      <c r="T493" s="130" t="str">
        <f>IF(D493="","",VLOOKUP(D493,ボランティア一覧!$A$3:$F$68,6,0))</f>
        <v/>
      </c>
      <c r="U493" s="131" t="str">
        <f>IF(F493=0," ",$G$2)</f>
        <v xml:space="preserve"> </v>
      </c>
      <c r="V493" s="131" t="str">
        <f>IF(F493=0,"　",$L$2)</f>
        <v>　</v>
      </c>
      <c r="W493" s="131" t="str">
        <f>IF($A493=0," ",VLOOKUP(U493,入力規則用シート!B:C,2,0))</f>
        <v xml:space="preserve"> </v>
      </c>
      <c r="X493" s="131">
        <f t="shared" si="582"/>
        <v>0</v>
      </c>
      <c r="Y493" s="131" t="str">
        <f>IF(F493&amp;I493="","",CONCATENATE(F493,I493))</f>
        <v/>
      </c>
      <c r="Z493" s="131" t="str">
        <f>IF(Y493="","",VLOOKUP(Y493,ボランティア図書マスタ!$A$3:$K$567,11,0))</f>
        <v/>
      </c>
      <c r="AA493" s="132" t="str">
        <f>DBCS(J493)</f>
        <v/>
      </c>
      <c r="AB493" s="133"/>
      <c r="AC493" s="133">
        <f>A493</f>
        <v>0</v>
      </c>
      <c r="AD493" s="133">
        <f>B493</f>
        <v>0</v>
      </c>
      <c r="AE493" s="133">
        <f>C493</f>
        <v>0</v>
      </c>
      <c r="AF493" s="133">
        <f>D493</f>
        <v>0</v>
      </c>
      <c r="AG493" s="134">
        <f>F493</f>
        <v>0</v>
      </c>
      <c r="AH493" s="133">
        <f>H493</f>
        <v>0</v>
      </c>
      <c r="AI493" s="133">
        <f t="shared" si="530"/>
        <v>0</v>
      </c>
      <c r="AJ493" s="133">
        <f t="shared" si="531"/>
        <v>0</v>
      </c>
      <c r="AK493" s="135">
        <f>M493</f>
        <v>0</v>
      </c>
      <c r="AL493" s="135">
        <f>N493</f>
        <v>0</v>
      </c>
      <c r="AM493" s="135">
        <f t="shared" si="532"/>
        <v>0</v>
      </c>
      <c r="AN493" s="135">
        <f t="shared" si="533"/>
        <v>0</v>
      </c>
      <c r="AP493" s="111" t="e">
        <f>VLOOKUP($Y493,ボランティア図書マスタ!$A:$T,15,0)</f>
        <v>#N/A</v>
      </c>
      <c r="AQ493" s="111" t="e">
        <f>VLOOKUP($Y493,ボランティア図書マスタ!$A:$T,16,0)</f>
        <v>#N/A</v>
      </c>
      <c r="AR493" s="111" t="e">
        <f>VLOOKUP($Y493,ボランティア図書マスタ!$A:$T,17,0)</f>
        <v>#N/A</v>
      </c>
      <c r="AS493" s="111" t="e">
        <f>VLOOKUP($Y493,ボランティア図書マスタ!$A:$T,18,0)</f>
        <v>#N/A</v>
      </c>
      <c r="AT493" s="111" t="e">
        <f>VLOOKUP($Y493,ボランティア図書マスタ!$A:$T,19,0)</f>
        <v>#N/A</v>
      </c>
      <c r="AU493" s="111" t="e">
        <f>VLOOKUP($Y493,ボランティア図書マスタ!$A:$T,20,0)</f>
        <v>#N/A</v>
      </c>
    </row>
    <row r="494" spans="1:47" ht="80.099999999999994" customHeight="1" x14ac:dyDescent="0.15">
      <c r="A494" s="119"/>
      <c r="B494" s="120"/>
      <c r="C494" s="119"/>
      <c r="D494" s="121"/>
      <c r="E494" s="122" t="str">
        <f>IF(D494="","",VLOOKUP(D494,ボランティア一覧!$A:$B,2,0))</f>
        <v/>
      </c>
      <c r="F494" s="121"/>
      <c r="G494" s="123" t="str">
        <f>IF(F494="","",VLOOKUP(F494,ボランティア図書マスタ!$B:$L,11,0))</f>
        <v/>
      </c>
      <c r="H494" s="124"/>
      <c r="I494" s="121"/>
      <c r="J494" s="124"/>
      <c r="K494" s="122" t="str">
        <f t="shared" si="529"/>
        <v/>
      </c>
      <c r="L494" s="125" t="str">
        <f>IF(Y494="","",VLOOKUP(Y494,ボランティア図書マスタ!$A$3:$M$567,13,0))</f>
        <v/>
      </c>
      <c r="M494" s="126"/>
      <c r="N494" s="127"/>
      <c r="O494" s="128"/>
      <c r="P494" s="129"/>
      <c r="Q494" s="130" t="str">
        <f>IF(D494="","",VLOOKUP(D494,ボランティア一覧!$A$3:$F$68,3,0))</f>
        <v/>
      </c>
      <c r="R494" s="130" t="str">
        <f>IF(D494="","",VLOOKUP(D494,ボランティア一覧!$A$3:$F$68,4,0))</f>
        <v/>
      </c>
      <c r="S494" s="130" t="str">
        <f>IF(D494="","",VLOOKUP(D494,ボランティア一覧!$A$3:$F$68,5,0))</f>
        <v/>
      </c>
      <c r="T494" s="130" t="str">
        <f>IF(D494="","",VLOOKUP(D494,ボランティア一覧!$A$3:$F$68,6,0))</f>
        <v/>
      </c>
      <c r="U494" s="131" t="str">
        <f t="shared" ref="U494:U502" si="607">IF(F494=0," ",$G$2)</f>
        <v xml:space="preserve"> </v>
      </c>
      <c r="V494" s="131" t="str">
        <f t="shared" ref="V494:V502" si="608">IF(F494=0,"　",$L$2)</f>
        <v>　</v>
      </c>
      <c r="W494" s="131" t="str">
        <f>IF($A494=0," ",VLOOKUP(U494,入力規則用シート!B:C,2,0))</f>
        <v xml:space="preserve"> </v>
      </c>
      <c r="X494" s="131">
        <f t="shared" si="582"/>
        <v>0</v>
      </c>
      <c r="Y494" s="131" t="str">
        <f t="shared" ref="Y494:Y502" si="609">IF(F494&amp;I494="","",CONCATENATE(F494,I494))</f>
        <v/>
      </c>
      <c r="Z494" s="131" t="str">
        <f>IF(Y494="","",VLOOKUP(Y494,ボランティア図書マスタ!$A$3:$K$567,11,0))</f>
        <v/>
      </c>
      <c r="AA494" s="132" t="str">
        <f t="shared" ref="AA494:AA502" si="610">DBCS(J494)</f>
        <v/>
      </c>
      <c r="AB494" s="133"/>
      <c r="AC494" s="133">
        <f t="shared" ref="AC494:AC502" si="611">A494</f>
        <v>0</v>
      </c>
      <c r="AD494" s="133">
        <f t="shared" ref="AD494:AD502" si="612">B494</f>
        <v>0</v>
      </c>
      <c r="AE494" s="133">
        <f t="shared" ref="AE494:AE502" si="613">C494</f>
        <v>0</v>
      </c>
      <c r="AF494" s="133">
        <f t="shared" ref="AF494:AF502" si="614">D494</f>
        <v>0</v>
      </c>
      <c r="AG494" s="134">
        <f t="shared" ref="AG494:AG502" si="615">F494</f>
        <v>0</v>
      </c>
      <c r="AH494" s="133">
        <f t="shared" ref="AH494:AH502" si="616">H494</f>
        <v>0</v>
      </c>
      <c r="AI494" s="133">
        <f t="shared" si="530"/>
        <v>0</v>
      </c>
      <c r="AJ494" s="133">
        <f t="shared" si="531"/>
        <v>0</v>
      </c>
      <c r="AK494" s="135">
        <f t="shared" ref="AK494:AK502" si="617">M494</f>
        <v>0</v>
      </c>
      <c r="AL494" s="135">
        <f t="shared" ref="AL494:AL502" si="618">N494</f>
        <v>0</v>
      </c>
      <c r="AM494" s="135">
        <f t="shared" si="532"/>
        <v>0</v>
      </c>
      <c r="AN494" s="135">
        <f t="shared" si="533"/>
        <v>0</v>
      </c>
      <c r="AP494" s="111" t="e">
        <f>VLOOKUP($Y494,ボランティア図書マスタ!$A:$T,15,0)</f>
        <v>#N/A</v>
      </c>
      <c r="AQ494" s="111" t="e">
        <f>VLOOKUP($Y494,ボランティア図書マスタ!$A:$T,16,0)</f>
        <v>#N/A</v>
      </c>
      <c r="AR494" s="111" t="e">
        <f>VLOOKUP($Y494,ボランティア図書マスタ!$A:$T,17,0)</f>
        <v>#N/A</v>
      </c>
      <c r="AS494" s="111" t="e">
        <f>VLOOKUP($Y494,ボランティア図書マスタ!$A:$T,18,0)</f>
        <v>#N/A</v>
      </c>
      <c r="AT494" s="111" t="e">
        <f>VLOOKUP($Y494,ボランティア図書マスタ!$A:$T,19,0)</f>
        <v>#N/A</v>
      </c>
      <c r="AU494" s="111" t="e">
        <f>VLOOKUP($Y494,ボランティア図書マスタ!$A:$T,20,0)</f>
        <v>#N/A</v>
      </c>
    </row>
    <row r="495" spans="1:47" ht="80.099999999999994" customHeight="1" x14ac:dyDescent="0.15">
      <c r="A495" s="119"/>
      <c r="B495" s="120"/>
      <c r="C495" s="119"/>
      <c r="D495" s="121"/>
      <c r="E495" s="122" t="str">
        <f>IF(D495="","",VLOOKUP(D495,ボランティア一覧!$A:$B,2,0))</f>
        <v/>
      </c>
      <c r="F495" s="121"/>
      <c r="G495" s="123" t="str">
        <f>IF(F495="","",VLOOKUP(F495,ボランティア図書マスタ!$B:$L,11,0))</f>
        <v/>
      </c>
      <c r="H495" s="124"/>
      <c r="I495" s="121"/>
      <c r="J495" s="124"/>
      <c r="K495" s="122" t="str">
        <f t="shared" si="529"/>
        <v/>
      </c>
      <c r="L495" s="125" t="str">
        <f>IF(Y495="","",VLOOKUP(Y495,ボランティア図書マスタ!$A$3:$M$567,13,0))</f>
        <v/>
      </c>
      <c r="M495" s="126"/>
      <c r="N495" s="127"/>
      <c r="O495" s="128"/>
      <c r="P495" s="129"/>
      <c r="Q495" s="130" t="str">
        <f>IF(D495="","",VLOOKUP(D495,ボランティア一覧!$A$3:$F$68,3,0))</f>
        <v/>
      </c>
      <c r="R495" s="130" t="str">
        <f>IF(D495="","",VLOOKUP(D495,ボランティア一覧!$A$3:$F$68,4,0))</f>
        <v/>
      </c>
      <c r="S495" s="130" t="str">
        <f>IF(D495="","",VLOOKUP(D495,ボランティア一覧!$A$3:$F$68,5,0))</f>
        <v/>
      </c>
      <c r="T495" s="130" t="str">
        <f>IF(D495="","",VLOOKUP(D495,ボランティア一覧!$A$3:$F$68,6,0))</f>
        <v/>
      </c>
      <c r="U495" s="131" t="str">
        <f t="shared" si="607"/>
        <v xml:space="preserve"> </v>
      </c>
      <c r="V495" s="131" t="str">
        <f t="shared" si="608"/>
        <v>　</v>
      </c>
      <c r="W495" s="131" t="str">
        <f>IF($A495=0," ",VLOOKUP(U495,入力規則用シート!B:C,2,0))</f>
        <v xml:space="preserve"> </v>
      </c>
      <c r="X495" s="131">
        <f t="shared" si="582"/>
        <v>0</v>
      </c>
      <c r="Y495" s="131" t="str">
        <f t="shared" si="609"/>
        <v/>
      </c>
      <c r="Z495" s="131" t="str">
        <f>IF(Y495="","",VLOOKUP(Y495,ボランティア図書マスタ!$A$3:$K$567,11,0))</f>
        <v/>
      </c>
      <c r="AA495" s="132" t="str">
        <f t="shared" si="610"/>
        <v/>
      </c>
      <c r="AB495" s="133"/>
      <c r="AC495" s="133">
        <f t="shared" si="611"/>
        <v>0</v>
      </c>
      <c r="AD495" s="133">
        <f t="shared" si="612"/>
        <v>0</v>
      </c>
      <c r="AE495" s="133">
        <f t="shared" si="613"/>
        <v>0</v>
      </c>
      <c r="AF495" s="133">
        <f t="shared" si="614"/>
        <v>0</v>
      </c>
      <c r="AG495" s="134">
        <f t="shared" si="615"/>
        <v>0</v>
      </c>
      <c r="AH495" s="133">
        <f t="shared" si="616"/>
        <v>0</v>
      </c>
      <c r="AI495" s="133">
        <f t="shared" si="530"/>
        <v>0</v>
      </c>
      <c r="AJ495" s="133">
        <f t="shared" si="531"/>
        <v>0</v>
      </c>
      <c r="AK495" s="135">
        <f t="shared" si="617"/>
        <v>0</v>
      </c>
      <c r="AL495" s="135">
        <f t="shared" si="618"/>
        <v>0</v>
      </c>
      <c r="AM495" s="135">
        <f t="shared" si="532"/>
        <v>0</v>
      </c>
      <c r="AN495" s="135">
        <f t="shared" si="533"/>
        <v>0</v>
      </c>
      <c r="AP495" s="111" t="e">
        <f>VLOOKUP($Y495,ボランティア図書マスタ!$A:$T,15,0)</f>
        <v>#N/A</v>
      </c>
      <c r="AQ495" s="111" t="e">
        <f>VLOOKUP($Y495,ボランティア図書マスタ!$A:$T,16,0)</f>
        <v>#N/A</v>
      </c>
      <c r="AR495" s="111" t="e">
        <f>VLOOKUP($Y495,ボランティア図書マスタ!$A:$T,17,0)</f>
        <v>#N/A</v>
      </c>
      <c r="AS495" s="111" t="e">
        <f>VLOOKUP($Y495,ボランティア図書マスタ!$A:$T,18,0)</f>
        <v>#N/A</v>
      </c>
      <c r="AT495" s="111" t="e">
        <f>VLOOKUP($Y495,ボランティア図書マスタ!$A:$T,19,0)</f>
        <v>#N/A</v>
      </c>
      <c r="AU495" s="111" t="e">
        <f>VLOOKUP($Y495,ボランティア図書マスタ!$A:$T,20,0)</f>
        <v>#N/A</v>
      </c>
    </row>
    <row r="496" spans="1:47" ht="80.099999999999994" customHeight="1" x14ac:dyDescent="0.15">
      <c r="A496" s="119"/>
      <c r="B496" s="120"/>
      <c r="C496" s="119"/>
      <c r="D496" s="121"/>
      <c r="E496" s="122" t="str">
        <f>IF(D496="","",VLOOKUP(D496,ボランティア一覧!$A:$B,2,0))</f>
        <v/>
      </c>
      <c r="F496" s="121"/>
      <c r="G496" s="123" t="str">
        <f>IF(F496="","",VLOOKUP(F496,ボランティア図書マスタ!$B:$L,11,0))</f>
        <v/>
      </c>
      <c r="H496" s="124"/>
      <c r="I496" s="121"/>
      <c r="J496" s="124"/>
      <c r="K496" s="122" t="str">
        <f t="shared" si="529"/>
        <v/>
      </c>
      <c r="L496" s="125" t="str">
        <f>IF(Y496="","",VLOOKUP(Y496,ボランティア図書マスタ!$A$3:$M$567,13,0))</f>
        <v/>
      </c>
      <c r="M496" s="126"/>
      <c r="N496" s="127"/>
      <c r="O496" s="128"/>
      <c r="P496" s="129"/>
      <c r="Q496" s="130" t="str">
        <f>IF(D496="","",VLOOKUP(D496,ボランティア一覧!$A$3:$F$68,3,0))</f>
        <v/>
      </c>
      <c r="R496" s="130" t="str">
        <f>IF(D496="","",VLOOKUP(D496,ボランティア一覧!$A$3:$F$68,4,0))</f>
        <v/>
      </c>
      <c r="S496" s="130" t="str">
        <f>IF(D496="","",VLOOKUP(D496,ボランティア一覧!$A$3:$F$68,5,0))</f>
        <v/>
      </c>
      <c r="T496" s="130" t="str">
        <f>IF(D496="","",VLOOKUP(D496,ボランティア一覧!$A$3:$F$68,6,0))</f>
        <v/>
      </c>
      <c r="U496" s="131" t="str">
        <f t="shared" si="607"/>
        <v xml:space="preserve"> </v>
      </c>
      <c r="V496" s="131" t="str">
        <f t="shared" si="608"/>
        <v>　</v>
      </c>
      <c r="W496" s="131" t="str">
        <f>IF($A496=0," ",VLOOKUP(U496,入力規則用シート!B:C,2,0))</f>
        <v xml:space="preserve"> </v>
      </c>
      <c r="X496" s="131">
        <f t="shared" si="582"/>
        <v>0</v>
      </c>
      <c r="Y496" s="131" t="str">
        <f t="shared" si="609"/>
        <v/>
      </c>
      <c r="Z496" s="131" t="str">
        <f>IF(Y496="","",VLOOKUP(Y496,ボランティア図書マスタ!$A$3:$K$567,11,0))</f>
        <v/>
      </c>
      <c r="AA496" s="132" t="str">
        <f t="shared" si="610"/>
        <v/>
      </c>
      <c r="AB496" s="133"/>
      <c r="AC496" s="133">
        <f t="shared" si="611"/>
        <v>0</v>
      </c>
      <c r="AD496" s="133">
        <f t="shared" si="612"/>
        <v>0</v>
      </c>
      <c r="AE496" s="133">
        <f t="shared" si="613"/>
        <v>0</v>
      </c>
      <c r="AF496" s="133">
        <f t="shared" si="614"/>
        <v>0</v>
      </c>
      <c r="AG496" s="134">
        <f t="shared" si="615"/>
        <v>0</v>
      </c>
      <c r="AH496" s="133">
        <f t="shared" si="616"/>
        <v>0</v>
      </c>
      <c r="AI496" s="133">
        <f t="shared" si="530"/>
        <v>0</v>
      </c>
      <c r="AJ496" s="133">
        <f t="shared" si="531"/>
        <v>0</v>
      </c>
      <c r="AK496" s="135">
        <f t="shared" si="617"/>
        <v>0</v>
      </c>
      <c r="AL496" s="135">
        <f t="shared" si="618"/>
        <v>0</v>
      </c>
      <c r="AM496" s="135">
        <f t="shared" si="532"/>
        <v>0</v>
      </c>
      <c r="AN496" s="135">
        <f t="shared" si="533"/>
        <v>0</v>
      </c>
      <c r="AP496" s="111" t="e">
        <f>VLOOKUP($Y496,ボランティア図書マスタ!$A:$T,15,0)</f>
        <v>#N/A</v>
      </c>
      <c r="AQ496" s="111" t="e">
        <f>VLOOKUP($Y496,ボランティア図書マスタ!$A:$T,16,0)</f>
        <v>#N/A</v>
      </c>
      <c r="AR496" s="111" t="e">
        <f>VLOOKUP($Y496,ボランティア図書マスタ!$A:$T,17,0)</f>
        <v>#N/A</v>
      </c>
      <c r="AS496" s="111" t="e">
        <f>VLOOKUP($Y496,ボランティア図書マスタ!$A:$T,18,0)</f>
        <v>#N/A</v>
      </c>
      <c r="AT496" s="111" t="e">
        <f>VLOOKUP($Y496,ボランティア図書マスタ!$A:$T,19,0)</f>
        <v>#N/A</v>
      </c>
      <c r="AU496" s="111" t="e">
        <f>VLOOKUP($Y496,ボランティア図書マスタ!$A:$T,20,0)</f>
        <v>#N/A</v>
      </c>
    </row>
    <row r="497" spans="1:47" ht="80.099999999999994" customHeight="1" x14ac:dyDescent="0.15">
      <c r="A497" s="119"/>
      <c r="B497" s="120"/>
      <c r="C497" s="119"/>
      <c r="D497" s="121"/>
      <c r="E497" s="122" t="str">
        <f>IF(D497="","",VLOOKUP(D497,ボランティア一覧!$A:$B,2,0))</f>
        <v/>
      </c>
      <c r="F497" s="121"/>
      <c r="G497" s="123" t="str">
        <f>IF(F497="","",VLOOKUP(F497,ボランティア図書マスタ!$B:$L,11,0))</f>
        <v/>
      </c>
      <c r="H497" s="124"/>
      <c r="I497" s="121"/>
      <c r="J497" s="124"/>
      <c r="K497" s="122" t="str">
        <f t="shared" si="529"/>
        <v/>
      </c>
      <c r="L497" s="125" t="str">
        <f>IF(Y497="","",VLOOKUP(Y497,ボランティア図書マスタ!$A$3:$M$567,13,0))</f>
        <v/>
      </c>
      <c r="M497" s="126"/>
      <c r="N497" s="127"/>
      <c r="O497" s="128"/>
      <c r="P497" s="129"/>
      <c r="Q497" s="130" t="str">
        <f>IF(D497="","",VLOOKUP(D497,ボランティア一覧!$A$3:$F$68,3,0))</f>
        <v/>
      </c>
      <c r="R497" s="130" t="str">
        <f>IF(D497="","",VLOOKUP(D497,ボランティア一覧!$A$3:$F$68,4,0))</f>
        <v/>
      </c>
      <c r="S497" s="130" t="str">
        <f>IF(D497="","",VLOOKUP(D497,ボランティア一覧!$A$3:$F$68,5,0))</f>
        <v/>
      </c>
      <c r="T497" s="130" t="str">
        <f>IF(D497="","",VLOOKUP(D497,ボランティア一覧!$A$3:$F$68,6,0))</f>
        <v/>
      </c>
      <c r="U497" s="131" t="str">
        <f t="shared" si="607"/>
        <v xml:space="preserve"> </v>
      </c>
      <c r="V497" s="131" t="str">
        <f t="shared" si="608"/>
        <v>　</v>
      </c>
      <c r="W497" s="131" t="str">
        <f>IF($A497=0," ",VLOOKUP(U497,入力規則用シート!B:C,2,0))</f>
        <v xml:space="preserve"> </v>
      </c>
      <c r="X497" s="131">
        <f t="shared" si="582"/>
        <v>0</v>
      </c>
      <c r="Y497" s="131" t="str">
        <f t="shared" si="609"/>
        <v/>
      </c>
      <c r="Z497" s="131" t="str">
        <f>IF(Y497="","",VLOOKUP(Y497,ボランティア図書マスタ!$A$3:$K$567,11,0))</f>
        <v/>
      </c>
      <c r="AA497" s="132" t="str">
        <f t="shared" si="610"/>
        <v/>
      </c>
      <c r="AB497" s="133"/>
      <c r="AC497" s="133">
        <f t="shared" si="611"/>
        <v>0</v>
      </c>
      <c r="AD497" s="133">
        <f t="shared" si="612"/>
        <v>0</v>
      </c>
      <c r="AE497" s="133">
        <f t="shared" si="613"/>
        <v>0</v>
      </c>
      <c r="AF497" s="133">
        <f t="shared" si="614"/>
        <v>0</v>
      </c>
      <c r="AG497" s="134">
        <f t="shared" si="615"/>
        <v>0</v>
      </c>
      <c r="AH497" s="133">
        <f t="shared" si="616"/>
        <v>0</v>
      </c>
      <c r="AI497" s="133">
        <f t="shared" si="530"/>
        <v>0</v>
      </c>
      <c r="AJ497" s="133">
        <f t="shared" si="531"/>
        <v>0</v>
      </c>
      <c r="AK497" s="135">
        <f t="shared" si="617"/>
        <v>0</v>
      </c>
      <c r="AL497" s="135">
        <f t="shared" si="618"/>
        <v>0</v>
      </c>
      <c r="AM497" s="135">
        <f t="shared" si="532"/>
        <v>0</v>
      </c>
      <c r="AN497" s="135">
        <f t="shared" si="533"/>
        <v>0</v>
      </c>
      <c r="AP497" s="111" t="e">
        <f>VLOOKUP($Y497,ボランティア図書マスタ!$A:$T,15,0)</f>
        <v>#N/A</v>
      </c>
      <c r="AQ497" s="111" t="e">
        <f>VLOOKUP($Y497,ボランティア図書マスタ!$A:$T,16,0)</f>
        <v>#N/A</v>
      </c>
      <c r="AR497" s="111" t="e">
        <f>VLOOKUP($Y497,ボランティア図書マスタ!$A:$T,17,0)</f>
        <v>#N/A</v>
      </c>
      <c r="AS497" s="111" t="e">
        <f>VLOOKUP($Y497,ボランティア図書マスタ!$A:$T,18,0)</f>
        <v>#N/A</v>
      </c>
      <c r="AT497" s="111" t="e">
        <f>VLOOKUP($Y497,ボランティア図書マスタ!$A:$T,19,0)</f>
        <v>#N/A</v>
      </c>
      <c r="AU497" s="111" t="e">
        <f>VLOOKUP($Y497,ボランティア図書マスタ!$A:$T,20,0)</f>
        <v>#N/A</v>
      </c>
    </row>
    <row r="498" spans="1:47" ht="80.099999999999994" customHeight="1" x14ac:dyDescent="0.15">
      <c r="A498" s="119"/>
      <c r="B498" s="120"/>
      <c r="C498" s="119"/>
      <c r="D498" s="121"/>
      <c r="E498" s="122" t="str">
        <f>IF(D498="","",VLOOKUP(D498,ボランティア一覧!$A:$B,2,0))</f>
        <v/>
      </c>
      <c r="F498" s="121"/>
      <c r="G498" s="123" t="str">
        <f>IF(F498="","",VLOOKUP(F498,ボランティア図書マスタ!$B:$L,11,0))</f>
        <v/>
      </c>
      <c r="H498" s="124"/>
      <c r="I498" s="121"/>
      <c r="J498" s="124"/>
      <c r="K498" s="122" t="str">
        <f t="shared" si="529"/>
        <v/>
      </c>
      <c r="L498" s="125" t="str">
        <f>IF(Y498="","",VLOOKUP(Y498,ボランティア図書マスタ!$A$3:$M$567,13,0))</f>
        <v/>
      </c>
      <c r="M498" s="126"/>
      <c r="N498" s="127"/>
      <c r="O498" s="128"/>
      <c r="P498" s="129"/>
      <c r="Q498" s="130" t="str">
        <f>IF(D498="","",VLOOKUP(D498,ボランティア一覧!$A$3:$F$68,3,0))</f>
        <v/>
      </c>
      <c r="R498" s="130" t="str">
        <f>IF(D498="","",VLOOKUP(D498,ボランティア一覧!$A$3:$F$68,4,0))</f>
        <v/>
      </c>
      <c r="S498" s="130" t="str">
        <f>IF(D498="","",VLOOKUP(D498,ボランティア一覧!$A$3:$F$68,5,0))</f>
        <v/>
      </c>
      <c r="T498" s="130" t="str">
        <f>IF(D498="","",VLOOKUP(D498,ボランティア一覧!$A$3:$F$68,6,0))</f>
        <v/>
      </c>
      <c r="U498" s="131" t="str">
        <f t="shared" si="607"/>
        <v xml:space="preserve"> </v>
      </c>
      <c r="V498" s="131" t="str">
        <f t="shared" si="608"/>
        <v>　</v>
      </c>
      <c r="W498" s="131" t="str">
        <f>IF($A498=0," ",VLOOKUP(U498,入力規則用シート!B:C,2,0))</f>
        <v xml:space="preserve"> </v>
      </c>
      <c r="X498" s="131">
        <f t="shared" si="582"/>
        <v>0</v>
      </c>
      <c r="Y498" s="131" t="str">
        <f t="shared" si="609"/>
        <v/>
      </c>
      <c r="Z498" s="131" t="str">
        <f>IF(Y498="","",VLOOKUP(Y498,ボランティア図書マスタ!$A$3:$K$567,11,0))</f>
        <v/>
      </c>
      <c r="AA498" s="132" t="str">
        <f t="shared" si="610"/>
        <v/>
      </c>
      <c r="AB498" s="133"/>
      <c r="AC498" s="133">
        <f t="shared" si="611"/>
        <v>0</v>
      </c>
      <c r="AD498" s="133">
        <f t="shared" si="612"/>
        <v>0</v>
      </c>
      <c r="AE498" s="133">
        <f t="shared" si="613"/>
        <v>0</v>
      </c>
      <c r="AF498" s="133">
        <f t="shared" si="614"/>
        <v>0</v>
      </c>
      <c r="AG498" s="134">
        <f t="shared" si="615"/>
        <v>0</v>
      </c>
      <c r="AH498" s="133">
        <f t="shared" si="616"/>
        <v>0</v>
      </c>
      <c r="AI498" s="133">
        <f t="shared" si="530"/>
        <v>0</v>
      </c>
      <c r="AJ498" s="133">
        <f t="shared" si="531"/>
        <v>0</v>
      </c>
      <c r="AK498" s="135">
        <f t="shared" si="617"/>
        <v>0</v>
      </c>
      <c r="AL498" s="135">
        <f t="shared" si="618"/>
        <v>0</v>
      </c>
      <c r="AM498" s="135">
        <f t="shared" si="532"/>
        <v>0</v>
      </c>
      <c r="AN498" s="135">
        <f t="shared" si="533"/>
        <v>0</v>
      </c>
      <c r="AP498" s="111" t="e">
        <f>VLOOKUP($Y498,ボランティア図書マスタ!$A:$T,15,0)</f>
        <v>#N/A</v>
      </c>
      <c r="AQ498" s="111" t="e">
        <f>VLOOKUP($Y498,ボランティア図書マスタ!$A:$T,16,0)</f>
        <v>#N/A</v>
      </c>
      <c r="AR498" s="111" t="e">
        <f>VLOOKUP($Y498,ボランティア図書マスタ!$A:$T,17,0)</f>
        <v>#N/A</v>
      </c>
      <c r="AS498" s="111" t="e">
        <f>VLOOKUP($Y498,ボランティア図書マスタ!$A:$T,18,0)</f>
        <v>#N/A</v>
      </c>
      <c r="AT498" s="111" t="e">
        <f>VLOOKUP($Y498,ボランティア図書マスタ!$A:$T,19,0)</f>
        <v>#N/A</v>
      </c>
      <c r="AU498" s="111" t="e">
        <f>VLOOKUP($Y498,ボランティア図書マスタ!$A:$T,20,0)</f>
        <v>#N/A</v>
      </c>
    </row>
    <row r="499" spans="1:47" ht="80.099999999999994" customHeight="1" x14ac:dyDescent="0.15">
      <c r="A499" s="119"/>
      <c r="B499" s="120"/>
      <c r="C499" s="119"/>
      <c r="D499" s="121"/>
      <c r="E499" s="122" t="str">
        <f>IF(D499="","",VLOOKUP(D499,ボランティア一覧!$A:$B,2,0))</f>
        <v/>
      </c>
      <c r="F499" s="121"/>
      <c r="G499" s="123" t="str">
        <f>IF(F499="","",VLOOKUP(F499,ボランティア図書マスタ!$B:$L,11,0))</f>
        <v/>
      </c>
      <c r="H499" s="124"/>
      <c r="I499" s="121"/>
      <c r="J499" s="124"/>
      <c r="K499" s="122" t="str">
        <f t="shared" si="529"/>
        <v/>
      </c>
      <c r="L499" s="125" t="str">
        <f>IF(Y499="","",VLOOKUP(Y499,ボランティア図書マスタ!$A$3:$M$567,13,0))</f>
        <v/>
      </c>
      <c r="M499" s="126"/>
      <c r="N499" s="127"/>
      <c r="O499" s="128"/>
      <c r="P499" s="129"/>
      <c r="Q499" s="130" t="str">
        <f>IF(D499="","",VLOOKUP(D499,ボランティア一覧!$A$3:$F$68,3,0))</f>
        <v/>
      </c>
      <c r="R499" s="130" t="str">
        <f>IF(D499="","",VLOOKUP(D499,ボランティア一覧!$A$3:$F$68,4,0))</f>
        <v/>
      </c>
      <c r="S499" s="130" t="str">
        <f>IF(D499="","",VLOOKUP(D499,ボランティア一覧!$A$3:$F$68,5,0))</f>
        <v/>
      </c>
      <c r="T499" s="130" t="str">
        <f>IF(D499="","",VLOOKUP(D499,ボランティア一覧!$A$3:$F$68,6,0))</f>
        <v/>
      </c>
      <c r="U499" s="131" t="str">
        <f t="shared" si="607"/>
        <v xml:space="preserve"> </v>
      </c>
      <c r="V499" s="131" t="str">
        <f t="shared" si="608"/>
        <v>　</v>
      </c>
      <c r="W499" s="131" t="str">
        <f>IF($A499=0," ",VLOOKUP(U499,入力規則用シート!B:C,2,0))</f>
        <v xml:space="preserve"> </v>
      </c>
      <c r="X499" s="131">
        <f t="shared" si="582"/>
        <v>0</v>
      </c>
      <c r="Y499" s="131" t="str">
        <f t="shared" si="609"/>
        <v/>
      </c>
      <c r="Z499" s="131" t="str">
        <f>IF(Y499="","",VLOOKUP(Y499,ボランティア図書マスタ!$A$3:$K$567,11,0))</f>
        <v/>
      </c>
      <c r="AA499" s="132" t="str">
        <f t="shared" si="610"/>
        <v/>
      </c>
      <c r="AB499" s="133"/>
      <c r="AC499" s="133">
        <f t="shared" si="611"/>
        <v>0</v>
      </c>
      <c r="AD499" s="133">
        <f t="shared" si="612"/>
        <v>0</v>
      </c>
      <c r="AE499" s="133">
        <f t="shared" si="613"/>
        <v>0</v>
      </c>
      <c r="AF499" s="133">
        <f t="shared" si="614"/>
        <v>0</v>
      </c>
      <c r="AG499" s="134">
        <f t="shared" si="615"/>
        <v>0</v>
      </c>
      <c r="AH499" s="133">
        <f t="shared" si="616"/>
        <v>0</v>
      </c>
      <c r="AI499" s="133">
        <f t="shared" si="530"/>
        <v>0</v>
      </c>
      <c r="AJ499" s="133">
        <f t="shared" si="531"/>
        <v>0</v>
      </c>
      <c r="AK499" s="135">
        <f t="shared" si="617"/>
        <v>0</v>
      </c>
      <c r="AL499" s="135">
        <f t="shared" si="618"/>
        <v>0</v>
      </c>
      <c r="AM499" s="135">
        <f t="shared" si="532"/>
        <v>0</v>
      </c>
      <c r="AN499" s="135">
        <f t="shared" si="533"/>
        <v>0</v>
      </c>
      <c r="AP499" s="111" t="e">
        <f>VLOOKUP($Y499,ボランティア図書マスタ!$A:$T,15,0)</f>
        <v>#N/A</v>
      </c>
      <c r="AQ499" s="111" t="e">
        <f>VLOOKUP($Y499,ボランティア図書マスタ!$A:$T,16,0)</f>
        <v>#N/A</v>
      </c>
      <c r="AR499" s="111" t="e">
        <f>VLOOKUP($Y499,ボランティア図書マスタ!$A:$T,17,0)</f>
        <v>#N/A</v>
      </c>
      <c r="AS499" s="111" t="e">
        <f>VLOOKUP($Y499,ボランティア図書マスタ!$A:$T,18,0)</f>
        <v>#N/A</v>
      </c>
      <c r="AT499" s="111" t="e">
        <f>VLOOKUP($Y499,ボランティア図書マスタ!$A:$T,19,0)</f>
        <v>#N/A</v>
      </c>
      <c r="AU499" s="111" t="e">
        <f>VLOOKUP($Y499,ボランティア図書マスタ!$A:$T,20,0)</f>
        <v>#N/A</v>
      </c>
    </row>
    <row r="500" spans="1:47" ht="80.099999999999994" customHeight="1" x14ac:dyDescent="0.15">
      <c r="A500" s="119"/>
      <c r="B500" s="120"/>
      <c r="C500" s="119"/>
      <c r="D500" s="121"/>
      <c r="E500" s="122" t="str">
        <f>IF(D500="","",VLOOKUP(D500,ボランティア一覧!$A:$B,2,0))</f>
        <v/>
      </c>
      <c r="F500" s="121"/>
      <c r="G500" s="123" t="str">
        <f>IF(F500="","",VLOOKUP(F500,ボランティア図書マスタ!$B:$L,11,0))</f>
        <v/>
      </c>
      <c r="H500" s="124"/>
      <c r="I500" s="121"/>
      <c r="J500" s="124"/>
      <c r="K500" s="122" t="str">
        <f t="shared" si="529"/>
        <v/>
      </c>
      <c r="L500" s="125" t="str">
        <f>IF(Y500="","",VLOOKUP(Y500,ボランティア図書マスタ!$A$3:$M$567,13,0))</f>
        <v/>
      </c>
      <c r="M500" s="126"/>
      <c r="N500" s="127"/>
      <c r="O500" s="128"/>
      <c r="P500" s="129"/>
      <c r="Q500" s="130" t="str">
        <f>IF(D500="","",VLOOKUP(D500,ボランティア一覧!$A$3:$F$68,3,0))</f>
        <v/>
      </c>
      <c r="R500" s="130" t="str">
        <f>IF(D500="","",VLOOKUP(D500,ボランティア一覧!$A$3:$F$68,4,0))</f>
        <v/>
      </c>
      <c r="S500" s="130" t="str">
        <f>IF(D500="","",VLOOKUP(D500,ボランティア一覧!$A$3:$F$68,5,0))</f>
        <v/>
      </c>
      <c r="T500" s="130" t="str">
        <f>IF(D500="","",VLOOKUP(D500,ボランティア一覧!$A$3:$F$68,6,0))</f>
        <v/>
      </c>
      <c r="U500" s="131" t="str">
        <f t="shared" si="607"/>
        <v xml:space="preserve"> </v>
      </c>
      <c r="V500" s="131" t="str">
        <f t="shared" si="608"/>
        <v>　</v>
      </c>
      <c r="W500" s="131" t="str">
        <f>IF($A500=0," ",VLOOKUP(U500,入力規則用シート!B:C,2,0))</f>
        <v xml:space="preserve"> </v>
      </c>
      <c r="X500" s="131">
        <f t="shared" si="582"/>
        <v>0</v>
      </c>
      <c r="Y500" s="131" t="str">
        <f t="shared" si="609"/>
        <v/>
      </c>
      <c r="Z500" s="131" t="str">
        <f>IF(Y500="","",VLOOKUP(Y500,ボランティア図書マスタ!$A$3:$K$567,11,0))</f>
        <v/>
      </c>
      <c r="AA500" s="132" t="str">
        <f t="shared" si="610"/>
        <v/>
      </c>
      <c r="AB500" s="133"/>
      <c r="AC500" s="133">
        <f t="shared" si="611"/>
        <v>0</v>
      </c>
      <c r="AD500" s="133">
        <f t="shared" si="612"/>
        <v>0</v>
      </c>
      <c r="AE500" s="133">
        <f t="shared" si="613"/>
        <v>0</v>
      </c>
      <c r="AF500" s="133">
        <f t="shared" si="614"/>
        <v>0</v>
      </c>
      <c r="AG500" s="134">
        <f t="shared" si="615"/>
        <v>0</v>
      </c>
      <c r="AH500" s="133">
        <f t="shared" si="616"/>
        <v>0</v>
      </c>
      <c r="AI500" s="133">
        <f t="shared" si="530"/>
        <v>0</v>
      </c>
      <c r="AJ500" s="133">
        <f t="shared" si="531"/>
        <v>0</v>
      </c>
      <c r="AK500" s="135">
        <f t="shared" si="617"/>
        <v>0</v>
      </c>
      <c r="AL500" s="135">
        <f t="shared" si="618"/>
        <v>0</v>
      </c>
      <c r="AM500" s="135">
        <f t="shared" si="532"/>
        <v>0</v>
      </c>
      <c r="AN500" s="135">
        <f t="shared" si="533"/>
        <v>0</v>
      </c>
      <c r="AP500" s="111" t="e">
        <f>VLOOKUP($Y500,ボランティア図書マスタ!$A:$T,15,0)</f>
        <v>#N/A</v>
      </c>
      <c r="AQ500" s="111" t="e">
        <f>VLOOKUP($Y500,ボランティア図書マスタ!$A:$T,16,0)</f>
        <v>#N/A</v>
      </c>
      <c r="AR500" s="111" t="e">
        <f>VLOOKUP($Y500,ボランティア図書マスタ!$A:$T,17,0)</f>
        <v>#N/A</v>
      </c>
      <c r="AS500" s="111" t="e">
        <f>VLOOKUP($Y500,ボランティア図書マスタ!$A:$T,18,0)</f>
        <v>#N/A</v>
      </c>
      <c r="AT500" s="111" t="e">
        <f>VLOOKUP($Y500,ボランティア図書マスタ!$A:$T,19,0)</f>
        <v>#N/A</v>
      </c>
      <c r="AU500" s="111" t="e">
        <f>VLOOKUP($Y500,ボランティア図書マスタ!$A:$T,20,0)</f>
        <v>#N/A</v>
      </c>
    </row>
    <row r="501" spans="1:47" ht="80.099999999999994" customHeight="1" x14ac:dyDescent="0.15">
      <c r="A501" s="119"/>
      <c r="B501" s="120"/>
      <c r="C501" s="119"/>
      <c r="D501" s="121"/>
      <c r="E501" s="122" t="str">
        <f>IF(D501="","",VLOOKUP(D501,ボランティア一覧!$A:$B,2,0))</f>
        <v/>
      </c>
      <c r="F501" s="121"/>
      <c r="G501" s="123" t="str">
        <f>IF(F501="","",VLOOKUP(F501,ボランティア図書マスタ!$B:$L,11,0))</f>
        <v/>
      </c>
      <c r="H501" s="124"/>
      <c r="I501" s="121"/>
      <c r="J501" s="124"/>
      <c r="K501" s="122" t="str">
        <f t="shared" si="529"/>
        <v/>
      </c>
      <c r="L501" s="125" t="str">
        <f>IF(Y501="","",VLOOKUP(Y501,ボランティア図書マスタ!$A$3:$M$567,13,0))</f>
        <v/>
      </c>
      <c r="M501" s="126"/>
      <c r="N501" s="127"/>
      <c r="O501" s="128"/>
      <c r="P501" s="129"/>
      <c r="Q501" s="130" t="str">
        <f>IF(D501="","",VLOOKUP(D501,ボランティア一覧!$A$3:$F$68,3,0))</f>
        <v/>
      </c>
      <c r="R501" s="130" t="str">
        <f>IF(D501="","",VLOOKUP(D501,ボランティア一覧!$A$3:$F$68,4,0))</f>
        <v/>
      </c>
      <c r="S501" s="130" t="str">
        <f>IF(D501="","",VLOOKUP(D501,ボランティア一覧!$A$3:$F$68,5,0))</f>
        <v/>
      </c>
      <c r="T501" s="130" t="str">
        <f>IF(D501="","",VLOOKUP(D501,ボランティア一覧!$A$3:$F$68,6,0))</f>
        <v/>
      </c>
      <c r="U501" s="131" t="str">
        <f t="shared" si="607"/>
        <v xml:space="preserve"> </v>
      </c>
      <c r="V501" s="131" t="str">
        <f t="shared" si="608"/>
        <v>　</v>
      </c>
      <c r="W501" s="131" t="str">
        <f>IF($A501=0," ",VLOOKUP(U501,入力規則用シート!B:C,2,0))</f>
        <v xml:space="preserve"> </v>
      </c>
      <c r="X501" s="131">
        <f t="shared" si="582"/>
        <v>0</v>
      </c>
      <c r="Y501" s="131" t="str">
        <f t="shared" si="609"/>
        <v/>
      </c>
      <c r="Z501" s="131" t="str">
        <f>IF(Y501="","",VLOOKUP(Y501,ボランティア図書マスタ!$A$3:$K$567,11,0))</f>
        <v/>
      </c>
      <c r="AA501" s="132" t="str">
        <f t="shared" si="610"/>
        <v/>
      </c>
      <c r="AB501" s="133"/>
      <c r="AC501" s="133">
        <f t="shared" si="611"/>
        <v>0</v>
      </c>
      <c r="AD501" s="133">
        <f t="shared" si="612"/>
        <v>0</v>
      </c>
      <c r="AE501" s="133">
        <f t="shared" si="613"/>
        <v>0</v>
      </c>
      <c r="AF501" s="133">
        <f t="shared" si="614"/>
        <v>0</v>
      </c>
      <c r="AG501" s="134">
        <f t="shared" si="615"/>
        <v>0</v>
      </c>
      <c r="AH501" s="133">
        <f t="shared" si="616"/>
        <v>0</v>
      </c>
      <c r="AI501" s="133">
        <f t="shared" si="530"/>
        <v>0</v>
      </c>
      <c r="AJ501" s="133">
        <f t="shared" si="531"/>
        <v>0</v>
      </c>
      <c r="AK501" s="135">
        <f t="shared" si="617"/>
        <v>0</v>
      </c>
      <c r="AL501" s="135">
        <f t="shared" si="618"/>
        <v>0</v>
      </c>
      <c r="AM501" s="135">
        <f t="shared" si="532"/>
        <v>0</v>
      </c>
      <c r="AN501" s="135">
        <f t="shared" si="533"/>
        <v>0</v>
      </c>
      <c r="AP501" s="111" t="e">
        <f>VLOOKUP($Y501,ボランティア図書マスタ!$A:$T,15,0)</f>
        <v>#N/A</v>
      </c>
      <c r="AQ501" s="111" t="e">
        <f>VLOOKUP($Y501,ボランティア図書マスタ!$A:$T,16,0)</f>
        <v>#N/A</v>
      </c>
      <c r="AR501" s="111" t="e">
        <f>VLOOKUP($Y501,ボランティア図書マスタ!$A:$T,17,0)</f>
        <v>#N/A</v>
      </c>
      <c r="AS501" s="111" t="e">
        <f>VLOOKUP($Y501,ボランティア図書マスタ!$A:$T,18,0)</f>
        <v>#N/A</v>
      </c>
      <c r="AT501" s="111" t="e">
        <f>VLOOKUP($Y501,ボランティア図書マスタ!$A:$T,19,0)</f>
        <v>#N/A</v>
      </c>
      <c r="AU501" s="111" t="e">
        <f>VLOOKUP($Y501,ボランティア図書マスタ!$A:$T,20,0)</f>
        <v>#N/A</v>
      </c>
    </row>
    <row r="502" spans="1:47" ht="80.099999999999994" customHeight="1" x14ac:dyDescent="0.15">
      <c r="A502" s="119"/>
      <c r="B502" s="120"/>
      <c r="C502" s="119"/>
      <c r="D502" s="121"/>
      <c r="E502" s="122" t="str">
        <f>IF(D502="","",VLOOKUP(D502,ボランティア一覧!$A:$B,2,0))</f>
        <v/>
      </c>
      <c r="F502" s="121"/>
      <c r="G502" s="123" t="str">
        <f>IF(F502="","",VLOOKUP(F502,ボランティア図書マスタ!$B:$L,11,0))</f>
        <v/>
      </c>
      <c r="H502" s="124"/>
      <c r="I502" s="121"/>
      <c r="J502" s="124"/>
      <c r="K502" s="122" t="str">
        <f t="shared" si="529"/>
        <v/>
      </c>
      <c r="L502" s="125" t="str">
        <f>IF(Y502="","",VLOOKUP(Y502,ボランティア図書マスタ!$A$3:$M$567,13,0))</f>
        <v/>
      </c>
      <c r="M502" s="126"/>
      <c r="N502" s="127"/>
      <c r="O502" s="128"/>
      <c r="P502" s="129"/>
      <c r="Q502" s="130" t="str">
        <f>IF(D502="","",VLOOKUP(D502,ボランティア一覧!$A$3:$F$68,3,0))</f>
        <v/>
      </c>
      <c r="R502" s="130" t="str">
        <f>IF(D502="","",VLOOKUP(D502,ボランティア一覧!$A$3:$F$68,4,0))</f>
        <v/>
      </c>
      <c r="S502" s="130" t="str">
        <f>IF(D502="","",VLOOKUP(D502,ボランティア一覧!$A$3:$F$68,5,0))</f>
        <v/>
      </c>
      <c r="T502" s="130" t="str">
        <f>IF(D502="","",VLOOKUP(D502,ボランティア一覧!$A$3:$F$68,6,0))</f>
        <v/>
      </c>
      <c r="U502" s="131" t="str">
        <f t="shared" si="607"/>
        <v xml:space="preserve"> </v>
      </c>
      <c r="V502" s="131" t="str">
        <f t="shared" si="608"/>
        <v>　</v>
      </c>
      <c r="W502" s="131" t="str">
        <f>IF($A502=0," ",VLOOKUP(U502,入力規則用シート!B:C,2,0))</f>
        <v xml:space="preserve"> </v>
      </c>
      <c r="X502" s="131">
        <f t="shared" si="582"/>
        <v>0</v>
      </c>
      <c r="Y502" s="131" t="str">
        <f t="shared" si="609"/>
        <v/>
      </c>
      <c r="Z502" s="131" t="str">
        <f>IF(Y502="","",VLOOKUP(Y502,ボランティア図書マスタ!$A$3:$K$567,11,0))</f>
        <v/>
      </c>
      <c r="AA502" s="132" t="str">
        <f t="shared" si="610"/>
        <v/>
      </c>
      <c r="AB502" s="133"/>
      <c r="AC502" s="133">
        <f t="shared" si="611"/>
        <v>0</v>
      </c>
      <c r="AD502" s="133">
        <f t="shared" si="612"/>
        <v>0</v>
      </c>
      <c r="AE502" s="133">
        <f t="shared" si="613"/>
        <v>0</v>
      </c>
      <c r="AF502" s="133">
        <f t="shared" si="614"/>
        <v>0</v>
      </c>
      <c r="AG502" s="134">
        <f t="shared" si="615"/>
        <v>0</v>
      </c>
      <c r="AH502" s="133">
        <f t="shared" si="616"/>
        <v>0</v>
      </c>
      <c r="AI502" s="133">
        <f t="shared" si="530"/>
        <v>0</v>
      </c>
      <c r="AJ502" s="133">
        <f t="shared" si="531"/>
        <v>0</v>
      </c>
      <c r="AK502" s="135">
        <f t="shared" si="617"/>
        <v>0</v>
      </c>
      <c r="AL502" s="135">
        <f t="shared" si="618"/>
        <v>0</v>
      </c>
      <c r="AM502" s="135">
        <f t="shared" si="532"/>
        <v>0</v>
      </c>
      <c r="AN502" s="135">
        <f t="shared" si="533"/>
        <v>0</v>
      </c>
      <c r="AP502" s="111" t="e">
        <f>VLOOKUP($Y502,ボランティア図書マスタ!$A:$T,15,0)</f>
        <v>#N/A</v>
      </c>
      <c r="AQ502" s="111" t="e">
        <f>VLOOKUP($Y502,ボランティア図書マスタ!$A:$T,16,0)</f>
        <v>#N/A</v>
      </c>
      <c r="AR502" s="111" t="e">
        <f>VLOOKUP($Y502,ボランティア図書マスタ!$A:$T,17,0)</f>
        <v>#N/A</v>
      </c>
      <c r="AS502" s="111" t="e">
        <f>VLOOKUP($Y502,ボランティア図書マスタ!$A:$T,18,0)</f>
        <v>#N/A</v>
      </c>
      <c r="AT502" s="111" t="e">
        <f>VLOOKUP($Y502,ボランティア図書マスタ!$A:$T,19,0)</f>
        <v>#N/A</v>
      </c>
      <c r="AU502" s="111" t="e">
        <f>VLOOKUP($Y502,ボランティア図書マスタ!$A:$T,20,0)</f>
        <v>#N/A</v>
      </c>
    </row>
    <row r="503" spans="1:47" ht="80.099999999999994" customHeight="1" x14ac:dyDescent="0.15">
      <c r="A503" s="119"/>
      <c r="B503" s="120"/>
      <c r="C503" s="119"/>
      <c r="D503" s="121"/>
      <c r="E503" s="122" t="str">
        <f>IF(D503="","",VLOOKUP(D503,ボランティア一覧!$A:$B,2,0))</f>
        <v/>
      </c>
      <c r="F503" s="121"/>
      <c r="G503" s="123" t="str">
        <f>IF(F503="","",VLOOKUP(F503,ボランティア図書マスタ!$B:$L,11,0))</f>
        <v/>
      </c>
      <c r="H503" s="124"/>
      <c r="I503" s="121"/>
      <c r="J503" s="124"/>
      <c r="K503" s="122" t="str">
        <f t="shared" si="529"/>
        <v/>
      </c>
      <c r="L503" s="125" t="str">
        <f>IF(Y503="","",VLOOKUP(Y503,ボランティア図書マスタ!$A$3:$M$567,13,0))</f>
        <v/>
      </c>
      <c r="M503" s="126"/>
      <c r="N503" s="127"/>
      <c r="O503" s="128"/>
      <c r="P503" s="129"/>
      <c r="Q503" s="130" t="str">
        <f>IF(D503="","",VLOOKUP(D503,ボランティア一覧!$A$3:$F$68,3,0))</f>
        <v/>
      </c>
      <c r="R503" s="130" t="str">
        <f>IF(D503="","",VLOOKUP(D503,ボランティア一覧!$A$3:$F$68,4,0))</f>
        <v/>
      </c>
      <c r="S503" s="130" t="str">
        <f>IF(D503="","",VLOOKUP(D503,ボランティア一覧!$A$3:$F$68,5,0))</f>
        <v/>
      </c>
      <c r="T503" s="130" t="str">
        <f>IF(D503="","",VLOOKUP(D503,ボランティア一覧!$A$3:$F$68,6,0))</f>
        <v/>
      </c>
      <c r="U503" s="131" t="str">
        <f>IF(F503=0," ",$G$2)</f>
        <v xml:space="preserve"> </v>
      </c>
      <c r="V503" s="131" t="str">
        <f>IF(F503=0,"　",$L$2)</f>
        <v>　</v>
      </c>
      <c r="W503" s="131" t="str">
        <f>IF($A503=0," ",VLOOKUP(U503,入力規則用シート!B:C,2,0))</f>
        <v xml:space="preserve"> </v>
      </c>
      <c r="X503" s="131">
        <f t="shared" si="582"/>
        <v>0</v>
      </c>
      <c r="Y503" s="131" t="str">
        <f>IF(F503&amp;I503="","",CONCATENATE(F503,I503))</f>
        <v/>
      </c>
      <c r="Z503" s="131" t="str">
        <f>IF(Y503="","",VLOOKUP(Y503,ボランティア図書マスタ!$A$3:$K$567,11,0))</f>
        <v/>
      </c>
      <c r="AA503" s="132" t="str">
        <f>DBCS(J503)</f>
        <v/>
      </c>
      <c r="AB503" s="133"/>
      <c r="AC503" s="133">
        <f>A503</f>
        <v>0</v>
      </c>
      <c r="AD503" s="133">
        <f>B503</f>
        <v>0</v>
      </c>
      <c r="AE503" s="133">
        <f>C503</f>
        <v>0</v>
      </c>
      <c r="AF503" s="133">
        <f>D503</f>
        <v>0</v>
      </c>
      <c r="AG503" s="134">
        <f>F503</f>
        <v>0</v>
      </c>
      <c r="AH503" s="133">
        <f>H503</f>
        <v>0</v>
      </c>
      <c r="AI503" s="133">
        <f t="shared" si="530"/>
        <v>0</v>
      </c>
      <c r="AJ503" s="133">
        <f t="shared" si="531"/>
        <v>0</v>
      </c>
      <c r="AK503" s="135">
        <f>M503</f>
        <v>0</v>
      </c>
      <c r="AL503" s="135">
        <f>N503</f>
        <v>0</v>
      </c>
      <c r="AM503" s="135">
        <f t="shared" si="532"/>
        <v>0</v>
      </c>
      <c r="AN503" s="135">
        <f t="shared" si="533"/>
        <v>0</v>
      </c>
      <c r="AP503" s="111" t="e">
        <f>VLOOKUP($Y503,ボランティア図書マスタ!$A:$T,15,0)</f>
        <v>#N/A</v>
      </c>
      <c r="AQ503" s="111" t="e">
        <f>VLOOKUP($Y503,ボランティア図書マスタ!$A:$T,16,0)</f>
        <v>#N/A</v>
      </c>
      <c r="AR503" s="111" t="e">
        <f>VLOOKUP($Y503,ボランティア図書マスタ!$A:$T,17,0)</f>
        <v>#N/A</v>
      </c>
      <c r="AS503" s="111" t="e">
        <f>VLOOKUP($Y503,ボランティア図書マスタ!$A:$T,18,0)</f>
        <v>#N/A</v>
      </c>
      <c r="AT503" s="111" t="e">
        <f>VLOOKUP($Y503,ボランティア図書マスタ!$A:$T,19,0)</f>
        <v>#N/A</v>
      </c>
      <c r="AU503" s="111" t="e">
        <f>VLOOKUP($Y503,ボランティア図書マスタ!$A:$T,20,0)</f>
        <v>#N/A</v>
      </c>
    </row>
    <row r="504" spans="1:47" ht="80.099999999999994" customHeight="1" x14ac:dyDescent="0.15">
      <c r="A504" s="119"/>
      <c r="B504" s="120"/>
      <c r="C504" s="119"/>
      <c r="D504" s="121"/>
      <c r="E504" s="122" t="str">
        <f>IF(D504="","",VLOOKUP(D504,ボランティア一覧!$A:$B,2,0))</f>
        <v/>
      </c>
      <c r="F504" s="121"/>
      <c r="G504" s="123" t="str">
        <f>IF(F504="","",VLOOKUP(F504,ボランティア図書マスタ!$B:$L,11,0))</f>
        <v/>
      </c>
      <c r="H504" s="124"/>
      <c r="I504" s="121"/>
      <c r="J504" s="124"/>
      <c r="K504" s="122" t="str">
        <f t="shared" si="529"/>
        <v/>
      </c>
      <c r="L504" s="125" t="str">
        <f>IF(Y504="","",VLOOKUP(Y504,ボランティア図書マスタ!$A$3:$M$567,13,0))</f>
        <v/>
      </c>
      <c r="M504" s="126"/>
      <c r="N504" s="127"/>
      <c r="O504" s="128"/>
      <c r="P504" s="129"/>
      <c r="Q504" s="130" t="str">
        <f>IF(D504="","",VLOOKUP(D504,ボランティア一覧!$A$3:$F$68,3,0))</f>
        <v/>
      </c>
      <c r="R504" s="130" t="str">
        <f>IF(D504="","",VLOOKUP(D504,ボランティア一覧!$A$3:$F$68,4,0))</f>
        <v/>
      </c>
      <c r="S504" s="130" t="str">
        <f>IF(D504="","",VLOOKUP(D504,ボランティア一覧!$A$3:$F$68,5,0))</f>
        <v/>
      </c>
      <c r="T504" s="130" t="str">
        <f>IF(D504="","",VLOOKUP(D504,ボランティア一覧!$A$3:$F$68,6,0))</f>
        <v/>
      </c>
      <c r="U504" s="131" t="str">
        <f t="shared" ref="U504:U512" si="619">IF(F504=0," ",$G$2)</f>
        <v xml:space="preserve"> </v>
      </c>
      <c r="V504" s="131" t="str">
        <f t="shared" ref="V504:V512" si="620">IF(F504=0,"　",$L$2)</f>
        <v>　</v>
      </c>
      <c r="W504" s="131" t="str">
        <f>IF($A504=0," ",VLOOKUP(U504,入力規則用シート!B:C,2,0))</f>
        <v xml:space="preserve"> </v>
      </c>
      <c r="X504" s="131">
        <f t="shared" si="582"/>
        <v>0</v>
      </c>
      <c r="Y504" s="131" t="str">
        <f t="shared" ref="Y504:Y512" si="621">IF(F504&amp;I504="","",CONCATENATE(F504,I504))</f>
        <v/>
      </c>
      <c r="Z504" s="131" t="str">
        <f>IF(Y504="","",VLOOKUP(Y504,ボランティア図書マスタ!$A$3:$K$567,11,0))</f>
        <v/>
      </c>
      <c r="AA504" s="132" t="str">
        <f t="shared" ref="AA504:AA512" si="622">DBCS(J504)</f>
        <v/>
      </c>
      <c r="AB504" s="133"/>
      <c r="AC504" s="133">
        <f t="shared" ref="AC504:AC512" si="623">A504</f>
        <v>0</v>
      </c>
      <c r="AD504" s="133">
        <f t="shared" ref="AD504:AD512" si="624">B504</f>
        <v>0</v>
      </c>
      <c r="AE504" s="133">
        <f t="shared" ref="AE504:AE512" si="625">C504</f>
        <v>0</v>
      </c>
      <c r="AF504" s="133">
        <f t="shared" ref="AF504:AF512" si="626">D504</f>
        <v>0</v>
      </c>
      <c r="AG504" s="134">
        <f t="shared" ref="AG504:AG512" si="627">F504</f>
        <v>0</v>
      </c>
      <c r="AH504" s="133">
        <f t="shared" ref="AH504:AH512" si="628">H504</f>
        <v>0</v>
      </c>
      <c r="AI504" s="133">
        <f t="shared" si="530"/>
        <v>0</v>
      </c>
      <c r="AJ504" s="133">
        <f t="shared" si="531"/>
        <v>0</v>
      </c>
      <c r="AK504" s="135">
        <f t="shared" ref="AK504:AK512" si="629">M504</f>
        <v>0</v>
      </c>
      <c r="AL504" s="135">
        <f t="shared" ref="AL504:AL512" si="630">N504</f>
        <v>0</v>
      </c>
      <c r="AM504" s="135">
        <f t="shared" si="532"/>
        <v>0</v>
      </c>
      <c r="AN504" s="135">
        <f t="shared" si="533"/>
        <v>0</v>
      </c>
      <c r="AP504" s="111" t="e">
        <f>VLOOKUP($Y504,ボランティア図書マスタ!$A:$T,15,0)</f>
        <v>#N/A</v>
      </c>
      <c r="AQ504" s="111" t="e">
        <f>VLOOKUP($Y504,ボランティア図書マスタ!$A:$T,16,0)</f>
        <v>#N/A</v>
      </c>
      <c r="AR504" s="111" t="e">
        <f>VLOOKUP($Y504,ボランティア図書マスタ!$A:$T,17,0)</f>
        <v>#N/A</v>
      </c>
      <c r="AS504" s="111" t="e">
        <f>VLOOKUP($Y504,ボランティア図書マスタ!$A:$T,18,0)</f>
        <v>#N/A</v>
      </c>
      <c r="AT504" s="111" t="e">
        <f>VLOOKUP($Y504,ボランティア図書マスタ!$A:$T,19,0)</f>
        <v>#N/A</v>
      </c>
      <c r="AU504" s="111" t="e">
        <f>VLOOKUP($Y504,ボランティア図書マスタ!$A:$T,20,0)</f>
        <v>#N/A</v>
      </c>
    </row>
    <row r="505" spans="1:47" ht="80.099999999999994" customHeight="1" x14ac:dyDescent="0.15">
      <c r="A505" s="119"/>
      <c r="B505" s="120"/>
      <c r="C505" s="119"/>
      <c r="D505" s="121"/>
      <c r="E505" s="122" t="str">
        <f>IF(D505="","",VLOOKUP(D505,ボランティア一覧!$A:$B,2,0))</f>
        <v/>
      </c>
      <c r="F505" s="121"/>
      <c r="G505" s="123" t="str">
        <f>IF(F505="","",VLOOKUP(F505,ボランティア図書マスタ!$B:$L,11,0))</f>
        <v/>
      </c>
      <c r="H505" s="124"/>
      <c r="I505" s="121"/>
      <c r="J505" s="124"/>
      <c r="K505" s="122" t="str">
        <f t="shared" si="529"/>
        <v/>
      </c>
      <c r="L505" s="125" t="str">
        <f>IF(Y505="","",VLOOKUP(Y505,ボランティア図書マスタ!$A$3:$M$567,13,0))</f>
        <v/>
      </c>
      <c r="M505" s="126"/>
      <c r="N505" s="127"/>
      <c r="O505" s="128"/>
      <c r="P505" s="129"/>
      <c r="Q505" s="130" t="str">
        <f>IF(D505="","",VLOOKUP(D505,ボランティア一覧!$A$3:$F$68,3,0))</f>
        <v/>
      </c>
      <c r="R505" s="130" t="str">
        <f>IF(D505="","",VLOOKUP(D505,ボランティア一覧!$A$3:$F$68,4,0))</f>
        <v/>
      </c>
      <c r="S505" s="130" t="str">
        <f>IF(D505="","",VLOOKUP(D505,ボランティア一覧!$A$3:$F$68,5,0))</f>
        <v/>
      </c>
      <c r="T505" s="130" t="str">
        <f>IF(D505="","",VLOOKUP(D505,ボランティア一覧!$A$3:$F$68,6,0))</f>
        <v/>
      </c>
      <c r="U505" s="131" t="str">
        <f t="shared" si="619"/>
        <v xml:space="preserve"> </v>
      </c>
      <c r="V505" s="131" t="str">
        <f t="shared" si="620"/>
        <v>　</v>
      </c>
      <c r="W505" s="131" t="str">
        <f>IF($A505=0," ",VLOOKUP(U505,入力規則用シート!B:C,2,0))</f>
        <v xml:space="preserve"> </v>
      </c>
      <c r="X505" s="131">
        <f t="shared" si="582"/>
        <v>0</v>
      </c>
      <c r="Y505" s="131" t="str">
        <f t="shared" si="621"/>
        <v/>
      </c>
      <c r="Z505" s="131" t="str">
        <f>IF(Y505="","",VLOOKUP(Y505,ボランティア図書マスタ!$A$3:$K$567,11,0))</f>
        <v/>
      </c>
      <c r="AA505" s="132" t="str">
        <f t="shared" si="622"/>
        <v/>
      </c>
      <c r="AB505" s="133"/>
      <c r="AC505" s="133">
        <f t="shared" si="623"/>
        <v>0</v>
      </c>
      <c r="AD505" s="133">
        <f t="shared" si="624"/>
        <v>0</v>
      </c>
      <c r="AE505" s="133">
        <f t="shared" si="625"/>
        <v>0</v>
      </c>
      <c r="AF505" s="133">
        <f t="shared" si="626"/>
        <v>0</v>
      </c>
      <c r="AG505" s="134">
        <f t="shared" si="627"/>
        <v>0</v>
      </c>
      <c r="AH505" s="133">
        <f t="shared" si="628"/>
        <v>0</v>
      </c>
      <c r="AI505" s="133">
        <f t="shared" si="530"/>
        <v>0</v>
      </c>
      <c r="AJ505" s="133">
        <f t="shared" si="531"/>
        <v>0</v>
      </c>
      <c r="AK505" s="135">
        <f t="shared" si="629"/>
        <v>0</v>
      </c>
      <c r="AL505" s="135">
        <f t="shared" si="630"/>
        <v>0</v>
      </c>
      <c r="AM505" s="135">
        <f t="shared" si="532"/>
        <v>0</v>
      </c>
      <c r="AN505" s="135">
        <f t="shared" si="533"/>
        <v>0</v>
      </c>
      <c r="AP505" s="111" t="e">
        <f>VLOOKUP($Y505,ボランティア図書マスタ!$A:$T,15,0)</f>
        <v>#N/A</v>
      </c>
      <c r="AQ505" s="111" t="e">
        <f>VLOOKUP($Y505,ボランティア図書マスタ!$A:$T,16,0)</f>
        <v>#N/A</v>
      </c>
      <c r="AR505" s="111" t="e">
        <f>VLOOKUP($Y505,ボランティア図書マスタ!$A:$T,17,0)</f>
        <v>#N/A</v>
      </c>
      <c r="AS505" s="111" t="e">
        <f>VLOOKUP($Y505,ボランティア図書マスタ!$A:$T,18,0)</f>
        <v>#N/A</v>
      </c>
      <c r="AT505" s="111" t="e">
        <f>VLOOKUP($Y505,ボランティア図書マスタ!$A:$T,19,0)</f>
        <v>#N/A</v>
      </c>
      <c r="AU505" s="111" t="e">
        <f>VLOOKUP($Y505,ボランティア図書マスタ!$A:$T,20,0)</f>
        <v>#N/A</v>
      </c>
    </row>
    <row r="506" spans="1:47" ht="80.099999999999994" customHeight="1" x14ac:dyDescent="0.15">
      <c r="A506" s="119"/>
      <c r="B506" s="120"/>
      <c r="C506" s="119"/>
      <c r="D506" s="121"/>
      <c r="E506" s="122" t="str">
        <f>IF(D506="","",VLOOKUP(D506,ボランティア一覧!$A:$B,2,0))</f>
        <v/>
      </c>
      <c r="F506" s="121"/>
      <c r="G506" s="123" t="str">
        <f>IF(F506="","",VLOOKUP(F506,ボランティア図書マスタ!$B:$L,11,0))</f>
        <v/>
      </c>
      <c r="H506" s="124"/>
      <c r="I506" s="121"/>
      <c r="J506" s="124"/>
      <c r="K506" s="122" t="str">
        <f t="shared" si="529"/>
        <v/>
      </c>
      <c r="L506" s="125" t="str">
        <f>IF(Y506="","",VLOOKUP(Y506,ボランティア図書マスタ!$A$3:$M$567,13,0))</f>
        <v/>
      </c>
      <c r="M506" s="126"/>
      <c r="N506" s="127"/>
      <c r="O506" s="128"/>
      <c r="P506" s="129"/>
      <c r="Q506" s="130" t="str">
        <f>IF(D506="","",VLOOKUP(D506,ボランティア一覧!$A$3:$F$68,3,0))</f>
        <v/>
      </c>
      <c r="R506" s="130" t="str">
        <f>IF(D506="","",VLOOKUP(D506,ボランティア一覧!$A$3:$F$68,4,0))</f>
        <v/>
      </c>
      <c r="S506" s="130" t="str">
        <f>IF(D506="","",VLOOKUP(D506,ボランティア一覧!$A$3:$F$68,5,0))</f>
        <v/>
      </c>
      <c r="T506" s="130" t="str">
        <f>IF(D506="","",VLOOKUP(D506,ボランティア一覧!$A$3:$F$68,6,0))</f>
        <v/>
      </c>
      <c r="U506" s="131" t="str">
        <f t="shared" si="619"/>
        <v xml:space="preserve"> </v>
      </c>
      <c r="V506" s="131" t="str">
        <f t="shared" si="620"/>
        <v>　</v>
      </c>
      <c r="W506" s="131" t="str">
        <f>IF($A506=0," ",VLOOKUP(U506,入力規則用シート!B:C,2,0))</f>
        <v xml:space="preserve"> </v>
      </c>
      <c r="X506" s="131">
        <f t="shared" si="582"/>
        <v>0</v>
      </c>
      <c r="Y506" s="131" t="str">
        <f t="shared" si="621"/>
        <v/>
      </c>
      <c r="Z506" s="131" t="str">
        <f>IF(Y506="","",VLOOKUP(Y506,ボランティア図書マスタ!$A$3:$K$567,11,0))</f>
        <v/>
      </c>
      <c r="AA506" s="132" t="str">
        <f t="shared" si="622"/>
        <v/>
      </c>
      <c r="AB506" s="133"/>
      <c r="AC506" s="133">
        <f t="shared" si="623"/>
        <v>0</v>
      </c>
      <c r="AD506" s="133">
        <f t="shared" si="624"/>
        <v>0</v>
      </c>
      <c r="AE506" s="133">
        <f t="shared" si="625"/>
        <v>0</v>
      </c>
      <c r="AF506" s="133">
        <f t="shared" si="626"/>
        <v>0</v>
      </c>
      <c r="AG506" s="134">
        <f t="shared" si="627"/>
        <v>0</v>
      </c>
      <c r="AH506" s="133">
        <f t="shared" si="628"/>
        <v>0</v>
      </c>
      <c r="AI506" s="133">
        <f t="shared" si="530"/>
        <v>0</v>
      </c>
      <c r="AJ506" s="133">
        <f t="shared" si="531"/>
        <v>0</v>
      </c>
      <c r="AK506" s="135">
        <f t="shared" si="629"/>
        <v>0</v>
      </c>
      <c r="AL506" s="135">
        <f t="shared" si="630"/>
        <v>0</v>
      </c>
      <c r="AM506" s="135">
        <f t="shared" si="532"/>
        <v>0</v>
      </c>
      <c r="AN506" s="135">
        <f t="shared" si="533"/>
        <v>0</v>
      </c>
      <c r="AP506" s="111" t="e">
        <f>VLOOKUP($Y506,ボランティア図書マスタ!$A:$T,15,0)</f>
        <v>#N/A</v>
      </c>
      <c r="AQ506" s="111" t="e">
        <f>VLOOKUP($Y506,ボランティア図書マスタ!$A:$T,16,0)</f>
        <v>#N/A</v>
      </c>
      <c r="AR506" s="111" t="e">
        <f>VLOOKUP($Y506,ボランティア図書マスタ!$A:$T,17,0)</f>
        <v>#N/A</v>
      </c>
      <c r="AS506" s="111" t="e">
        <f>VLOOKUP($Y506,ボランティア図書マスタ!$A:$T,18,0)</f>
        <v>#N/A</v>
      </c>
      <c r="AT506" s="111" t="e">
        <f>VLOOKUP($Y506,ボランティア図書マスタ!$A:$T,19,0)</f>
        <v>#N/A</v>
      </c>
      <c r="AU506" s="111" t="e">
        <f>VLOOKUP($Y506,ボランティア図書マスタ!$A:$T,20,0)</f>
        <v>#N/A</v>
      </c>
    </row>
    <row r="507" spans="1:47" ht="80.099999999999994" customHeight="1" x14ac:dyDescent="0.15">
      <c r="A507" s="119"/>
      <c r="B507" s="120"/>
      <c r="C507" s="119"/>
      <c r="D507" s="121"/>
      <c r="E507" s="122" t="str">
        <f>IF(D507="","",VLOOKUP(D507,ボランティア一覧!$A:$B,2,0))</f>
        <v/>
      </c>
      <c r="F507" s="121"/>
      <c r="G507" s="123" t="str">
        <f>IF(F507="","",VLOOKUP(F507,ボランティア図書マスタ!$B:$L,11,0))</f>
        <v/>
      </c>
      <c r="H507" s="124"/>
      <c r="I507" s="121"/>
      <c r="J507" s="124"/>
      <c r="K507" s="122" t="str">
        <f t="shared" si="529"/>
        <v/>
      </c>
      <c r="L507" s="125" t="str">
        <f>IF(Y507="","",VLOOKUP(Y507,ボランティア図書マスタ!$A$3:$M$567,13,0))</f>
        <v/>
      </c>
      <c r="M507" s="126"/>
      <c r="N507" s="127"/>
      <c r="O507" s="128"/>
      <c r="P507" s="129"/>
      <c r="Q507" s="130" t="str">
        <f>IF(D507="","",VLOOKUP(D507,ボランティア一覧!$A$3:$F$68,3,0))</f>
        <v/>
      </c>
      <c r="R507" s="130" t="str">
        <f>IF(D507="","",VLOOKUP(D507,ボランティア一覧!$A$3:$F$68,4,0))</f>
        <v/>
      </c>
      <c r="S507" s="130" t="str">
        <f>IF(D507="","",VLOOKUP(D507,ボランティア一覧!$A$3:$F$68,5,0))</f>
        <v/>
      </c>
      <c r="T507" s="130" t="str">
        <f>IF(D507="","",VLOOKUP(D507,ボランティア一覧!$A$3:$F$68,6,0))</f>
        <v/>
      </c>
      <c r="U507" s="131" t="str">
        <f t="shared" si="619"/>
        <v xml:space="preserve"> </v>
      </c>
      <c r="V507" s="131" t="str">
        <f t="shared" si="620"/>
        <v>　</v>
      </c>
      <c r="W507" s="131" t="str">
        <f>IF($A507=0," ",VLOOKUP(U507,入力規則用シート!B:C,2,0))</f>
        <v xml:space="preserve"> </v>
      </c>
      <c r="X507" s="131">
        <f t="shared" si="582"/>
        <v>0</v>
      </c>
      <c r="Y507" s="131" t="str">
        <f t="shared" si="621"/>
        <v/>
      </c>
      <c r="Z507" s="131" t="str">
        <f>IF(Y507="","",VLOOKUP(Y507,ボランティア図書マスタ!$A$3:$K$567,11,0))</f>
        <v/>
      </c>
      <c r="AA507" s="132" t="str">
        <f t="shared" si="622"/>
        <v/>
      </c>
      <c r="AB507" s="133"/>
      <c r="AC507" s="133">
        <f t="shared" si="623"/>
        <v>0</v>
      </c>
      <c r="AD507" s="133">
        <f t="shared" si="624"/>
        <v>0</v>
      </c>
      <c r="AE507" s="133">
        <f t="shared" si="625"/>
        <v>0</v>
      </c>
      <c r="AF507" s="133">
        <f t="shared" si="626"/>
        <v>0</v>
      </c>
      <c r="AG507" s="134">
        <f t="shared" si="627"/>
        <v>0</v>
      </c>
      <c r="AH507" s="133">
        <f t="shared" si="628"/>
        <v>0</v>
      </c>
      <c r="AI507" s="133">
        <f t="shared" si="530"/>
        <v>0</v>
      </c>
      <c r="AJ507" s="133">
        <f t="shared" si="531"/>
        <v>0</v>
      </c>
      <c r="AK507" s="135">
        <f t="shared" si="629"/>
        <v>0</v>
      </c>
      <c r="AL507" s="135">
        <f t="shared" si="630"/>
        <v>0</v>
      </c>
      <c r="AM507" s="135">
        <f t="shared" si="532"/>
        <v>0</v>
      </c>
      <c r="AN507" s="135">
        <f t="shared" si="533"/>
        <v>0</v>
      </c>
      <c r="AP507" s="111" t="e">
        <f>VLOOKUP($Y507,ボランティア図書マスタ!$A:$T,15,0)</f>
        <v>#N/A</v>
      </c>
      <c r="AQ507" s="111" t="e">
        <f>VLOOKUP($Y507,ボランティア図書マスタ!$A:$T,16,0)</f>
        <v>#N/A</v>
      </c>
      <c r="AR507" s="111" t="e">
        <f>VLOOKUP($Y507,ボランティア図書マスタ!$A:$T,17,0)</f>
        <v>#N/A</v>
      </c>
      <c r="AS507" s="111" t="e">
        <f>VLOOKUP($Y507,ボランティア図書マスタ!$A:$T,18,0)</f>
        <v>#N/A</v>
      </c>
      <c r="AT507" s="111" t="e">
        <f>VLOOKUP($Y507,ボランティア図書マスタ!$A:$T,19,0)</f>
        <v>#N/A</v>
      </c>
      <c r="AU507" s="111" t="e">
        <f>VLOOKUP($Y507,ボランティア図書マスタ!$A:$T,20,0)</f>
        <v>#N/A</v>
      </c>
    </row>
    <row r="508" spans="1:47" ht="80.099999999999994" customHeight="1" x14ac:dyDescent="0.15">
      <c r="A508" s="119"/>
      <c r="B508" s="120"/>
      <c r="C508" s="119"/>
      <c r="D508" s="121"/>
      <c r="E508" s="122" t="str">
        <f>IF(D508="","",VLOOKUP(D508,ボランティア一覧!$A:$B,2,0))</f>
        <v/>
      </c>
      <c r="F508" s="121"/>
      <c r="G508" s="123" t="str">
        <f>IF(F508="","",VLOOKUP(F508,ボランティア図書マスタ!$B:$L,11,0))</f>
        <v/>
      </c>
      <c r="H508" s="124"/>
      <c r="I508" s="121"/>
      <c r="J508" s="124"/>
      <c r="K508" s="122" t="str">
        <f t="shared" si="529"/>
        <v/>
      </c>
      <c r="L508" s="125" t="str">
        <f>IF(Y508="","",VLOOKUP(Y508,ボランティア図書マスタ!$A$3:$M$567,13,0))</f>
        <v/>
      </c>
      <c r="M508" s="126"/>
      <c r="N508" s="127"/>
      <c r="O508" s="128"/>
      <c r="P508" s="129"/>
      <c r="Q508" s="130" t="str">
        <f>IF(D508="","",VLOOKUP(D508,ボランティア一覧!$A$3:$F$68,3,0))</f>
        <v/>
      </c>
      <c r="R508" s="130" t="str">
        <f>IF(D508="","",VLOOKUP(D508,ボランティア一覧!$A$3:$F$68,4,0))</f>
        <v/>
      </c>
      <c r="S508" s="130" t="str">
        <f>IF(D508="","",VLOOKUP(D508,ボランティア一覧!$A$3:$F$68,5,0))</f>
        <v/>
      </c>
      <c r="T508" s="130" t="str">
        <f>IF(D508="","",VLOOKUP(D508,ボランティア一覧!$A$3:$F$68,6,0))</f>
        <v/>
      </c>
      <c r="U508" s="131" t="str">
        <f t="shared" si="619"/>
        <v xml:space="preserve"> </v>
      </c>
      <c r="V508" s="131" t="str">
        <f t="shared" si="620"/>
        <v>　</v>
      </c>
      <c r="W508" s="131" t="str">
        <f>IF($A508=0," ",VLOOKUP(U508,入力規則用シート!B:C,2,0))</f>
        <v xml:space="preserve"> </v>
      </c>
      <c r="X508" s="131">
        <f t="shared" si="582"/>
        <v>0</v>
      </c>
      <c r="Y508" s="131" t="str">
        <f t="shared" si="621"/>
        <v/>
      </c>
      <c r="Z508" s="131" t="str">
        <f>IF(Y508="","",VLOOKUP(Y508,ボランティア図書マスタ!$A$3:$K$567,11,0))</f>
        <v/>
      </c>
      <c r="AA508" s="132" t="str">
        <f t="shared" si="622"/>
        <v/>
      </c>
      <c r="AB508" s="133"/>
      <c r="AC508" s="133">
        <f t="shared" si="623"/>
        <v>0</v>
      </c>
      <c r="AD508" s="133">
        <f t="shared" si="624"/>
        <v>0</v>
      </c>
      <c r="AE508" s="133">
        <f t="shared" si="625"/>
        <v>0</v>
      </c>
      <c r="AF508" s="133">
        <f t="shared" si="626"/>
        <v>0</v>
      </c>
      <c r="AG508" s="134">
        <f t="shared" si="627"/>
        <v>0</v>
      </c>
      <c r="AH508" s="133">
        <f t="shared" si="628"/>
        <v>0</v>
      </c>
      <c r="AI508" s="133">
        <f t="shared" si="530"/>
        <v>0</v>
      </c>
      <c r="AJ508" s="133">
        <f t="shared" si="531"/>
        <v>0</v>
      </c>
      <c r="AK508" s="135">
        <f t="shared" si="629"/>
        <v>0</v>
      </c>
      <c r="AL508" s="135">
        <f t="shared" si="630"/>
        <v>0</v>
      </c>
      <c r="AM508" s="135">
        <f t="shared" si="532"/>
        <v>0</v>
      </c>
      <c r="AN508" s="135">
        <f t="shared" si="533"/>
        <v>0</v>
      </c>
      <c r="AP508" s="111" t="e">
        <f>VLOOKUP($Y508,ボランティア図書マスタ!$A:$T,15,0)</f>
        <v>#N/A</v>
      </c>
      <c r="AQ508" s="111" t="e">
        <f>VLOOKUP($Y508,ボランティア図書マスタ!$A:$T,16,0)</f>
        <v>#N/A</v>
      </c>
      <c r="AR508" s="111" t="e">
        <f>VLOOKUP($Y508,ボランティア図書マスタ!$A:$T,17,0)</f>
        <v>#N/A</v>
      </c>
      <c r="AS508" s="111" t="e">
        <f>VLOOKUP($Y508,ボランティア図書マスタ!$A:$T,18,0)</f>
        <v>#N/A</v>
      </c>
      <c r="AT508" s="111" t="e">
        <f>VLOOKUP($Y508,ボランティア図書マスタ!$A:$T,19,0)</f>
        <v>#N/A</v>
      </c>
      <c r="AU508" s="111" t="e">
        <f>VLOOKUP($Y508,ボランティア図書マスタ!$A:$T,20,0)</f>
        <v>#N/A</v>
      </c>
    </row>
    <row r="509" spans="1:47" ht="80.099999999999994" customHeight="1" x14ac:dyDescent="0.15">
      <c r="A509" s="119"/>
      <c r="B509" s="120"/>
      <c r="C509" s="119"/>
      <c r="D509" s="121"/>
      <c r="E509" s="122" t="str">
        <f>IF(D509="","",VLOOKUP(D509,ボランティア一覧!$A:$B,2,0))</f>
        <v/>
      </c>
      <c r="F509" s="121"/>
      <c r="G509" s="123" t="str">
        <f>IF(F509="","",VLOOKUP(F509,ボランティア図書マスタ!$B:$L,11,0))</f>
        <v/>
      </c>
      <c r="H509" s="124"/>
      <c r="I509" s="121"/>
      <c r="J509" s="124"/>
      <c r="K509" s="122" t="str">
        <f t="shared" si="529"/>
        <v/>
      </c>
      <c r="L509" s="125" t="str">
        <f>IF(Y509="","",VLOOKUP(Y509,ボランティア図書マスタ!$A$3:$M$567,13,0))</f>
        <v/>
      </c>
      <c r="M509" s="126"/>
      <c r="N509" s="127"/>
      <c r="O509" s="128"/>
      <c r="P509" s="129"/>
      <c r="Q509" s="130" t="str">
        <f>IF(D509="","",VLOOKUP(D509,ボランティア一覧!$A$3:$F$68,3,0))</f>
        <v/>
      </c>
      <c r="R509" s="130" t="str">
        <f>IF(D509="","",VLOOKUP(D509,ボランティア一覧!$A$3:$F$68,4,0))</f>
        <v/>
      </c>
      <c r="S509" s="130" t="str">
        <f>IF(D509="","",VLOOKUP(D509,ボランティア一覧!$A$3:$F$68,5,0))</f>
        <v/>
      </c>
      <c r="T509" s="130" t="str">
        <f>IF(D509="","",VLOOKUP(D509,ボランティア一覧!$A$3:$F$68,6,0))</f>
        <v/>
      </c>
      <c r="U509" s="131" t="str">
        <f t="shared" si="619"/>
        <v xml:space="preserve"> </v>
      </c>
      <c r="V509" s="131" t="str">
        <f t="shared" si="620"/>
        <v>　</v>
      </c>
      <c r="W509" s="131" t="str">
        <f>IF($A509=0," ",VLOOKUP(U509,入力規則用シート!B:C,2,0))</f>
        <v xml:space="preserve"> </v>
      </c>
      <c r="X509" s="131">
        <f t="shared" si="582"/>
        <v>0</v>
      </c>
      <c r="Y509" s="131" t="str">
        <f t="shared" si="621"/>
        <v/>
      </c>
      <c r="Z509" s="131" t="str">
        <f>IF(Y509="","",VLOOKUP(Y509,ボランティア図書マスタ!$A$3:$K$567,11,0))</f>
        <v/>
      </c>
      <c r="AA509" s="132" t="str">
        <f t="shared" si="622"/>
        <v/>
      </c>
      <c r="AB509" s="133"/>
      <c r="AC509" s="133">
        <f t="shared" si="623"/>
        <v>0</v>
      </c>
      <c r="AD509" s="133">
        <f t="shared" si="624"/>
        <v>0</v>
      </c>
      <c r="AE509" s="133">
        <f t="shared" si="625"/>
        <v>0</v>
      </c>
      <c r="AF509" s="133">
        <f t="shared" si="626"/>
        <v>0</v>
      </c>
      <c r="AG509" s="134">
        <f t="shared" si="627"/>
        <v>0</v>
      </c>
      <c r="AH509" s="133">
        <f t="shared" si="628"/>
        <v>0</v>
      </c>
      <c r="AI509" s="133">
        <f t="shared" si="530"/>
        <v>0</v>
      </c>
      <c r="AJ509" s="133">
        <f t="shared" si="531"/>
        <v>0</v>
      </c>
      <c r="AK509" s="135">
        <f t="shared" si="629"/>
        <v>0</v>
      </c>
      <c r="AL509" s="135">
        <f t="shared" si="630"/>
        <v>0</v>
      </c>
      <c r="AM509" s="135">
        <f t="shared" si="532"/>
        <v>0</v>
      </c>
      <c r="AN509" s="135">
        <f t="shared" si="533"/>
        <v>0</v>
      </c>
      <c r="AP509" s="111" t="e">
        <f>VLOOKUP($Y509,ボランティア図書マスタ!$A:$T,15,0)</f>
        <v>#N/A</v>
      </c>
      <c r="AQ509" s="111" t="e">
        <f>VLOOKUP($Y509,ボランティア図書マスタ!$A:$T,16,0)</f>
        <v>#N/A</v>
      </c>
      <c r="AR509" s="111" t="e">
        <f>VLOOKUP($Y509,ボランティア図書マスタ!$A:$T,17,0)</f>
        <v>#N/A</v>
      </c>
      <c r="AS509" s="111" t="e">
        <f>VLOOKUP($Y509,ボランティア図書マスタ!$A:$T,18,0)</f>
        <v>#N/A</v>
      </c>
      <c r="AT509" s="111" t="e">
        <f>VLOOKUP($Y509,ボランティア図書マスタ!$A:$T,19,0)</f>
        <v>#N/A</v>
      </c>
      <c r="AU509" s="111" t="e">
        <f>VLOOKUP($Y509,ボランティア図書マスタ!$A:$T,20,0)</f>
        <v>#N/A</v>
      </c>
    </row>
    <row r="510" spans="1:47" ht="80.099999999999994" customHeight="1" x14ac:dyDescent="0.15">
      <c r="A510" s="119"/>
      <c r="B510" s="120"/>
      <c r="C510" s="119"/>
      <c r="D510" s="121"/>
      <c r="E510" s="122" t="str">
        <f>IF(D510="","",VLOOKUP(D510,ボランティア一覧!$A:$B,2,0))</f>
        <v/>
      </c>
      <c r="F510" s="121"/>
      <c r="G510" s="123" t="str">
        <f>IF(F510="","",VLOOKUP(F510,ボランティア図書マスタ!$B:$L,11,0))</f>
        <v/>
      </c>
      <c r="H510" s="124"/>
      <c r="I510" s="121"/>
      <c r="J510" s="124"/>
      <c r="K510" s="122" t="str">
        <f t="shared" si="529"/>
        <v/>
      </c>
      <c r="L510" s="125" t="str">
        <f>IF(Y510="","",VLOOKUP(Y510,ボランティア図書マスタ!$A$3:$M$567,13,0))</f>
        <v/>
      </c>
      <c r="M510" s="126"/>
      <c r="N510" s="127"/>
      <c r="O510" s="128"/>
      <c r="P510" s="129"/>
      <c r="Q510" s="130" t="str">
        <f>IF(D510="","",VLOOKUP(D510,ボランティア一覧!$A$3:$F$68,3,0))</f>
        <v/>
      </c>
      <c r="R510" s="130" t="str">
        <f>IF(D510="","",VLOOKUP(D510,ボランティア一覧!$A$3:$F$68,4,0))</f>
        <v/>
      </c>
      <c r="S510" s="130" t="str">
        <f>IF(D510="","",VLOOKUP(D510,ボランティア一覧!$A$3:$F$68,5,0))</f>
        <v/>
      </c>
      <c r="T510" s="130" t="str">
        <f>IF(D510="","",VLOOKUP(D510,ボランティア一覧!$A$3:$F$68,6,0))</f>
        <v/>
      </c>
      <c r="U510" s="131" t="str">
        <f t="shared" si="619"/>
        <v xml:space="preserve"> </v>
      </c>
      <c r="V510" s="131" t="str">
        <f t="shared" si="620"/>
        <v>　</v>
      </c>
      <c r="W510" s="131" t="str">
        <f>IF($A510=0," ",VLOOKUP(U510,入力規則用シート!B:C,2,0))</f>
        <v xml:space="preserve"> </v>
      </c>
      <c r="X510" s="131">
        <f t="shared" si="582"/>
        <v>0</v>
      </c>
      <c r="Y510" s="131" t="str">
        <f t="shared" si="621"/>
        <v/>
      </c>
      <c r="Z510" s="131" t="str">
        <f>IF(Y510="","",VLOOKUP(Y510,ボランティア図書マスタ!$A$3:$K$567,11,0))</f>
        <v/>
      </c>
      <c r="AA510" s="132" t="str">
        <f t="shared" si="622"/>
        <v/>
      </c>
      <c r="AB510" s="133"/>
      <c r="AC510" s="133">
        <f t="shared" si="623"/>
        <v>0</v>
      </c>
      <c r="AD510" s="133">
        <f t="shared" si="624"/>
        <v>0</v>
      </c>
      <c r="AE510" s="133">
        <f t="shared" si="625"/>
        <v>0</v>
      </c>
      <c r="AF510" s="133">
        <f t="shared" si="626"/>
        <v>0</v>
      </c>
      <c r="AG510" s="134">
        <f t="shared" si="627"/>
        <v>0</v>
      </c>
      <c r="AH510" s="133">
        <f t="shared" si="628"/>
        <v>0</v>
      </c>
      <c r="AI510" s="133">
        <f t="shared" si="530"/>
        <v>0</v>
      </c>
      <c r="AJ510" s="133">
        <f t="shared" si="531"/>
        <v>0</v>
      </c>
      <c r="AK510" s="135">
        <f t="shared" si="629"/>
        <v>0</v>
      </c>
      <c r="AL510" s="135">
        <f t="shared" si="630"/>
        <v>0</v>
      </c>
      <c r="AM510" s="135">
        <f t="shared" si="532"/>
        <v>0</v>
      </c>
      <c r="AN510" s="135">
        <f t="shared" si="533"/>
        <v>0</v>
      </c>
      <c r="AP510" s="111" t="e">
        <f>VLOOKUP($Y510,ボランティア図書マスタ!$A:$T,15,0)</f>
        <v>#N/A</v>
      </c>
      <c r="AQ510" s="111" t="e">
        <f>VLOOKUP($Y510,ボランティア図書マスタ!$A:$T,16,0)</f>
        <v>#N/A</v>
      </c>
      <c r="AR510" s="111" t="e">
        <f>VLOOKUP($Y510,ボランティア図書マスタ!$A:$T,17,0)</f>
        <v>#N/A</v>
      </c>
      <c r="AS510" s="111" t="e">
        <f>VLOOKUP($Y510,ボランティア図書マスタ!$A:$T,18,0)</f>
        <v>#N/A</v>
      </c>
      <c r="AT510" s="111" t="e">
        <f>VLOOKUP($Y510,ボランティア図書マスタ!$A:$T,19,0)</f>
        <v>#N/A</v>
      </c>
      <c r="AU510" s="111" t="e">
        <f>VLOOKUP($Y510,ボランティア図書マスタ!$A:$T,20,0)</f>
        <v>#N/A</v>
      </c>
    </row>
    <row r="511" spans="1:47" ht="80.099999999999994" customHeight="1" x14ac:dyDescent="0.15">
      <c r="A511" s="119"/>
      <c r="B511" s="120"/>
      <c r="C511" s="119"/>
      <c r="D511" s="121"/>
      <c r="E511" s="122" t="str">
        <f>IF(D511="","",VLOOKUP(D511,ボランティア一覧!$A:$B,2,0))</f>
        <v/>
      </c>
      <c r="F511" s="121"/>
      <c r="G511" s="123" t="str">
        <f>IF(F511="","",VLOOKUP(F511,ボランティア図書マスタ!$B:$L,11,0))</f>
        <v/>
      </c>
      <c r="H511" s="124"/>
      <c r="I511" s="121"/>
      <c r="J511" s="124"/>
      <c r="K511" s="122" t="str">
        <f t="shared" si="529"/>
        <v/>
      </c>
      <c r="L511" s="125" t="str">
        <f>IF(Y511="","",VLOOKUP(Y511,ボランティア図書マスタ!$A$3:$M$567,13,0))</f>
        <v/>
      </c>
      <c r="M511" s="126"/>
      <c r="N511" s="127"/>
      <c r="O511" s="128"/>
      <c r="P511" s="129"/>
      <c r="Q511" s="130" t="str">
        <f>IF(D511="","",VLOOKUP(D511,ボランティア一覧!$A$3:$F$68,3,0))</f>
        <v/>
      </c>
      <c r="R511" s="130" t="str">
        <f>IF(D511="","",VLOOKUP(D511,ボランティア一覧!$A$3:$F$68,4,0))</f>
        <v/>
      </c>
      <c r="S511" s="130" t="str">
        <f>IF(D511="","",VLOOKUP(D511,ボランティア一覧!$A$3:$F$68,5,0))</f>
        <v/>
      </c>
      <c r="T511" s="130" t="str">
        <f>IF(D511="","",VLOOKUP(D511,ボランティア一覧!$A$3:$F$68,6,0))</f>
        <v/>
      </c>
      <c r="U511" s="131" t="str">
        <f t="shared" si="619"/>
        <v xml:space="preserve"> </v>
      </c>
      <c r="V511" s="131" t="str">
        <f t="shared" si="620"/>
        <v>　</v>
      </c>
      <c r="W511" s="131" t="str">
        <f>IF($A511=0," ",VLOOKUP(U511,入力規則用シート!B:C,2,0))</f>
        <v xml:space="preserve"> </v>
      </c>
      <c r="X511" s="131">
        <f t="shared" si="582"/>
        <v>0</v>
      </c>
      <c r="Y511" s="131" t="str">
        <f t="shared" si="621"/>
        <v/>
      </c>
      <c r="Z511" s="131" t="str">
        <f>IF(Y511="","",VLOOKUP(Y511,ボランティア図書マスタ!$A$3:$K$567,11,0))</f>
        <v/>
      </c>
      <c r="AA511" s="132" t="str">
        <f t="shared" si="622"/>
        <v/>
      </c>
      <c r="AB511" s="133"/>
      <c r="AC511" s="133">
        <f t="shared" si="623"/>
        <v>0</v>
      </c>
      <c r="AD511" s="133">
        <f t="shared" si="624"/>
        <v>0</v>
      </c>
      <c r="AE511" s="133">
        <f t="shared" si="625"/>
        <v>0</v>
      </c>
      <c r="AF511" s="133">
        <f t="shared" si="626"/>
        <v>0</v>
      </c>
      <c r="AG511" s="134">
        <f t="shared" si="627"/>
        <v>0</v>
      </c>
      <c r="AH511" s="133">
        <f t="shared" si="628"/>
        <v>0</v>
      </c>
      <c r="AI511" s="133">
        <f t="shared" si="530"/>
        <v>0</v>
      </c>
      <c r="AJ511" s="133">
        <f t="shared" si="531"/>
        <v>0</v>
      </c>
      <c r="AK511" s="135">
        <f t="shared" si="629"/>
        <v>0</v>
      </c>
      <c r="AL511" s="135">
        <f t="shared" si="630"/>
        <v>0</v>
      </c>
      <c r="AM511" s="135">
        <f t="shared" si="532"/>
        <v>0</v>
      </c>
      <c r="AN511" s="135">
        <f t="shared" si="533"/>
        <v>0</v>
      </c>
      <c r="AP511" s="111" t="e">
        <f>VLOOKUP($Y511,ボランティア図書マスタ!$A:$T,15,0)</f>
        <v>#N/A</v>
      </c>
      <c r="AQ511" s="111" t="e">
        <f>VLOOKUP($Y511,ボランティア図書マスタ!$A:$T,16,0)</f>
        <v>#N/A</v>
      </c>
      <c r="AR511" s="111" t="e">
        <f>VLOOKUP($Y511,ボランティア図書マスタ!$A:$T,17,0)</f>
        <v>#N/A</v>
      </c>
      <c r="AS511" s="111" t="e">
        <f>VLOOKUP($Y511,ボランティア図書マスタ!$A:$T,18,0)</f>
        <v>#N/A</v>
      </c>
      <c r="AT511" s="111" t="e">
        <f>VLOOKUP($Y511,ボランティア図書マスタ!$A:$T,19,0)</f>
        <v>#N/A</v>
      </c>
      <c r="AU511" s="111" t="e">
        <f>VLOOKUP($Y511,ボランティア図書マスタ!$A:$T,20,0)</f>
        <v>#N/A</v>
      </c>
    </row>
    <row r="512" spans="1:47" ht="80.099999999999994" customHeight="1" x14ac:dyDescent="0.15">
      <c r="A512" s="119"/>
      <c r="B512" s="120"/>
      <c r="C512" s="119"/>
      <c r="D512" s="121"/>
      <c r="E512" s="122" t="str">
        <f>IF(D512="","",VLOOKUP(D512,ボランティア一覧!$A:$B,2,0))</f>
        <v/>
      </c>
      <c r="F512" s="121"/>
      <c r="G512" s="123" t="str">
        <f>IF(F512="","",VLOOKUP(F512,ボランティア図書マスタ!$B:$L,11,0))</f>
        <v/>
      </c>
      <c r="H512" s="124"/>
      <c r="I512" s="121"/>
      <c r="J512" s="124"/>
      <c r="K512" s="122" t="str">
        <f t="shared" si="529"/>
        <v/>
      </c>
      <c r="L512" s="125" t="str">
        <f>IF(Y512="","",VLOOKUP(Y512,ボランティア図書マスタ!$A$3:$M$567,13,0))</f>
        <v/>
      </c>
      <c r="M512" s="126"/>
      <c r="N512" s="127"/>
      <c r="O512" s="128"/>
      <c r="P512" s="129"/>
      <c r="Q512" s="130" t="str">
        <f>IF(D512="","",VLOOKUP(D512,ボランティア一覧!$A$3:$F$68,3,0))</f>
        <v/>
      </c>
      <c r="R512" s="130" t="str">
        <f>IF(D512="","",VLOOKUP(D512,ボランティア一覧!$A$3:$F$68,4,0))</f>
        <v/>
      </c>
      <c r="S512" s="130" t="str">
        <f>IF(D512="","",VLOOKUP(D512,ボランティア一覧!$A$3:$F$68,5,0))</f>
        <v/>
      </c>
      <c r="T512" s="130" t="str">
        <f>IF(D512="","",VLOOKUP(D512,ボランティア一覧!$A$3:$F$68,6,0))</f>
        <v/>
      </c>
      <c r="U512" s="131" t="str">
        <f t="shared" si="619"/>
        <v xml:space="preserve"> </v>
      </c>
      <c r="V512" s="131" t="str">
        <f t="shared" si="620"/>
        <v>　</v>
      </c>
      <c r="W512" s="131" t="str">
        <f>IF($A512=0," ",VLOOKUP(U512,入力規則用シート!B:C,2,0))</f>
        <v xml:space="preserve"> </v>
      </c>
      <c r="X512" s="131">
        <f t="shared" si="582"/>
        <v>0</v>
      </c>
      <c r="Y512" s="131" t="str">
        <f t="shared" si="621"/>
        <v/>
      </c>
      <c r="Z512" s="131" t="str">
        <f>IF(Y512="","",VLOOKUP(Y512,ボランティア図書マスタ!$A$3:$K$567,11,0))</f>
        <v/>
      </c>
      <c r="AA512" s="132" t="str">
        <f t="shared" si="622"/>
        <v/>
      </c>
      <c r="AB512" s="133"/>
      <c r="AC512" s="133">
        <f t="shared" si="623"/>
        <v>0</v>
      </c>
      <c r="AD512" s="133">
        <f t="shared" si="624"/>
        <v>0</v>
      </c>
      <c r="AE512" s="133">
        <f t="shared" si="625"/>
        <v>0</v>
      </c>
      <c r="AF512" s="133">
        <f t="shared" si="626"/>
        <v>0</v>
      </c>
      <c r="AG512" s="134">
        <f t="shared" si="627"/>
        <v>0</v>
      </c>
      <c r="AH512" s="133">
        <f t="shared" si="628"/>
        <v>0</v>
      </c>
      <c r="AI512" s="133">
        <f t="shared" si="530"/>
        <v>0</v>
      </c>
      <c r="AJ512" s="133">
        <f t="shared" si="531"/>
        <v>0</v>
      </c>
      <c r="AK512" s="135">
        <f t="shared" si="629"/>
        <v>0</v>
      </c>
      <c r="AL512" s="135">
        <f t="shared" si="630"/>
        <v>0</v>
      </c>
      <c r="AM512" s="135">
        <f t="shared" si="532"/>
        <v>0</v>
      </c>
      <c r="AN512" s="135">
        <f t="shared" si="533"/>
        <v>0</v>
      </c>
      <c r="AP512" s="111" t="e">
        <f>VLOOKUP($Y512,ボランティア図書マスタ!$A:$T,15,0)</f>
        <v>#N/A</v>
      </c>
      <c r="AQ512" s="111" t="e">
        <f>VLOOKUP($Y512,ボランティア図書マスタ!$A:$T,16,0)</f>
        <v>#N/A</v>
      </c>
      <c r="AR512" s="111" t="e">
        <f>VLOOKUP($Y512,ボランティア図書マスタ!$A:$T,17,0)</f>
        <v>#N/A</v>
      </c>
      <c r="AS512" s="111" t="e">
        <f>VLOOKUP($Y512,ボランティア図書マスタ!$A:$T,18,0)</f>
        <v>#N/A</v>
      </c>
      <c r="AT512" s="111" t="e">
        <f>VLOOKUP($Y512,ボランティア図書マスタ!$A:$T,19,0)</f>
        <v>#N/A</v>
      </c>
      <c r="AU512" s="111" t="e">
        <f>VLOOKUP($Y512,ボランティア図書マスタ!$A:$T,20,0)</f>
        <v>#N/A</v>
      </c>
    </row>
    <row r="513" spans="1:47" ht="80.099999999999994" customHeight="1" x14ac:dyDescent="0.15">
      <c r="A513" s="119"/>
      <c r="B513" s="120"/>
      <c r="C513" s="119"/>
      <c r="D513" s="121"/>
      <c r="E513" s="122" t="str">
        <f>IF(D513="","",VLOOKUP(D513,ボランティア一覧!$A:$B,2,0))</f>
        <v/>
      </c>
      <c r="F513" s="121"/>
      <c r="G513" s="123" t="str">
        <f>IF(F513="","",VLOOKUP(F513,ボランティア図書マスタ!$B:$L,11,0))</f>
        <v/>
      </c>
      <c r="H513" s="124"/>
      <c r="I513" s="121"/>
      <c r="J513" s="124"/>
      <c r="K513" s="122" t="str">
        <f t="shared" si="529"/>
        <v/>
      </c>
      <c r="L513" s="125" t="str">
        <f>IF(Y513="","",VLOOKUP(Y513,ボランティア図書マスタ!$A$3:$M$567,13,0))</f>
        <v/>
      </c>
      <c r="M513" s="126"/>
      <c r="N513" s="127"/>
      <c r="O513" s="128"/>
      <c r="P513" s="129"/>
      <c r="Q513" s="130" t="str">
        <f>IF(D513="","",VLOOKUP(D513,ボランティア一覧!$A$3:$F$68,3,0))</f>
        <v/>
      </c>
      <c r="R513" s="130" t="str">
        <f>IF(D513="","",VLOOKUP(D513,ボランティア一覧!$A$3:$F$68,4,0))</f>
        <v/>
      </c>
      <c r="S513" s="130" t="str">
        <f>IF(D513="","",VLOOKUP(D513,ボランティア一覧!$A$3:$F$68,5,0))</f>
        <v/>
      </c>
      <c r="T513" s="130" t="str">
        <f>IF(D513="","",VLOOKUP(D513,ボランティア一覧!$A$3:$F$68,6,0))</f>
        <v/>
      </c>
      <c r="U513" s="131" t="str">
        <f>IF(F513=0," ",$G$2)</f>
        <v xml:space="preserve"> </v>
      </c>
      <c r="V513" s="131" t="str">
        <f>IF(F513=0,"　",$L$2)</f>
        <v>　</v>
      </c>
      <c r="W513" s="131" t="str">
        <f>IF($A513=0," ",VLOOKUP(U513,入力規則用シート!B:C,2,0))</f>
        <v xml:space="preserve"> </v>
      </c>
      <c r="X513" s="131">
        <f t="shared" si="582"/>
        <v>0</v>
      </c>
      <c r="Y513" s="131" t="str">
        <f>IF(F513&amp;I513="","",CONCATENATE(F513,I513))</f>
        <v/>
      </c>
      <c r="Z513" s="131" t="str">
        <f>IF(Y513="","",VLOOKUP(Y513,ボランティア図書マスタ!$A$3:$K$567,11,0))</f>
        <v/>
      </c>
      <c r="AA513" s="132" t="str">
        <f>DBCS(J513)</f>
        <v/>
      </c>
      <c r="AB513" s="133"/>
      <c r="AC513" s="133">
        <f>A513</f>
        <v>0</v>
      </c>
      <c r="AD513" s="133">
        <f>B513</f>
        <v>0</v>
      </c>
      <c r="AE513" s="133">
        <f>C513</f>
        <v>0</v>
      </c>
      <c r="AF513" s="133">
        <f>D513</f>
        <v>0</v>
      </c>
      <c r="AG513" s="134">
        <f>F513</f>
        <v>0</v>
      </c>
      <c r="AH513" s="133">
        <f>H513</f>
        <v>0</v>
      </c>
      <c r="AI513" s="133">
        <f t="shared" si="530"/>
        <v>0</v>
      </c>
      <c r="AJ513" s="133">
        <f t="shared" si="531"/>
        <v>0</v>
      </c>
      <c r="AK513" s="135">
        <f>M513</f>
        <v>0</v>
      </c>
      <c r="AL513" s="135">
        <f>N513</f>
        <v>0</v>
      </c>
      <c r="AM513" s="135">
        <f t="shared" si="532"/>
        <v>0</v>
      </c>
      <c r="AN513" s="135">
        <f t="shared" si="533"/>
        <v>0</v>
      </c>
      <c r="AP513" s="111" t="e">
        <f>VLOOKUP($Y513,ボランティア図書マスタ!$A:$T,15,0)</f>
        <v>#N/A</v>
      </c>
      <c r="AQ513" s="111" t="e">
        <f>VLOOKUP($Y513,ボランティア図書マスタ!$A:$T,16,0)</f>
        <v>#N/A</v>
      </c>
      <c r="AR513" s="111" t="e">
        <f>VLOOKUP($Y513,ボランティア図書マスタ!$A:$T,17,0)</f>
        <v>#N/A</v>
      </c>
      <c r="AS513" s="111" t="e">
        <f>VLOOKUP($Y513,ボランティア図書マスタ!$A:$T,18,0)</f>
        <v>#N/A</v>
      </c>
      <c r="AT513" s="111" t="e">
        <f>VLOOKUP($Y513,ボランティア図書マスタ!$A:$T,19,0)</f>
        <v>#N/A</v>
      </c>
      <c r="AU513" s="111" t="e">
        <f>VLOOKUP($Y513,ボランティア図書マスタ!$A:$T,20,0)</f>
        <v>#N/A</v>
      </c>
    </row>
    <row r="514" spans="1:47" ht="80.099999999999994" customHeight="1" x14ac:dyDescent="0.15">
      <c r="A514" s="119"/>
      <c r="B514" s="120"/>
      <c r="C514" s="119"/>
      <c r="D514" s="121"/>
      <c r="E514" s="122" t="str">
        <f>IF(D514="","",VLOOKUP(D514,ボランティア一覧!$A:$B,2,0))</f>
        <v/>
      </c>
      <c r="F514" s="121"/>
      <c r="G514" s="123" t="str">
        <f>IF(F514="","",VLOOKUP(F514,ボランティア図書マスタ!$B:$L,11,0))</f>
        <v/>
      </c>
      <c r="H514" s="124"/>
      <c r="I514" s="121"/>
      <c r="J514" s="124"/>
      <c r="K514" s="122" t="str">
        <f t="shared" si="529"/>
        <v/>
      </c>
      <c r="L514" s="125" t="str">
        <f>IF(Y514="","",VLOOKUP(Y514,ボランティア図書マスタ!$A$3:$M$567,13,0))</f>
        <v/>
      </c>
      <c r="M514" s="126"/>
      <c r="N514" s="127"/>
      <c r="O514" s="128"/>
      <c r="P514" s="129"/>
      <c r="Q514" s="130" t="str">
        <f>IF(D514="","",VLOOKUP(D514,ボランティア一覧!$A$3:$F$68,3,0))</f>
        <v/>
      </c>
      <c r="R514" s="130" t="str">
        <f>IF(D514="","",VLOOKUP(D514,ボランティア一覧!$A$3:$F$68,4,0))</f>
        <v/>
      </c>
      <c r="S514" s="130" t="str">
        <f>IF(D514="","",VLOOKUP(D514,ボランティア一覧!$A$3:$F$68,5,0))</f>
        <v/>
      </c>
      <c r="T514" s="130" t="str">
        <f>IF(D514="","",VLOOKUP(D514,ボランティア一覧!$A$3:$F$68,6,0))</f>
        <v/>
      </c>
      <c r="U514" s="131" t="str">
        <f t="shared" ref="U514:U522" si="631">IF(F514=0," ",$G$2)</f>
        <v xml:space="preserve"> </v>
      </c>
      <c r="V514" s="131" t="str">
        <f t="shared" ref="V514:V522" si="632">IF(F514=0,"　",$L$2)</f>
        <v>　</v>
      </c>
      <c r="W514" s="131" t="str">
        <f>IF($A514=0," ",VLOOKUP(U514,入力規則用シート!B:C,2,0))</f>
        <v xml:space="preserve"> </v>
      </c>
      <c r="X514" s="131">
        <f t="shared" si="582"/>
        <v>0</v>
      </c>
      <c r="Y514" s="131" t="str">
        <f t="shared" ref="Y514:Y522" si="633">IF(F514&amp;I514="","",CONCATENATE(F514,I514))</f>
        <v/>
      </c>
      <c r="Z514" s="131" t="str">
        <f>IF(Y514="","",VLOOKUP(Y514,ボランティア図書マスタ!$A$3:$K$567,11,0))</f>
        <v/>
      </c>
      <c r="AA514" s="132" t="str">
        <f t="shared" ref="AA514:AA522" si="634">DBCS(J514)</f>
        <v/>
      </c>
      <c r="AB514" s="133"/>
      <c r="AC514" s="133">
        <f t="shared" ref="AC514:AC522" si="635">A514</f>
        <v>0</v>
      </c>
      <c r="AD514" s="133">
        <f t="shared" ref="AD514:AD522" si="636">B514</f>
        <v>0</v>
      </c>
      <c r="AE514" s="133">
        <f t="shared" ref="AE514:AE522" si="637">C514</f>
        <v>0</v>
      </c>
      <c r="AF514" s="133">
        <f t="shared" ref="AF514:AF522" si="638">D514</f>
        <v>0</v>
      </c>
      <c r="AG514" s="134">
        <f t="shared" ref="AG514:AG522" si="639">F514</f>
        <v>0</v>
      </c>
      <c r="AH514" s="133">
        <f t="shared" ref="AH514:AH522" si="640">H514</f>
        <v>0</v>
      </c>
      <c r="AI514" s="133">
        <f t="shared" si="530"/>
        <v>0</v>
      </c>
      <c r="AJ514" s="133">
        <f t="shared" si="531"/>
        <v>0</v>
      </c>
      <c r="AK514" s="135">
        <f t="shared" ref="AK514:AK522" si="641">M514</f>
        <v>0</v>
      </c>
      <c r="AL514" s="135">
        <f t="shared" ref="AL514:AL522" si="642">N514</f>
        <v>0</v>
      </c>
      <c r="AM514" s="135">
        <f t="shared" si="532"/>
        <v>0</v>
      </c>
      <c r="AN514" s="135">
        <f t="shared" si="533"/>
        <v>0</v>
      </c>
      <c r="AP514" s="111" t="e">
        <f>VLOOKUP($Y514,ボランティア図書マスタ!$A:$T,15,0)</f>
        <v>#N/A</v>
      </c>
      <c r="AQ514" s="111" t="e">
        <f>VLOOKUP($Y514,ボランティア図書マスタ!$A:$T,16,0)</f>
        <v>#N/A</v>
      </c>
      <c r="AR514" s="111" t="e">
        <f>VLOOKUP($Y514,ボランティア図書マスタ!$A:$T,17,0)</f>
        <v>#N/A</v>
      </c>
      <c r="AS514" s="111" t="e">
        <f>VLOOKUP($Y514,ボランティア図書マスタ!$A:$T,18,0)</f>
        <v>#N/A</v>
      </c>
      <c r="AT514" s="111" t="e">
        <f>VLOOKUP($Y514,ボランティア図書マスタ!$A:$T,19,0)</f>
        <v>#N/A</v>
      </c>
      <c r="AU514" s="111" t="e">
        <f>VLOOKUP($Y514,ボランティア図書マスタ!$A:$T,20,0)</f>
        <v>#N/A</v>
      </c>
    </row>
    <row r="515" spans="1:47" ht="80.099999999999994" customHeight="1" x14ac:dyDescent="0.15">
      <c r="A515" s="119"/>
      <c r="B515" s="120"/>
      <c r="C515" s="119"/>
      <c r="D515" s="121"/>
      <c r="E515" s="122" t="str">
        <f>IF(D515="","",VLOOKUP(D515,ボランティア一覧!$A:$B,2,0))</f>
        <v/>
      </c>
      <c r="F515" s="121"/>
      <c r="G515" s="123" t="str">
        <f>IF(F515="","",VLOOKUP(F515,ボランティア図書マスタ!$B:$L,11,0))</f>
        <v/>
      </c>
      <c r="H515" s="124"/>
      <c r="I515" s="121"/>
      <c r="J515" s="124"/>
      <c r="K515" s="122" t="str">
        <f t="shared" si="529"/>
        <v/>
      </c>
      <c r="L515" s="125" t="str">
        <f>IF(Y515="","",VLOOKUP(Y515,ボランティア図書マスタ!$A$3:$M$567,13,0))</f>
        <v/>
      </c>
      <c r="M515" s="126"/>
      <c r="N515" s="127"/>
      <c r="O515" s="128"/>
      <c r="P515" s="129"/>
      <c r="Q515" s="130" t="str">
        <f>IF(D515="","",VLOOKUP(D515,ボランティア一覧!$A$3:$F$68,3,0))</f>
        <v/>
      </c>
      <c r="R515" s="130" t="str">
        <f>IF(D515="","",VLOOKUP(D515,ボランティア一覧!$A$3:$F$68,4,0))</f>
        <v/>
      </c>
      <c r="S515" s="130" t="str">
        <f>IF(D515="","",VLOOKUP(D515,ボランティア一覧!$A$3:$F$68,5,0))</f>
        <v/>
      </c>
      <c r="T515" s="130" t="str">
        <f>IF(D515="","",VLOOKUP(D515,ボランティア一覧!$A$3:$F$68,6,0))</f>
        <v/>
      </c>
      <c r="U515" s="131" t="str">
        <f t="shared" si="631"/>
        <v xml:space="preserve"> </v>
      </c>
      <c r="V515" s="131" t="str">
        <f t="shared" si="632"/>
        <v>　</v>
      </c>
      <c r="W515" s="131" t="str">
        <f>IF($A515=0," ",VLOOKUP(U515,入力規則用シート!B:C,2,0))</f>
        <v xml:space="preserve"> </v>
      </c>
      <c r="X515" s="131">
        <f t="shared" si="582"/>
        <v>0</v>
      </c>
      <c r="Y515" s="131" t="str">
        <f t="shared" si="633"/>
        <v/>
      </c>
      <c r="Z515" s="131" t="str">
        <f>IF(Y515="","",VLOOKUP(Y515,ボランティア図書マスタ!$A$3:$K$567,11,0))</f>
        <v/>
      </c>
      <c r="AA515" s="132" t="str">
        <f t="shared" si="634"/>
        <v/>
      </c>
      <c r="AB515" s="133"/>
      <c r="AC515" s="133">
        <f t="shared" si="635"/>
        <v>0</v>
      </c>
      <c r="AD515" s="133">
        <f t="shared" si="636"/>
        <v>0</v>
      </c>
      <c r="AE515" s="133">
        <f t="shared" si="637"/>
        <v>0</v>
      </c>
      <c r="AF515" s="133">
        <f t="shared" si="638"/>
        <v>0</v>
      </c>
      <c r="AG515" s="134">
        <f t="shared" si="639"/>
        <v>0</v>
      </c>
      <c r="AH515" s="133">
        <f t="shared" si="640"/>
        <v>0</v>
      </c>
      <c r="AI515" s="133">
        <f t="shared" si="530"/>
        <v>0</v>
      </c>
      <c r="AJ515" s="133">
        <f t="shared" si="531"/>
        <v>0</v>
      </c>
      <c r="AK515" s="135">
        <f t="shared" si="641"/>
        <v>0</v>
      </c>
      <c r="AL515" s="135">
        <f t="shared" si="642"/>
        <v>0</v>
      </c>
      <c r="AM515" s="135">
        <f t="shared" si="532"/>
        <v>0</v>
      </c>
      <c r="AN515" s="135">
        <f t="shared" si="533"/>
        <v>0</v>
      </c>
      <c r="AP515" s="111" t="e">
        <f>VLOOKUP($Y515,ボランティア図書マスタ!$A:$T,15,0)</f>
        <v>#N/A</v>
      </c>
      <c r="AQ515" s="111" t="e">
        <f>VLOOKUP($Y515,ボランティア図書マスタ!$A:$T,16,0)</f>
        <v>#N/A</v>
      </c>
      <c r="AR515" s="111" t="e">
        <f>VLOOKUP($Y515,ボランティア図書マスタ!$A:$T,17,0)</f>
        <v>#N/A</v>
      </c>
      <c r="AS515" s="111" t="e">
        <f>VLOOKUP($Y515,ボランティア図書マスタ!$A:$T,18,0)</f>
        <v>#N/A</v>
      </c>
      <c r="AT515" s="111" t="e">
        <f>VLOOKUP($Y515,ボランティア図書マスタ!$A:$T,19,0)</f>
        <v>#N/A</v>
      </c>
      <c r="AU515" s="111" t="e">
        <f>VLOOKUP($Y515,ボランティア図書マスタ!$A:$T,20,0)</f>
        <v>#N/A</v>
      </c>
    </row>
    <row r="516" spans="1:47" ht="80.099999999999994" customHeight="1" x14ac:dyDescent="0.15">
      <c r="A516" s="119"/>
      <c r="B516" s="120"/>
      <c r="C516" s="119"/>
      <c r="D516" s="121"/>
      <c r="E516" s="122" t="str">
        <f>IF(D516="","",VLOOKUP(D516,ボランティア一覧!$A:$B,2,0))</f>
        <v/>
      </c>
      <c r="F516" s="121"/>
      <c r="G516" s="123" t="str">
        <f>IF(F516="","",VLOOKUP(F516,ボランティア図書マスタ!$B:$L,11,0))</f>
        <v/>
      </c>
      <c r="H516" s="124"/>
      <c r="I516" s="121"/>
      <c r="J516" s="124"/>
      <c r="K516" s="122" t="str">
        <f t="shared" si="529"/>
        <v/>
      </c>
      <c r="L516" s="125" t="str">
        <f>IF(Y516="","",VLOOKUP(Y516,ボランティア図書マスタ!$A$3:$M$567,13,0))</f>
        <v/>
      </c>
      <c r="M516" s="126"/>
      <c r="N516" s="127"/>
      <c r="O516" s="128"/>
      <c r="P516" s="129"/>
      <c r="Q516" s="130" t="str">
        <f>IF(D516="","",VLOOKUP(D516,ボランティア一覧!$A$3:$F$68,3,0))</f>
        <v/>
      </c>
      <c r="R516" s="130" t="str">
        <f>IF(D516="","",VLOOKUP(D516,ボランティア一覧!$A$3:$F$68,4,0))</f>
        <v/>
      </c>
      <c r="S516" s="130" t="str">
        <f>IF(D516="","",VLOOKUP(D516,ボランティア一覧!$A$3:$F$68,5,0))</f>
        <v/>
      </c>
      <c r="T516" s="130" t="str">
        <f>IF(D516="","",VLOOKUP(D516,ボランティア一覧!$A$3:$F$68,6,0))</f>
        <v/>
      </c>
      <c r="U516" s="131" t="str">
        <f t="shared" si="631"/>
        <v xml:space="preserve"> </v>
      </c>
      <c r="V516" s="131" t="str">
        <f t="shared" si="632"/>
        <v>　</v>
      </c>
      <c r="W516" s="131" t="str">
        <f>IF($A516=0," ",VLOOKUP(U516,入力規則用シート!B:C,2,0))</f>
        <v xml:space="preserve"> </v>
      </c>
      <c r="X516" s="131">
        <f t="shared" si="582"/>
        <v>0</v>
      </c>
      <c r="Y516" s="131" t="str">
        <f t="shared" si="633"/>
        <v/>
      </c>
      <c r="Z516" s="131" t="str">
        <f>IF(Y516="","",VLOOKUP(Y516,ボランティア図書マスタ!$A$3:$K$567,11,0))</f>
        <v/>
      </c>
      <c r="AA516" s="132" t="str">
        <f t="shared" si="634"/>
        <v/>
      </c>
      <c r="AB516" s="133"/>
      <c r="AC516" s="133">
        <f t="shared" si="635"/>
        <v>0</v>
      </c>
      <c r="AD516" s="133">
        <f t="shared" si="636"/>
        <v>0</v>
      </c>
      <c r="AE516" s="133">
        <f t="shared" si="637"/>
        <v>0</v>
      </c>
      <c r="AF516" s="133">
        <f t="shared" si="638"/>
        <v>0</v>
      </c>
      <c r="AG516" s="134">
        <f t="shared" si="639"/>
        <v>0</v>
      </c>
      <c r="AH516" s="133">
        <f t="shared" si="640"/>
        <v>0</v>
      </c>
      <c r="AI516" s="133">
        <f t="shared" si="530"/>
        <v>0</v>
      </c>
      <c r="AJ516" s="133">
        <f t="shared" si="531"/>
        <v>0</v>
      </c>
      <c r="AK516" s="135">
        <f t="shared" si="641"/>
        <v>0</v>
      </c>
      <c r="AL516" s="135">
        <f t="shared" si="642"/>
        <v>0</v>
      </c>
      <c r="AM516" s="135">
        <f t="shared" si="532"/>
        <v>0</v>
      </c>
      <c r="AN516" s="135">
        <f t="shared" si="533"/>
        <v>0</v>
      </c>
      <c r="AP516" s="111" t="e">
        <f>VLOOKUP($Y516,ボランティア図書マスタ!$A:$T,15,0)</f>
        <v>#N/A</v>
      </c>
      <c r="AQ516" s="111" t="e">
        <f>VLOOKUP($Y516,ボランティア図書マスタ!$A:$T,16,0)</f>
        <v>#N/A</v>
      </c>
      <c r="AR516" s="111" t="e">
        <f>VLOOKUP($Y516,ボランティア図書マスタ!$A:$T,17,0)</f>
        <v>#N/A</v>
      </c>
      <c r="AS516" s="111" t="e">
        <f>VLOOKUP($Y516,ボランティア図書マスタ!$A:$T,18,0)</f>
        <v>#N/A</v>
      </c>
      <c r="AT516" s="111" t="e">
        <f>VLOOKUP($Y516,ボランティア図書マスタ!$A:$T,19,0)</f>
        <v>#N/A</v>
      </c>
      <c r="AU516" s="111" t="e">
        <f>VLOOKUP($Y516,ボランティア図書マスタ!$A:$T,20,0)</f>
        <v>#N/A</v>
      </c>
    </row>
    <row r="517" spans="1:47" ht="80.099999999999994" customHeight="1" x14ac:dyDescent="0.15">
      <c r="A517" s="119"/>
      <c r="B517" s="120"/>
      <c r="C517" s="119"/>
      <c r="D517" s="121"/>
      <c r="E517" s="122" t="str">
        <f>IF(D517="","",VLOOKUP(D517,ボランティア一覧!$A:$B,2,0))</f>
        <v/>
      </c>
      <c r="F517" s="121"/>
      <c r="G517" s="123" t="str">
        <f>IF(F517="","",VLOOKUP(F517,ボランティア図書マスタ!$B:$L,11,0))</f>
        <v/>
      </c>
      <c r="H517" s="124"/>
      <c r="I517" s="121"/>
      <c r="J517" s="124"/>
      <c r="K517" s="122" t="str">
        <f t="shared" si="529"/>
        <v/>
      </c>
      <c r="L517" s="125" t="str">
        <f>IF(Y517="","",VLOOKUP(Y517,ボランティア図書マスタ!$A$3:$M$567,13,0))</f>
        <v/>
      </c>
      <c r="M517" s="126"/>
      <c r="N517" s="127"/>
      <c r="O517" s="128"/>
      <c r="P517" s="129"/>
      <c r="Q517" s="130" t="str">
        <f>IF(D517="","",VLOOKUP(D517,ボランティア一覧!$A$3:$F$68,3,0))</f>
        <v/>
      </c>
      <c r="R517" s="130" t="str">
        <f>IF(D517="","",VLOOKUP(D517,ボランティア一覧!$A$3:$F$68,4,0))</f>
        <v/>
      </c>
      <c r="S517" s="130" t="str">
        <f>IF(D517="","",VLOOKUP(D517,ボランティア一覧!$A$3:$F$68,5,0))</f>
        <v/>
      </c>
      <c r="T517" s="130" t="str">
        <f>IF(D517="","",VLOOKUP(D517,ボランティア一覧!$A$3:$F$68,6,0))</f>
        <v/>
      </c>
      <c r="U517" s="131" t="str">
        <f t="shared" si="631"/>
        <v xml:space="preserve"> </v>
      </c>
      <c r="V517" s="131" t="str">
        <f t="shared" si="632"/>
        <v>　</v>
      </c>
      <c r="W517" s="131" t="str">
        <f>IF($A517=0," ",VLOOKUP(U517,入力規則用シート!B:C,2,0))</f>
        <v xml:space="preserve"> </v>
      </c>
      <c r="X517" s="131">
        <f t="shared" si="582"/>
        <v>0</v>
      </c>
      <c r="Y517" s="131" t="str">
        <f t="shared" si="633"/>
        <v/>
      </c>
      <c r="Z517" s="131" t="str">
        <f>IF(Y517="","",VLOOKUP(Y517,ボランティア図書マスタ!$A$3:$K$567,11,0))</f>
        <v/>
      </c>
      <c r="AA517" s="132" t="str">
        <f t="shared" si="634"/>
        <v/>
      </c>
      <c r="AB517" s="133"/>
      <c r="AC517" s="133">
        <f t="shared" si="635"/>
        <v>0</v>
      </c>
      <c r="AD517" s="133">
        <f t="shared" si="636"/>
        <v>0</v>
      </c>
      <c r="AE517" s="133">
        <f t="shared" si="637"/>
        <v>0</v>
      </c>
      <c r="AF517" s="133">
        <f t="shared" si="638"/>
        <v>0</v>
      </c>
      <c r="AG517" s="134">
        <f t="shared" si="639"/>
        <v>0</v>
      </c>
      <c r="AH517" s="133">
        <f t="shared" si="640"/>
        <v>0</v>
      </c>
      <c r="AI517" s="133">
        <f t="shared" si="530"/>
        <v>0</v>
      </c>
      <c r="AJ517" s="133">
        <f t="shared" si="531"/>
        <v>0</v>
      </c>
      <c r="AK517" s="135">
        <f t="shared" si="641"/>
        <v>0</v>
      </c>
      <c r="AL517" s="135">
        <f t="shared" si="642"/>
        <v>0</v>
      </c>
      <c r="AM517" s="135">
        <f t="shared" si="532"/>
        <v>0</v>
      </c>
      <c r="AN517" s="135">
        <f t="shared" si="533"/>
        <v>0</v>
      </c>
      <c r="AP517" s="111" t="e">
        <f>VLOOKUP($Y517,ボランティア図書マスタ!$A:$T,15,0)</f>
        <v>#N/A</v>
      </c>
      <c r="AQ517" s="111" t="e">
        <f>VLOOKUP($Y517,ボランティア図書マスタ!$A:$T,16,0)</f>
        <v>#N/A</v>
      </c>
      <c r="AR517" s="111" t="e">
        <f>VLOOKUP($Y517,ボランティア図書マスタ!$A:$T,17,0)</f>
        <v>#N/A</v>
      </c>
      <c r="AS517" s="111" t="e">
        <f>VLOOKUP($Y517,ボランティア図書マスタ!$A:$T,18,0)</f>
        <v>#N/A</v>
      </c>
      <c r="AT517" s="111" t="e">
        <f>VLOOKUP($Y517,ボランティア図書マスタ!$A:$T,19,0)</f>
        <v>#N/A</v>
      </c>
      <c r="AU517" s="111" t="e">
        <f>VLOOKUP($Y517,ボランティア図書マスタ!$A:$T,20,0)</f>
        <v>#N/A</v>
      </c>
    </row>
    <row r="518" spans="1:47" ht="80.099999999999994" customHeight="1" x14ac:dyDescent="0.15">
      <c r="A518" s="119"/>
      <c r="B518" s="120"/>
      <c r="C518" s="119"/>
      <c r="D518" s="121"/>
      <c r="E518" s="122" t="str">
        <f>IF(D518="","",VLOOKUP(D518,ボランティア一覧!$A:$B,2,0))</f>
        <v/>
      </c>
      <c r="F518" s="121"/>
      <c r="G518" s="123" t="str">
        <f>IF(F518="","",VLOOKUP(F518,ボランティア図書マスタ!$B:$L,11,0))</f>
        <v/>
      </c>
      <c r="H518" s="124"/>
      <c r="I518" s="121"/>
      <c r="J518" s="124"/>
      <c r="K518" s="122" t="str">
        <f t="shared" si="529"/>
        <v/>
      </c>
      <c r="L518" s="125" t="str">
        <f>IF(Y518="","",VLOOKUP(Y518,ボランティア図書マスタ!$A$3:$M$567,13,0))</f>
        <v/>
      </c>
      <c r="M518" s="126"/>
      <c r="N518" s="127"/>
      <c r="O518" s="128"/>
      <c r="P518" s="129"/>
      <c r="Q518" s="130" t="str">
        <f>IF(D518="","",VLOOKUP(D518,ボランティア一覧!$A$3:$F$68,3,0))</f>
        <v/>
      </c>
      <c r="R518" s="130" t="str">
        <f>IF(D518="","",VLOOKUP(D518,ボランティア一覧!$A$3:$F$68,4,0))</f>
        <v/>
      </c>
      <c r="S518" s="130" t="str">
        <f>IF(D518="","",VLOOKUP(D518,ボランティア一覧!$A$3:$F$68,5,0))</f>
        <v/>
      </c>
      <c r="T518" s="130" t="str">
        <f>IF(D518="","",VLOOKUP(D518,ボランティア一覧!$A$3:$F$68,6,0))</f>
        <v/>
      </c>
      <c r="U518" s="131" t="str">
        <f t="shared" si="631"/>
        <v xml:space="preserve"> </v>
      </c>
      <c r="V518" s="131" t="str">
        <f t="shared" si="632"/>
        <v>　</v>
      </c>
      <c r="W518" s="131" t="str">
        <f>IF($A518=0," ",VLOOKUP(U518,入力規則用シート!B:C,2,0))</f>
        <v xml:space="preserve"> </v>
      </c>
      <c r="X518" s="131">
        <f t="shared" si="582"/>
        <v>0</v>
      </c>
      <c r="Y518" s="131" t="str">
        <f t="shared" si="633"/>
        <v/>
      </c>
      <c r="Z518" s="131" t="str">
        <f>IF(Y518="","",VLOOKUP(Y518,ボランティア図書マスタ!$A$3:$K$567,11,0))</f>
        <v/>
      </c>
      <c r="AA518" s="132" t="str">
        <f t="shared" si="634"/>
        <v/>
      </c>
      <c r="AB518" s="133"/>
      <c r="AC518" s="133">
        <f t="shared" si="635"/>
        <v>0</v>
      </c>
      <c r="AD518" s="133">
        <f t="shared" si="636"/>
        <v>0</v>
      </c>
      <c r="AE518" s="133">
        <f t="shared" si="637"/>
        <v>0</v>
      </c>
      <c r="AF518" s="133">
        <f t="shared" si="638"/>
        <v>0</v>
      </c>
      <c r="AG518" s="134">
        <f t="shared" si="639"/>
        <v>0</v>
      </c>
      <c r="AH518" s="133">
        <f t="shared" si="640"/>
        <v>0</v>
      </c>
      <c r="AI518" s="133">
        <f t="shared" si="530"/>
        <v>0</v>
      </c>
      <c r="AJ518" s="133">
        <f t="shared" si="531"/>
        <v>0</v>
      </c>
      <c r="AK518" s="135">
        <f t="shared" si="641"/>
        <v>0</v>
      </c>
      <c r="AL518" s="135">
        <f t="shared" si="642"/>
        <v>0</v>
      </c>
      <c r="AM518" s="135">
        <f t="shared" si="532"/>
        <v>0</v>
      </c>
      <c r="AN518" s="135">
        <f t="shared" si="533"/>
        <v>0</v>
      </c>
      <c r="AP518" s="111" t="e">
        <f>VLOOKUP($Y518,ボランティア図書マスタ!$A:$T,15,0)</f>
        <v>#N/A</v>
      </c>
      <c r="AQ518" s="111" t="e">
        <f>VLOOKUP($Y518,ボランティア図書マスタ!$A:$T,16,0)</f>
        <v>#N/A</v>
      </c>
      <c r="AR518" s="111" t="e">
        <f>VLOOKUP($Y518,ボランティア図書マスタ!$A:$T,17,0)</f>
        <v>#N/A</v>
      </c>
      <c r="AS518" s="111" t="e">
        <f>VLOOKUP($Y518,ボランティア図書マスタ!$A:$T,18,0)</f>
        <v>#N/A</v>
      </c>
      <c r="AT518" s="111" t="e">
        <f>VLOOKUP($Y518,ボランティア図書マスタ!$A:$T,19,0)</f>
        <v>#N/A</v>
      </c>
      <c r="AU518" s="111" t="e">
        <f>VLOOKUP($Y518,ボランティア図書マスタ!$A:$T,20,0)</f>
        <v>#N/A</v>
      </c>
    </row>
    <row r="519" spans="1:47" ht="80.099999999999994" customHeight="1" x14ac:dyDescent="0.15">
      <c r="A519" s="119"/>
      <c r="B519" s="120"/>
      <c r="C519" s="119"/>
      <c r="D519" s="121"/>
      <c r="E519" s="122" t="str">
        <f>IF(D519="","",VLOOKUP(D519,ボランティア一覧!$A:$B,2,0))</f>
        <v/>
      </c>
      <c r="F519" s="121"/>
      <c r="G519" s="123" t="str">
        <f>IF(F519="","",VLOOKUP(F519,ボランティア図書マスタ!$B:$L,11,0))</f>
        <v/>
      </c>
      <c r="H519" s="124"/>
      <c r="I519" s="121"/>
      <c r="J519" s="124"/>
      <c r="K519" s="122" t="str">
        <f t="shared" si="529"/>
        <v/>
      </c>
      <c r="L519" s="125" t="str">
        <f>IF(Y519="","",VLOOKUP(Y519,ボランティア図書マスタ!$A$3:$M$567,13,0))</f>
        <v/>
      </c>
      <c r="M519" s="126"/>
      <c r="N519" s="127"/>
      <c r="O519" s="128"/>
      <c r="P519" s="129"/>
      <c r="Q519" s="130" t="str">
        <f>IF(D519="","",VLOOKUP(D519,ボランティア一覧!$A$3:$F$68,3,0))</f>
        <v/>
      </c>
      <c r="R519" s="130" t="str">
        <f>IF(D519="","",VLOOKUP(D519,ボランティア一覧!$A$3:$F$68,4,0))</f>
        <v/>
      </c>
      <c r="S519" s="130" t="str">
        <f>IF(D519="","",VLOOKUP(D519,ボランティア一覧!$A$3:$F$68,5,0))</f>
        <v/>
      </c>
      <c r="T519" s="130" t="str">
        <f>IF(D519="","",VLOOKUP(D519,ボランティア一覧!$A$3:$F$68,6,0))</f>
        <v/>
      </c>
      <c r="U519" s="131" t="str">
        <f t="shared" si="631"/>
        <v xml:space="preserve"> </v>
      </c>
      <c r="V519" s="131" t="str">
        <f t="shared" si="632"/>
        <v>　</v>
      </c>
      <c r="W519" s="131" t="str">
        <f>IF($A519=0," ",VLOOKUP(U519,入力規則用シート!B:C,2,0))</f>
        <v xml:space="preserve"> </v>
      </c>
      <c r="X519" s="131">
        <f t="shared" si="582"/>
        <v>0</v>
      </c>
      <c r="Y519" s="131" t="str">
        <f t="shared" si="633"/>
        <v/>
      </c>
      <c r="Z519" s="131" t="str">
        <f>IF(Y519="","",VLOOKUP(Y519,ボランティア図書マスタ!$A$3:$K$567,11,0))</f>
        <v/>
      </c>
      <c r="AA519" s="132" t="str">
        <f t="shared" si="634"/>
        <v/>
      </c>
      <c r="AB519" s="133"/>
      <c r="AC519" s="133">
        <f t="shared" si="635"/>
        <v>0</v>
      </c>
      <c r="AD519" s="133">
        <f t="shared" si="636"/>
        <v>0</v>
      </c>
      <c r="AE519" s="133">
        <f t="shared" si="637"/>
        <v>0</v>
      </c>
      <c r="AF519" s="133">
        <f t="shared" si="638"/>
        <v>0</v>
      </c>
      <c r="AG519" s="134">
        <f t="shared" si="639"/>
        <v>0</v>
      </c>
      <c r="AH519" s="133">
        <f t="shared" si="640"/>
        <v>0</v>
      </c>
      <c r="AI519" s="133">
        <f t="shared" si="530"/>
        <v>0</v>
      </c>
      <c r="AJ519" s="133">
        <f t="shared" si="531"/>
        <v>0</v>
      </c>
      <c r="AK519" s="135">
        <f t="shared" si="641"/>
        <v>0</v>
      </c>
      <c r="AL519" s="135">
        <f t="shared" si="642"/>
        <v>0</v>
      </c>
      <c r="AM519" s="135">
        <f t="shared" si="532"/>
        <v>0</v>
      </c>
      <c r="AN519" s="135">
        <f t="shared" si="533"/>
        <v>0</v>
      </c>
      <c r="AP519" s="111" t="e">
        <f>VLOOKUP($Y519,ボランティア図書マスタ!$A:$T,15,0)</f>
        <v>#N/A</v>
      </c>
      <c r="AQ519" s="111" t="e">
        <f>VLOOKUP($Y519,ボランティア図書マスタ!$A:$T,16,0)</f>
        <v>#N/A</v>
      </c>
      <c r="AR519" s="111" t="e">
        <f>VLOOKUP($Y519,ボランティア図書マスタ!$A:$T,17,0)</f>
        <v>#N/A</v>
      </c>
      <c r="AS519" s="111" t="e">
        <f>VLOOKUP($Y519,ボランティア図書マスタ!$A:$T,18,0)</f>
        <v>#N/A</v>
      </c>
      <c r="AT519" s="111" t="e">
        <f>VLOOKUP($Y519,ボランティア図書マスタ!$A:$T,19,0)</f>
        <v>#N/A</v>
      </c>
      <c r="AU519" s="111" t="e">
        <f>VLOOKUP($Y519,ボランティア図書マスタ!$A:$T,20,0)</f>
        <v>#N/A</v>
      </c>
    </row>
    <row r="520" spans="1:47" ht="80.099999999999994" customHeight="1" x14ac:dyDescent="0.15">
      <c r="A520" s="119"/>
      <c r="B520" s="120"/>
      <c r="C520" s="119"/>
      <c r="D520" s="121"/>
      <c r="E520" s="122" t="str">
        <f>IF(D520="","",VLOOKUP(D520,ボランティア一覧!$A:$B,2,0))</f>
        <v/>
      </c>
      <c r="F520" s="121"/>
      <c r="G520" s="123" t="str">
        <f>IF(F520="","",VLOOKUP(F520,ボランティア図書マスタ!$B:$L,11,0))</f>
        <v/>
      </c>
      <c r="H520" s="124"/>
      <c r="I520" s="121"/>
      <c r="J520" s="124"/>
      <c r="K520" s="122" t="str">
        <f t="shared" si="529"/>
        <v/>
      </c>
      <c r="L520" s="125" t="str">
        <f>IF(Y520="","",VLOOKUP(Y520,ボランティア図書マスタ!$A$3:$M$567,13,0))</f>
        <v/>
      </c>
      <c r="M520" s="126"/>
      <c r="N520" s="127"/>
      <c r="O520" s="128"/>
      <c r="P520" s="129"/>
      <c r="Q520" s="130" t="str">
        <f>IF(D520="","",VLOOKUP(D520,ボランティア一覧!$A$3:$F$68,3,0))</f>
        <v/>
      </c>
      <c r="R520" s="130" t="str">
        <f>IF(D520="","",VLOOKUP(D520,ボランティア一覧!$A$3:$F$68,4,0))</f>
        <v/>
      </c>
      <c r="S520" s="130" t="str">
        <f>IF(D520="","",VLOOKUP(D520,ボランティア一覧!$A$3:$F$68,5,0))</f>
        <v/>
      </c>
      <c r="T520" s="130" t="str">
        <f>IF(D520="","",VLOOKUP(D520,ボランティア一覧!$A$3:$F$68,6,0))</f>
        <v/>
      </c>
      <c r="U520" s="131" t="str">
        <f t="shared" si="631"/>
        <v xml:space="preserve"> </v>
      </c>
      <c r="V520" s="131" t="str">
        <f t="shared" si="632"/>
        <v>　</v>
      </c>
      <c r="W520" s="131" t="str">
        <f>IF($A520=0," ",VLOOKUP(U520,入力規則用シート!B:C,2,0))</f>
        <v xml:space="preserve"> </v>
      </c>
      <c r="X520" s="131">
        <f t="shared" si="582"/>
        <v>0</v>
      </c>
      <c r="Y520" s="131" t="str">
        <f t="shared" si="633"/>
        <v/>
      </c>
      <c r="Z520" s="131" t="str">
        <f>IF(Y520="","",VLOOKUP(Y520,ボランティア図書マスタ!$A$3:$K$567,11,0))</f>
        <v/>
      </c>
      <c r="AA520" s="132" t="str">
        <f t="shared" si="634"/>
        <v/>
      </c>
      <c r="AB520" s="133"/>
      <c r="AC520" s="133">
        <f t="shared" si="635"/>
        <v>0</v>
      </c>
      <c r="AD520" s="133">
        <f t="shared" si="636"/>
        <v>0</v>
      </c>
      <c r="AE520" s="133">
        <f t="shared" si="637"/>
        <v>0</v>
      </c>
      <c r="AF520" s="133">
        <f t="shared" si="638"/>
        <v>0</v>
      </c>
      <c r="AG520" s="134">
        <f t="shared" si="639"/>
        <v>0</v>
      </c>
      <c r="AH520" s="133">
        <f t="shared" si="640"/>
        <v>0</v>
      </c>
      <c r="AI520" s="133">
        <f t="shared" si="530"/>
        <v>0</v>
      </c>
      <c r="AJ520" s="133">
        <f t="shared" si="531"/>
        <v>0</v>
      </c>
      <c r="AK520" s="135">
        <f t="shared" si="641"/>
        <v>0</v>
      </c>
      <c r="AL520" s="135">
        <f t="shared" si="642"/>
        <v>0</v>
      </c>
      <c r="AM520" s="135">
        <f t="shared" si="532"/>
        <v>0</v>
      </c>
      <c r="AN520" s="135">
        <f t="shared" si="533"/>
        <v>0</v>
      </c>
      <c r="AP520" s="111" t="e">
        <f>VLOOKUP($Y520,ボランティア図書マスタ!$A:$T,15,0)</f>
        <v>#N/A</v>
      </c>
      <c r="AQ520" s="111" t="e">
        <f>VLOOKUP($Y520,ボランティア図書マスタ!$A:$T,16,0)</f>
        <v>#N/A</v>
      </c>
      <c r="AR520" s="111" t="e">
        <f>VLOOKUP($Y520,ボランティア図書マスタ!$A:$T,17,0)</f>
        <v>#N/A</v>
      </c>
      <c r="AS520" s="111" t="e">
        <f>VLOOKUP($Y520,ボランティア図書マスタ!$A:$T,18,0)</f>
        <v>#N/A</v>
      </c>
      <c r="AT520" s="111" t="e">
        <f>VLOOKUP($Y520,ボランティア図書マスタ!$A:$T,19,0)</f>
        <v>#N/A</v>
      </c>
      <c r="AU520" s="111" t="e">
        <f>VLOOKUP($Y520,ボランティア図書マスタ!$A:$T,20,0)</f>
        <v>#N/A</v>
      </c>
    </row>
    <row r="521" spans="1:47" ht="80.099999999999994" customHeight="1" x14ac:dyDescent="0.15">
      <c r="A521" s="119"/>
      <c r="B521" s="120"/>
      <c r="C521" s="119"/>
      <c r="D521" s="121"/>
      <c r="E521" s="122" t="str">
        <f>IF(D521="","",VLOOKUP(D521,ボランティア一覧!$A:$B,2,0))</f>
        <v/>
      </c>
      <c r="F521" s="121"/>
      <c r="G521" s="123" t="str">
        <f>IF(F521="","",VLOOKUP(F521,ボランティア図書マスタ!$B:$L,11,0))</f>
        <v/>
      </c>
      <c r="H521" s="124"/>
      <c r="I521" s="121"/>
      <c r="J521" s="124"/>
      <c r="K521" s="122" t="str">
        <f t="shared" si="529"/>
        <v/>
      </c>
      <c r="L521" s="125" t="str">
        <f>IF(Y521="","",VLOOKUP(Y521,ボランティア図書マスタ!$A$3:$M$567,13,0))</f>
        <v/>
      </c>
      <c r="M521" s="126"/>
      <c r="N521" s="127"/>
      <c r="O521" s="128"/>
      <c r="P521" s="129"/>
      <c r="Q521" s="130" t="str">
        <f>IF(D521="","",VLOOKUP(D521,ボランティア一覧!$A$3:$F$68,3,0))</f>
        <v/>
      </c>
      <c r="R521" s="130" t="str">
        <f>IF(D521="","",VLOOKUP(D521,ボランティア一覧!$A$3:$F$68,4,0))</f>
        <v/>
      </c>
      <c r="S521" s="130" t="str">
        <f>IF(D521="","",VLOOKUP(D521,ボランティア一覧!$A$3:$F$68,5,0))</f>
        <v/>
      </c>
      <c r="T521" s="130" t="str">
        <f>IF(D521="","",VLOOKUP(D521,ボランティア一覧!$A$3:$F$68,6,0))</f>
        <v/>
      </c>
      <c r="U521" s="131" t="str">
        <f t="shared" si="631"/>
        <v xml:space="preserve"> </v>
      </c>
      <c r="V521" s="131" t="str">
        <f t="shared" si="632"/>
        <v>　</v>
      </c>
      <c r="W521" s="131" t="str">
        <f>IF($A521=0," ",VLOOKUP(U521,入力規則用シート!B:C,2,0))</f>
        <v xml:space="preserve"> </v>
      </c>
      <c r="X521" s="131">
        <f t="shared" si="582"/>
        <v>0</v>
      </c>
      <c r="Y521" s="131" t="str">
        <f t="shared" si="633"/>
        <v/>
      </c>
      <c r="Z521" s="131" t="str">
        <f>IF(Y521="","",VLOOKUP(Y521,ボランティア図書マスタ!$A$3:$K$567,11,0))</f>
        <v/>
      </c>
      <c r="AA521" s="132" t="str">
        <f t="shared" si="634"/>
        <v/>
      </c>
      <c r="AB521" s="133"/>
      <c r="AC521" s="133">
        <f t="shared" si="635"/>
        <v>0</v>
      </c>
      <c r="AD521" s="133">
        <f t="shared" si="636"/>
        <v>0</v>
      </c>
      <c r="AE521" s="133">
        <f t="shared" si="637"/>
        <v>0</v>
      </c>
      <c r="AF521" s="133">
        <f t="shared" si="638"/>
        <v>0</v>
      </c>
      <c r="AG521" s="134">
        <f t="shared" si="639"/>
        <v>0</v>
      </c>
      <c r="AH521" s="133">
        <f t="shared" si="640"/>
        <v>0</v>
      </c>
      <c r="AI521" s="133">
        <f t="shared" si="530"/>
        <v>0</v>
      </c>
      <c r="AJ521" s="133">
        <f t="shared" si="531"/>
        <v>0</v>
      </c>
      <c r="AK521" s="135">
        <f t="shared" si="641"/>
        <v>0</v>
      </c>
      <c r="AL521" s="135">
        <f t="shared" si="642"/>
        <v>0</v>
      </c>
      <c r="AM521" s="135">
        <f t="shared" si="532"/>
        <v>0</v>
      </c>
      <c r="AN521" s="135">
        <f t="shared" si="533"/>
        <v>0</v>
      </c>
      <c r="AP521" s="111" t="e">
        <f>VLOOKUP($Y521,ボランティア図書マスタ!$A:$T,15,0)</f>
        <v>#N/A</v>
      </c>
      <c r="AQ521" s="111" t="e">
        <f>VLOOKUP($Y521,ボランティア図書マスタ!$A:$T,16,0)</f>
        <v>#N/A</v>
      </c>
      <c r="AR521" s="111" t="e">
        <f>VLOOKUP($Y521,ボランティア図書マスタ!$A:$T,17,0)</f>
        <v>#N/A</v>
      </c>
      <c r="AS521" s="111" t="e">
        <f>VLOOKUP($Y521,ボランティア図書マスタ!$A:$T,18,0)</f>
        <v>#N/A</v>
      </c>
      <c r="AT521" s="111" t="e">
        <f>VLOOKUP($Y521,ボランティア図書マスタ!$A:$T,19,0)</f>
        <v>#N/A</v>
      </c>
      <c r="AU521" s="111" t="e">
        <f>VLOOKUP($Y521,ボランティア図書マスタ!$A:$T,20,0)</f>
        <v>#N/A</v>
      </c>
    </row>
    <row r="522" spans="1:47" ht="80.099999999999994" customHeight="1" x14ac:dyDescent="0.15">
      <c r="A522" s="119"/>
      <c r="B522" s="120"/>
      <c r="C522" s="119"/>
      <c r="D522" s="121"/>
      <c r="E522" s="122" t="str">
        <f>IF(D522="","",VLOOKUP(D522,ボランティア一覧!$A:$B,2,0))</f>
        <v/>
      </c>
      <c r="F522" s="121"/>
      <c r="G522" s="123" t="str">
        <f>IF(F522="","",VLOOKUP(F522,ボランティア図書マスタ!$B:$L,11,0))</f>
        <v/>
      </c>
      <c r="H522" s="124"/>
      <c r="I522" s="121"/>
      <c r="J522" s="124"/>
      <c r="K522" s="122" t="str">
        <f t="shared" si="529"/>
        <v/>
      </c>
      <c r="L522" s="125" t="str">
        <f>IF(Y522="","",VLOOKUP(Y522,ボランティア図書マスタ!$A$3:$M$567,13,0))</f>
        <v/>
      </c>
      <c r="M522" s="126"/>
      <c r="N522" s="127"/>
      <c r="O522" s="128"/>
      <c r="P522" s="129"/>
      <c r="Q522" s="130" t="str">
        <f>IF(D522="","",VLOOKUP(D522,ボランティア一覧!$A$3:$F$68,3,0))</f>
        <v/>
      </c>
      <c r="R522" s="130" t="str">
        <f>IF(D522="","",VLOOKUP(D522,ボランティア一覧!$A$3:$F$68,4,0))</f>
        <v/>
      </c>
      <c r="S522" s="130" t="str">
        <f>IF(D522="","",VLOOKUP(D522,ボランティア一覧!$A$3:$F$68,5,0))</f>
        <v/>
      </c>
      <c r="T522" s="130" t="str">
        <f>IF(D522="","",VLOOKUP(D522,ボランティア一覧!$A$3:$F$68,6,0))</f>
        <v/>
      </c>
      <c r="U522" s="131" t="str">
        <f t="shared" si="631"/>
        <v xml:space="preserve"> </v>
      </c>
      <c r="V522" s="131" t="str">
        <f t="shared" si="632"/>
        <v>　</v>
      </c>
      <c r="W522" s="131" t="str">
        <f>IF($A522=0," ",VLOOKUP(U522,入力規則用シート!B:C,2,0))</f>
        <v xml:space="preserve"> </v>
      </c>
      <c r="X522" s="131">
        <f t="shared" si="582"/>
        <v>0</v>
      </c>
      <c r="Y522" s="131" t="str">
        <f t="shared" si="633"/>
        <v/>
      </c>
      <c r="Z522" s="131" t="str">
        <f>IF(Y522="","",VLOOKUP(Y522,ボランティア図書マスタ!$A$3:$K$567,11,0))</f>
        <v/>
      </c>
      <c r="AA522" s="132" t="str">
        <f t="shared" si="634"/>
        <v/>
      </c>
      <c r="AB522" s="133"/>
      <c r="AC522" s="133">
        <f t="shared" si="635"/>
        <v>0</v>
      </c>
      <c r="AD522" s="133">
        <f t="shared" si="636"/>
        <v>0</v>
      </c>
      <c r="AE522" s="133">
        <f t="shared" si="637"/>
        <v>0</v>
      </c>
      <c r="AF522" s="133">
        <f t="shared" si="638"/>
        <v>0</v>
      </c>
      <c r="AG522" s="134">
        <f t="shared" si="639"/>
        <v>0</v>
      </c>
      <c r="AH522" s="133">
        <f t="shared" si="640"/>
        <v>0</v>
      </c>
      <c r="AI522" s="133">
        <f t="shared" si="530"/>
        <v>0</v>
      </c>
      <c r="AJ522" s="133">
        <f t="shared" si="531"/>
        <v>0</v>
      </c>
      <c r="AK522" s="135">
        <f t="shared" si="641"/>
        <v>0</v>
      </c>
      <c r="AL522" s="135">
        <f t="shared" si="642"/>
        <v>0</v>
      </c>
      <c r="AM522" s="135">
        <f t="shared" si="532"/>
        <v>0</v>
      </c>
      <c r="AN522" s="135">
        <f t="shared" si="533"/>
        <v>0</v>
      </c>
      <c r="AP522" s="111" t="e">
        <f>VLOOKUP($Y522,ボランティア図書マスタ!$A:$T,15,0)</f>
        <v>#N/A</v>
      </c>
      <c r="AQ522" s="111" t="e">
        <f>VLOOKUP($Y522,ボランティア図書マスタ!$A:$T,16,0)</f>
        <v>#N/A</v>
      </c>
      <c r="AR522" s="111" t="e">
        <f>VLOOKUP($Y522,ボランティア図書マスタ!$A:$T,17,0)</f>
        <v>#N/A</v>
      </c>
      <c r="AS522" s="111" t="e">
        <f>VLOOKUP($Y522,ボランティア図書マスタ!$A:$T,18,0)</f>
        <v>#N/A</v>
      </c>
      <c r="AT522" s="111" t="e">
        <f>VLOOKUP($Y522,ボランティア図書マスタ!$A:$T,19,0)</f>
        <v>#N/A</v>
      </c>
      <c r="AU522" s="111" t="e">
        <f>VLOOKUP($Y522,ボランティア図書マスタ!$A:$T,20,0)</f>
        <v>#N/A</v>
      </c>
    </row>
    <row r="523" spans="1:47" ht="80.099999999999994" customHeight="1" x14ac:dyDescent="0.15">
      <c r="A523" s="119"/>
      <c r="B523" s="120"/>
      <c r="C523" s="119"/>
      <c r="D523" s="121"/>
      <c r="E523" s="122" t="str">
        <f>IF(D523="","",VLOOKUP(D523,ボランティア一覧!$A:$B,2,0))</f>
        <v/>
      </c>
      <c r="F523" s="121"/>
      <c r="G523" s="123" t="str">
        <f>IF(F523="","",VLOOKUP(F523,ボランティア図書マスタ!$B:$L,11,0))</f>
        <v/>
      </c>
      <c r="H523" s="124"/>
      <c r="I523" s="121"/>
      <c r="J523" s="124"/>
      <c r="K523" s="122" t="str">
        <f t="shared" si="529"/>
        <v/>
      </c>
      <c r="L523" s="125" t="str">
        <f>IF(Y523="","",VLOOKUP(Y523,ボランティア図書マスタ!$A$3:$M$567,13,0))</f>
        <v/>
      </c>
      <c r="M523" s="126"/>
      <c r="N523" s="127"/>
      <c r="O523" s="128"/>
      <c r="P523" s="129"/>
      <c r="Q523" s="130" t="str">
        <f>IF(D523="","",VLOOKUP(D523,ボランティア一覧!$A$3:$F$68,3,0))</f>
        <v/>
      </c>
      <c r="R523" s="130" t="str">
        <f>IF(D523="","",VLOOKUP(D523,ボランティア一覧!$A$3:$F$68,4,0))</f>
        <v/>
      </c>
      <c r="S523" s="130" t="str">
        <f>IF(D523="","",VLOOKUP(D523,ボランティア一覧!$A$3:$F$68,5,0))</f>
        <v/>
      </c>
      <c r="T523" s="130" t="str">
        <f>IF(D523="","",VLOOKUP(D523,ボランティア一覧!$A$3:$F$68,6,0))</f>
        <v/>
      </c>
      <c r="U523" s="131" t="str">
        <f>IF(F523=0," ",$G$2)</f>
        <v xml:space="preserve"> </v>
      </c>
      <c r="V523" s="131" t="str">
        <f>IF(F523=0,"　",$L$2)</f>
        <v>　</v>
      </c>
      <c r="W523" s="131" t="str">
        <f>IF($A523=0," ",VLOOKUP(U523,入力規則用シート!B:C,2,0))</f>
        <v xml:space="preserve"> </v>
      </c>
      <c r="X523" s="131">
        <f t="shared" si="582"/>
        <v>0</v>
      </c>
      <c r="Y523" s="131" t="str">
        <f>IF(F523&amp;I523="","",CONCATENATE(F523,I523))</f>
        <v/>
      </c>
      <c r="Z523" s="131" t="str">
        <f>IF(Y523="","",VLOOKUP(Y523,ボランティア図書マスタ!$A$3:$K$567,11,0))</f>
        <v/>
      </c>
      <c r="AA523" s="132" t="str">
        <f>DBCS(J523)</f>
        <v/>
      </c>
      <c r="AB523" s="133"/>
      <c r="AC523" s="133">
        <f>A523</f>
        <v>0</v>
      </c>
      <c r="AD523" s="133">
        <f>B523</f>
        <v>0</v>
      </c>
      <c r="AE523" s="133">
        <f>C523</f>
        <v>0</v>
      </c>
      <c r="AF523" s="133">
        <f>D523</f>
        <v>0</v>
      </c>
      <c r="AG523" s="134">
        <f>F523</f>
        <v>0</v>
      </c>
      <c r="AH523" s="133">
        <f>H523</f>
        <v>0</v>
      </c>
      <c r="AI523" s="133">
        <f t="shared" si="530"/>
        <v>0</v>
      </c>
      <c r="AJ523" s="133">
        <f t="shared" si="531"/>
        <v>0</v>
      </c>
      <c r="AK523" s="135">
        <f>M523</f>
        <v>0</v>
      </c>
      <c r="AL523" s="135">
        <f>N523</f>
        <v>0</v>
      </c>
      <c r="AM523" s="135">
        <f t="shared" si="532"/>
        <v>0</v>
      </c>
      <c r="AN523" s="135">
        <f t="shared" si="533"/>
        <v>0</v>
      </c>
      <c r="AP523" s="111" t="e">
        <f>VLOOKUP($Y523,ボランティア図書マスタ!$A:$T,15,0)</f>
        <v>#N/A</v>
      </c>
      <c r="AQ523" s="111" t="e">
        <f>VLOOKUP($Y523,ボランティア図書マスタ!$A:$T,16,0)</f>
        <v>#N/A</v>
      </c>
      <c r="AR523" s="111" t="e">
        <f>VLOOKUP($Y523,ボランティア図書マスタ!$A:$T,17,0)</f>
        <v>#N/A</v>
      </c>
      <c r="AS523" s="111" t="e">
        <f>VLOOKUP($Y523,ボランティア図書マスタ!$A:$T,18,0)</f>
        <v>#N/A</v>
      </c>
      <c r="AT523" s="111" t="e">
        <f>VLOOKUP($Y523,ボランティア図書マスタ!$A:$T,19,0)</f>
        <v>#N/A</v>
      </c>
      <c r="AU523" s="111" t="e">
        <f>VLOOKUP($Y523,ボランティア図書マスタ!$A:$T,20,0)</f>
        <v>#N/A</v>
      </c>
    </row>
    <row r="524" spans="1:47" ht="80.099999999999994" customHeight="1" x14ac:dyDescent="0.15">
      <c r="A524" s="119"/>
      <c r="B524" s="120"/>
      <c r="C524" s="119"/>
      <c r="D524" s="121"/>
      <c r="E524" s="122" t="str">
        <f>IF(D524="","",VLOOKUP(D524,ボランティア一覧!$A:$B,2,0))</f>
        <v/>
      </c>
      <c r="F524" s="121"/>
      <c r="G524" s="123" t="str">
        <f>IF(F524="","",VLOOKUP(F524,ボランティア図書マスタ!$B:$L,11,0))</f>
        <v/>
      </c>
      <c r="H524" s="124"/>
      <c r="I524" s="121"/>
      <c r="J524" s="124"/>
      <c r="K524" s="122" t="str">
        <f t="shared" si="529"/>
        <v/>
      </c>
      <c r="L524" s="125" t="str">
        <f>IF(Y524="","",VLOOKUP(Y524,ボランティア図書マスタ!$A$3:$M$567,13,0))</f>
        <v/>
      </c>
      <c r="M524" s="126"/>
      <c r="N524" s="127"/>
      <c r="O524" s="128"/>
      <c r="P524" s="129"/>
      <c r="Q524" s="130" t="str">
        <f>IF(D524="","",VLOOKUP(D524,ボランティア一覧!$A$3:$F$68,3,0))</f>
        <v/>
      </c>
      <c r="R524" s="130" t="str">
        <f>IF(D524="","",VLOOKUP(D524,ボランティア一覧!$A$3:$F$68,4,0))</f>
        <v/>
      </c>
      <c r="S524" s="130" t="str">
        <f>IF(D524="","",VLOOKUP(D524,ボランティア一覧!$A$3:$F$68,5,0))</f>
        <v/>
      </c>
      <c r="T524" s="130" t="str">
        <f>IF(D524="","",VLOOKUP(D524,ボランティア一覧!$A$3:$F$68,6,0))</f>
        <v/>
      </c>
      <c r="U524" s="131" t="str">
        <f t="shared" ref="U524:U532" si="643">IF(F524=0," ",$G$2)</f>
        <v xml:space="preserve"> </v>
      </c>
      <c r="V524" s="131" t="str">
        <f t="shared" ref="V524:V532" si="644">IF(F524=0,"　",$L$2)</f>
        <v>　</v>
      </c>
      <c r="W524" s="131" t="str">
        <f>IF($A524=0," ",VLOOKUP(U524,入力規則用シート!B:C,2,0))</f>
        <v xml:space="preserve"> </v>
      </c>
      <c r="X524" s="131">
        <f t="shared" si="582"/>
        <v>0</v>
      </c>
      <c r="Y524" s="131" t="str">
        <f t="shared" ref="Y524:Y532" si="645">IF(F524&amp;I524="","",CONCATENATE(F524,I524))</f>
        <v/>
      </c>
      <c r="Z524" s="131" t="str">
        <f>IF(Y524="","",VLOOKUP(Y524,ボランティア図書マスタ!$A$3:$K$567,11,0))</f>
        <v/>
      </c>
      <c r="AA524" s="132" t="str">
        <f t="shared" ref="AA524:AA532" si="646">DBCS(J524)</f>
        <v/>
      </c>
      <c r="AB524" s="133"/>
      <c r="AC524" s="133">
        <f t="shared" ref="AC524:AC532" si="647">A524</f>
        <v>0</v>
      </c>
      <c r="AD524" s="133">
        <f t="shared" ref="AD524:AD532" si="648">B524</f>
        <v>0</v>
      </c>
      <c r="AE524" s="133">
        <f t="shared" ref="AE524:AE532" si="649">C524</f>
        <v>0</v>
      </c>
      <c r="AF524" s="133">
        <f t="shared" ref="AF524:AF532" si="650">D524</f>
        <v>0</v>
      </c>
      <c r="AG524" s="134">
        <f t="shared" ref="AG524:AG532" si="651">F524</f>
        <v>0</v>
      </c>
      <c r="AH524" s="133">
        <f t="shared" ref="AH524:AH532" si="652">H524</f>
        <v>0</v>
      </c>
      <c r="AI524" s="133">
        <f t="shared" si="530"/>
        <v>0</v>
      </c>
      <c r="AJ524" s="133">
        <f t="shared" si="531"/>
        <v>0</v>
      </c>
      <c r="AK524" s="135">
        <f t="shared" ref="AK524:AK532" si="653">M524</f>
        <v>0</v>
      </c>
      <c r="AL524" s="135">
        <f t="shared" ref="AL524:AL532" si="654">N524</f>
        <v>0</v>
      </c>
      <c r="AM524" s="135">
        <f t="shared" si="532"/>
        <v>0</v>
      </c>
      <c r="AN524" s="135">
        <f t="shared" si="533"/>
        <v>0</v>
      </c>
      <c r="AP524" s="111" t="e">
        <f>VLOOKUP($Y524,ボランティア図書マスタ!$A:$T,15,0)</f>
        <v>#N/A</v>
      </c>
      <c r="AQ524" s="111" t="e">
        <f>VLOOKUP($Y524,ボランティア図書マスタ!$A:$T,16,0)</f>
        <v>#N/A</v>
      </c>
      <c r="AR524" s="111" t="e">
        <f>VLOOKUP($Y524,ボランティア図書マスタ!$A:$T,17,0)</f>
        <v>#N/A</v>
      </c>
      <c r="AS524" s="111" t="e">
        <f>VLOOKUP($Y524,ボランティア図書マスタ!$A:$T,18,0)</f>
        <v>#N/A</v>
      </c>
      <c r="AT524" s="111" t="e">
        <f>VLOOKUP($Y524,ボランティア図書マスタ!$A:$T,19,0)</f>
        <v>#N/A</v>
      </c>
      <c r="AU524" s="111" t="e">
        <f>VLOOKUP($Y524,ボランティア図書マスタ!$A:$T,20,0)</f>
        <v>#N/A</v>
      </c>
    </row>
    <row r="525" spans="1:47" ht="80.099999999999994" customHeight="1" x14ac:dyDescent="0.15">
      <c r="A525" s="119"/>
      <c r="B525" s="120"/>
      <c r="C525" s="119"/>
      <c r="D525" s="121"/>
      <c r="E525" s="122" t="str">
        <f>IF(D525="","",VLOOKUP(D525,ボランティア一覧!$A:$B,2,0))</f>
        <v/>
      </c>
      <c r="F525" s="121"/>
      <c r="G525" s="123" t="str">
        <f>IF(F525="","",VLOOKUP(F525,ボランティア図書マスタ!$B:$L,11,0))</f>
        <v/>
      </c>
      <c r="H525" s="124"/>
      <c r="I525" s="121"/>
      <c r="J525" s="124"/>
      <c r="K525" s="122" t="str">
        <f t="shared" si="529"/>
        <v/>
      </c>
      <c r="L525" s="125" t="str">
        <f>IF(Y525="","",VLOOKUP(Y525,ボランティア図書マスタ!$A$3:$M$567,13,0))</f>
        <v/>
      </c>
      <c r="M525" s="126"/>
      <c r="N525" s="127"/>
      <c r="O525" s="128"/>
      <c r="P525" s="129"/>
      <c r="Q525" s="130" t="str">
        <f>IF(D525="","",VLOOKUP(D525,ボランティア一覧!$A$3:$F$68,3,0))</f>
        <v/>
      </c>
      <c r="R525" s="130" t="str">
        <f>IF(D525="","",VLOOKUP(D525,ボランティア一覧!$A$3:$F$68,4,0))</f>
        <v/>
      </c>
      <c r="S525" s="130" t="str">
        <f>IF(D525="","",VLOOKUP(D525,ボランティア一覧!$A$3:$F$68,5,0))</f>
        <v/>
      </c>
      <c r="T525" s="130" t="str">
        <f>IF(D525="","",VLOOKUP(D525,ボランティア一覧!$A$3:$F$68,6,0))</f>
        <v/>
      </c>
      <c r="U525" s="131" t="str">
        <f t="shared" si="643"/>
        <v xml:space="preserve"> </v>
      </c>
      <c r="V525" s="131" t="str">
        <f t="shared" si="644"/>
        <v>　</v>
      </c>
      <c r="W525" s="131" t="str">
        <f>IF($A525=0," ",VLOOKUP(U525,入力規則用シート!B:C,2,0))</f>
        <v xml:space="preserve"> </v>
      </c>
      <c r="X525" s="131">
        <f t="shared" si="582"/>
        <v>0</v>
      </c>
      <c r="Y525" s="131" t="str">
        <f t="shared" si="645"/>
        <v/>
      </c>
      <c r="Z525" s="131" t="str">
        <f>IF(Y525="","",VLOOKUP(Y525,ボランティア図書マスタ!$A$3:$K$567,11,0))</f>
        <v/>
      </c>
      <c r="AA525" s="132" t="str">
        <f t="shared" si="646"/>
        <v/>
      </c>
      <c r="AB525" s="133"/>
      <c r="AC525" s="133">
        <f t="shared" si="647"/>
        <v>0</v>
      </c>
      <c r="AD525" s="133">
        <f t="shared" si="648"/>
        <v>0</v>
      </c>
      <c r="AE525" s="133">
        <f t="shared" si="649"/>
        <v>0</v>
      </c>
      <c r="AF525" s="133">
        <f t="shared" si="650"/>
        <v>0</v>
      </c>
      <c r="AG525" s="134">
        <f t="shared" si="651"/>
        <v>0</v>
      </c>
      <c r="AH525" s="133">
        <f t="shared" si="652"/>
        <v>0</v>
      </c>
      <c r="AI525" s="133">
        <f t="shared" si="530"/>
        <v>0</v>
      </c>
      <c r="AJ525" s="133">
        <f t="shared" si="531"/>
        <v>0</v>
      </c>
      <c r="AK525" s="135">
        <f t="shared" si="653"/>
        <v>0</v>
      </c>
      <c r="AL525" s="135">
        <f t="shared" si="654"/>
        <v>0</v>
      </c>
      <c r="AM525" s="135">
        <f t="shared" si="532"/>
        <v>0</v>
      </c>
      <c r="AN525" s="135">
        <f t="shared" si="533"/>
        <v>0</v>
      </c>
      <c r="AP525" s="111" t="e">
        <f>VLOOKUP($Y525,ボランティア図書マスタ!$A:$T,15,0)</f>
        <v>#N/A</v>
      </c>
      <c r="AQ525" s="111" t="e">
        <f>VLOOKUP($Y525,ボランティア図書マスタ!$A:$T,16,0)</f>
        <v>#N/A</v>
      </c>
      <c r="AR525" s="111" t="e">
        <f>VLOOKUP($Y525,ボランティア図書マスタ!$A:$T,17,0)</f>
        <v>#N/A</v>
      </c>
      <c r="AS525" s="111" t="e">
        <f>VLOOKUP($Y525,ボランティア図書マスタ!$A:$T,18,0)</f>
        <v>#N/A</v>
      </c>
      <c r="AT525" s="111" t="e">
        <f>VLOOKUP($Y525,ボランティア図書マスタ!$A:$T,19,0)</f>
        <v>#N/A</v>
      </c>
      <c r="AU525" s="111" t="e">
        <f>VLOOKUP($Y525,ボランティア図書マスタ!$A:$T,20,0)</f>
        <v>#N/A</v>
      </c>
    </row>
    <row r="526" spans="1:47" ht="80.099999999999994" customHeight="1" x14ac:dyDescent="0.15">
      <c r="A526" s="119"/>
      <c r="B526" s="120"/>
      <c r="C526" s="119"/>
      <c r="D526" s="121"/>
      <c r="E526" s="122" t="str">
        <f>IF(D526="","",VLOOKUP(D526,ボランティア一覧!$A:$B,2,0))</f>
        <v/>
      </c>
      <c r="F526" s="121"/>
      <c r="G526" s="123" t="str">
        <f>IF(F526="","",VLOOKUP(F526,ボランティア図書マスタ!$B:$L,11,0))</f>
        <v/>
      </c>
      <c r="H526" s="124"/>
      <c r="I526" s="121"/>
      <c r="J526" s="124"/>
      <c r="K526" s="122" t="str">
        <f t="shared" si="529"/>
        <v/>
      </c>
      <c r="L526" s="125" t="str">
        <f>IF(Y526="","",VLOOKUP(Y526,ボランティア図書マスタ!$A$3:$M$567,13,0))</f>
        <v/>
      </c>
      <c r="M526" s="126"/>
      <c r="N526" s="127"/>
      <c r="O526" s="128"/>
      <c r="P526" s="129"/>
      <c r="Q526" s="130" t="str">
        <f>IF(D526="","",VLOOKUP(D526,ボランティア一覧!$A$3:$F$68,3,0))</f>
        <v/>
      </c>
      <c r="R526" s="130" t="str">
        <f>IF(D526="","",VLOOKUP(D526,ボランティア一覧!$A$3:$F$68,4,0))</f>
        <v/>
      </c>
      <c r="S526" s="130" t="str">
        <f>IF(D526="","",VLOOKUP(D526,ボランティア一覧!$A$3:$F$68,5,0))</f>
        <v/>
      </c>
      <c r="T526" s="130" t="str">
        <f>IF(D526="","",VLOOKUP(D526,ボランティア一覧!$A$3:$F$68,6,0))</f>
        <v/>
      </c>
      <c r="U526" s="131" t="str">
        <f t="shared" si="643"/>
        <v xml:space="preserve"> </v>
      </c>
      <c r="V526" s="131" t="str">
        <f t="shared" si="644"/>
        <v>　</v>
      </c>
      <c r="W526" s="131" t="str">
        <f>IF($A526=0," ",VLOOKUP(U526,入力規則用シート!B:C,2,0))</f>
        <v xml:space="preserve"> </v>
      </c>
      <c r="X526" s="131">
        <f t="shared" si="582"/>
        <v>0</v>
      </c>
      <c r="Y526" s="131" t="str">
        <f t="shared" si="645"/>
        <v/>
      </c>
      <c r="Z526" s="131" t="str">
        <f>IF(Y526="","",VLOOKUP(Y526,ボランティア図書マスタ!$A$3:$K$567,11,0))</f>
        <v/>
      </c>
      <c r="AA526" s="132" t="str">
        <f t="shared" si="646"/>
        <v/>
      </c>
      <c r="AB526" s="133"/>
      <c r="AC526" s="133">
        <f t="shared" si="647"/>
        <v>0</v>
      </c>
      <c r="AD526" s="133">
        <f t="shared" si="648"/>
        <v>0</v>
      </c>
      <c r="AE526" s="133">
        <f t="shared" si="649"/>
        <v>0</v>
      </c>
      <c r="AF526" s="133">
        <f t="shared" si="650"/>
        <v>0</v>
      </c>
      <c r="AG526" s="134">
        <f t="shared" si="651"/>
        <v>0</v>
      </c>
      <c r="AH526" s="133">
        <f t="shared" si="652"/>
        <v>0</v>
      </c>
      <c r="AI526" s="133">
        <f t="shared" si="530"/>
        <v>0</v>
      </c>
      <c r="AJ526" s="133">
        <f t="shared" si="531"/>
        <v>0</v>
      </c>
      <c r="AK526" s="135">
        <f t="shared" si="653"/>
        <v>0</v>
      </c>
      <c r="AL526" s="135">
        <f t="shared" si="654"/>
        <v>0</v>
      </c>
      <c r="AM526" s="135">
        <f t="shared" si="532"/>
        <v>0</v>
      </c>
      <c r="AN526" s="135">
        <f t="shared" si="533"/>
        <v>0</v>
      </c>
      <c r="AP526" s="111" t="e">
        <f>VLOOKUP($Y526,ボランティア図書マスタ!$A:$T,15,0)</f>
        <v>#N/A</v>
      </c>
      <c r="AQ526" s="111" t="e">
        <f>VLOOKUP($Y526,ボランティア図書マスタ!$A:$T,16,0)</f>
        <v>#N/A</v>
      </c>
      <c r="AR526" s="111" t="e">
        <f>VLOOKUP($Y526,ボランティア図書マスタ!$A:$T,17,0)</f>
        <v>#N/A</v>
      </c>
      <c r="AS526" s="111" t="e">
        <f>VLOOKUP($Y526,ボランティア図書マスタ!$A:$T,18,0)</f>
        <v>#N/A</v>
      </c>
      <c r="AT526" s="111" t="e">
        <f>VLOOKUP($Y526,ボランティア図書マスタ!$A:$T,19,0)</f>
        <v>#N/A</v>
      </c>
      <c r="AU526" s="111" t="e">
        <f>VLOOKUP($Y526,ボランティア図書マスタ!$A:$T,20,0)</f>
        <v>#N/A</v>
      </c>
    </row>
    <row r="527" spans="1:47" ht="80.099999999999994" customHeight="1" x14ac:dyDescent="0.15">
      <c r="A527" s="119"/>
      <c r="B527" s="120"/>
      <c r="C527" s="119"/>
      <c r="D527" s="121"/>
      <c r="E527" s="122" t="str">
        <f>IF(D527="","",VLOOKUP(D527,ボランティア一覧!$A:$B,2,0))</f>
        <v/>
      </c>
      <c r="F527" s="121"/>
      <c r="G527" s="123" t="str">
        <f>IF(F527="","",VLOOKUP(F527,ボランティア図書マスタ!$B:$L,11,0))</f>
        <v/>
      </c>
      <c r="H527" s="124"/>
      <c r="I527" s="121"/>
      <c r="J527" s="124"/>
      <c r="K527" s="122" t="str">
        <f t="shared" si="529"/>
        <v/>
      </c>
      <c r="L527" s="125" t="str">
        <f>IF(Y527="","",VLOOKUP(Y527,ボランティア図書マスタ!$A$3:$M$567,13,0))</f>
        <v/>
      </c>
      <c r="M527" s="126"/>
      <c r="N527" s="127"/>
      <c r="O527" s="128"/>
      <c r="P527" s="129"/>
      <c r="Q527" s="130" t="str">
        <f>IF(D527="","",VLOOKUP(D527,ボランティア一覧!$A$3:$F$68,3,0))</f>
        <v/>
      </c>
      <c r="R527" s="130" t="str">
        <f>IF(D527="","",VLOOKUP(D527,ボランティア一覧!$A$3:$F$68,4,0))</f>
        <v/>
      </c>
      <c r="S527" s="130" t="str">
        <f>IF(D527="","",VLOOKUP(D527,ボランティア一覧!$A$3:$F$68,5,0))</f>
        <v/>
      </c>
      <c r="T527" s="130" t="str">
        <f>IF(D527="","",VLOOKUP(D527,ボランティア一覧!$A$3:$F$68,6,0))</f>
        <v/>
      </c>
      <c r="U527" s="131" t="str">
        <f t="shared" si="643"/>
        <v xml:space="preserve"> </v>
      </c>
      <c r="V527" s="131" t="str">
        <f t="shared" si="644"/>
        <v>　</v>
      </c>
      <c r="W527" s="131" t="str">
        <f>IF($A527=0," ",VLOOKUP(U527,入力規則用シート!B:C,2,0))</f>
        <v xml:space="preserve"> </v>
      </c>
      <c r="X527" s="131">
        <f t="shared" si="582"/>
        <v>0</v>
      </c>
      <c r="Y527" s="131" t="str">
        <f t="shared" si="645"/>
        <v/>
      </c>
      <c r="Z527" s="131" t="str">
        <f>IF(Y527="","",VLOOKUP(Y527,ボランティア図書マスタ!$A$3:$K$567,11,0))</f>
        <v/>
      </c>
      <c r="AA527" s="132" t="str">
        <f t="shared" si="646"/>
        <v/>
      </c>
      <c r="AB527" s="133"/>
      <c r="AC527" s="133">
        <f t="shared" si="647"/>
        <v>0</v>
      </c>
      <c r="AD527" s="133">
        <f t="shared" si="648"/>
        <v>0</v>
      </c>
      <c r="AE527" s="133">
        <f t="shared" si="649"/>
        <v>0</v>
      </c>
      <c r="AF527" s="133">
        <f t="shared" si="650"/>
        <v>0</v>
      </c>
      <c r="AG527" s="134">
        <f t="shared" si="651"/>
        <v>0</v>
      </c>
      <c r="AH527" s="133">
        <f t="shared" si="652"/>
        <v>0</v>
      </c>
      <c r="AI527" s="133">
        <f t="shared" si="530"/>
        <v>0</v>
      </c>
      <c r="AJ527" s="133">
        <f t="shared" si="531"/>
        <v>0</v>
      </c>
      <c r="AK527" s="135">
        <f t="shared" si="653"/>
        <v>0</v>
      </c>
      <c r="AL527" s="135">
        <f t="shared" si="654"/>
        <v>0</v>
      </c>
      <c r="AM527" s="135">
        <f t="shared" si="532"/>
        <v>0</v>
      </c>
      <c r="AN527" s="135">
        <f t="shared" si="533"/>
        <v>0</v>
      </c>
      <c r="AP527" s="111" t="e">
        <f>VLOOKUP($Y527,ボランティア図書マスタ!$A:$T,15,0)</f>
        <v>#N/A</v>
      </c>
      <c r="AQ527" s="111" t="e">
        <f>VLOOKUP($Y527,ボランティア図書マスタ!$A:$T,16,0)</f>
        <v>#N/A</v>
      </c>
      <c r="AR527" s="111" t="e">
        <f>VLOOKUP($Y527,ボランティア図書マスタ!$A:$T,17,0)</f>
        <v>#N/A</v>
      </c>
      <c r="AS527" s="111" t="e">
        <f>VLOOKUP($Y527,ボランティア図書マスタ!$A:$T,18,0)</f>
        <v>#N/A</v>
      </c>
      <c r="AT527" s="111" t="e">
        <f>VLOOKUP($Y527,ボランティア図書マスタ!$A:$T,19,0)</f>
        <v>#N/A</v>
      </c>
      <c r="AU527" s="111" t="e">
        <f>VLOOKUP($Y527,ボランティア図書マスタ!$A:$T,20,0)</f>
        <v>#N/A</v>
      </c>
    </row>
    <row r="528" spans="1:47" ht="80.099999999999994" customHeight="1" x14ac:dyDescent="0.15">
      <c r="A528" s="119"/>
      <c r="B528" s="120"/>
      <c r="C528" s="119"/>
      <c r="D528" s="121"/>
      <c r="E528" s="122" t="str">
        <f>IF(D528="","",VLOOKUP(D528,ボランティア一覧!$A:$B,2,0))</f>
        <v/>
      </c>
      <c r="F528" s="121"/>
      <c r="G528" s="123" t="str">
        <f>IF(F528="","",VLOOKUP(F528,ボランティア図書マスタ!$B:$L,11,0))</f>
        <v/>
      </c>
      <c r="H528" s="124"/>
      <c r="I528" s="121"/>
      <c r="J528" s="124"/>
      <c r="K528" s="122" t="str">
        <f t="shared" si="529"/>
        <v/>
      </c>
      <c r="L528" s="125" t="str">
        <f>IF(Y528="","",VLOOKUP(Y528,ボランティア図書マスタ!$A$3:$M$567,13,0))</f>
        <v/>
      </c>
      <c r="M528" s="126"/>
      <c r="N528" s="127"/>
      <c r="O528" s="128"/>
      <c r="P528" s="129"/>
      <c r="Q528" s="130" t="str">
        <f>IF(D528="","",VLOOKUP(D528,ボランティア一覧!$A$3:$F$68,3,0))</f>
        <v/>
      </c>
      <c r="R528" s="130" t="str">
        <f>IF(D528="","",VLOOKUP(D528,ボランティア一覧!$A$3:$F$68,4,0))</f>
        <v/>
      </c>
      <c r="S528" s="130" t="str">
        <f>IF(D528="","",VLOOKUP(D528,ボランティア一覧!$A$3:$F$68,5,0))</f>
        <v/>
      </c>
      <c r="T528" s="130" t="str">
        <f>IF(D528="","",VLOOKUP(D528,ボランティア一覧!$A$3:$F$68,6,0))</f>
        <v/>
      </c>
      <c r="U528" s="131" t="str">
        <f t="shared" si="643"/>
        <v xml:space="preserve"> </v>
      </c>
      <c r="V528" s="131" t="str">
        <f t="shared" si="644"/>
        <v>　</v>
      </c>
      <c r="W528" s="131" t="str">
        <f>IF($A528=0," ",VLOOKUP(U528,入力規則用シート!B:C,2,0))</f>
        <v xml:space="preserve"> </v>
      </c>
      <c r="X528" s="131">
        <f t="shared" si="582"/>
        <v>0</v>
      </c>
      <c r="Y528" s="131" t="str">
        <f t="shared" si="645"/>
        <v/>
      </c>
      <c r="Z528" s="131" t="str">
        <f>IF(Y528="","",VLOOKUP(Y528,ボランティア図書マスタ!$A$3:$K$567,11,0))</f>
        <v/>
      </c>
      <c r="AA528" s="132" t="str">
        <f t="shared" si="646"/>
        <v/>
      </c>
      <c r="AB528" s="133"/>
      <c r="AC528" s="133">
        <f t="shared" si="647"/>
        <v>0</v>
      </c>
      <c r="AD528" s="133">
        <f t="shared" si="648"/>
        <v>0</v>
      </c>
      <c r="AE528" s="133">
        <f t="shared" si="649"/>
        <v>0</v>
      </c>
      <c r="AF528" s="133">
        <f t="shared" si="650"/>
        <v>0</v>
      </c>
      <c r="AG528" s="134">
        <f t="shared" si="651"/>
        <v>0</v>
      </c>
      <c r="AH528" s="133">
        <f t="shared" si="652"/>
        <v>0</v>
      </c>
      <c r="AI528" s="133">
        <f t="shared" si="530"/>
        <v>0</v>
      </c>
      <c r="AJ528" s="133">
        <f t="shared" si="531"/>
        <v>0</v>
      </c>
      <c r="AK528" s="135">
        <f t="shared" si="653"/>
        <v>0</v>
      </c>
      <c r="AL528" s="135">
        <f t="shared" si="654"/>
        <v>0</v>
      </c>
      <c r="AM528" s="135">
        <f t="shared" si="532"/>
        <v>0</v>
      </c>
      <c r="AN528" s="135">
        <f t="shared" si="533"/>
        <v>0</v>
      </c>
      <c r="AP528" s="111" t="e">
        <f>VLOOKUP($Y528,ボランティア図書マスタ!$A:$T,15,0)</f>
        <v>#N/A</v>
      </c>
      <c r="AQ528" s="111" t="e">
        <f>VLOOKUP($Y528,ボランティア図書マスタ!$A:$T,16,0)</f>
        <v>#N/A</v>
      </c>
      <c r="AR528" s="111" t="e">
        <f>VLOOKUP($Y528,ボランティア図書マスタ!$A:$T,17,0)</f>
        <v>#N/A</v>
      </c>
      <c r="AS528" s="111" t="e">
        <f>VLOOKUP($Y528,ボランティア図書マスタ!$A:$T,18,0)</f>
        <v>#N/A</v>
      </c>
      <c r="AT528" s="111" t="e">
        <f>VLOOKUP($Y528,ボランティア図書マスタ!$A:$T,19,0)</f>
        <v>#N/A</v>
      </c>
      <c r="AU528" s="111" t="e">
        <f>VLOOKUP($Y528,ボランティア図書マスタ!$A:$T,20,0)</f>
        <v>#N/A</v>
      </c>
    </row>
    <row r="529" spans="1:47" ht="80.099999999999994" customHeight="1" x14ac:dyDescent="0.15">
      <c r="A529" s="119"/>
      <c r="B529" s="120"/>
      <c r="C529" s="119"/>
      <c r="D529" s="121"/>
      <c r="E529" s="122" t="str">
        <f>IF(D529="","",VLOOKUP(D529,ボランティア一覧!$A:$B,2,0))</f>
        <v/>
      </c>
      <c r="F529" s="121"/>
      <c r="G529" s="123" t="str">
        <f>IF(F529="","",VLOOKUP(F529,ボランティア図書マスタ!$B:$L,11,0))</f>
        <v/>
      </c>
      <c r="H529" s="124"/>
      <c r="I529" s="121"/>
      <c r="J529" s="124"/>
      <c r="K529" s="122" t="str">
        <f t="shared" si="529"/>
        <v/>
      </c>
      <c r="L529" s="125" t="str">
        <f>IF(Y529="","",VLOOKUP(Y529,ボランティア図書マスタ!$A$3:$M$567,13,0))</f>
        <v/>
      </c>
      <c r="M529" s="126"/>
      <c r="N529" s="127"/>
      <c r="O529" s="128"/>
      <c r="P529" s="129"/>
      <c r="Q529" s="130" t="str">
        <f>IF(D529="","",VLOOKUP(D529,ボランティア一覧!$A$3:$F$68,3,0))</f>
        <v/>
      </c>
      <c r="R529" s="130" t="str">
        <f>IF(D529="","",VLOOKUP(D529,ボランティア一覧!$A$3:$F$68,4,0))</f>
        <v/>
      </c>
      <c r="S529" s="130" t="str">
        <f>IF(D529="","",VLOOKUP(D529,ボランティア一覧!$A$3:$F$68,5,0))</f>
        <v/>
      </c>
      <c r="T529" s="130" t="str">
        <f>IF(D529="","",VLOOKUP(D529,ボランティア一覧!$A$3:$F$68,6,0))</f>
        <v/>
      </c>
      <c r="U529" s="131" t="str">
        <f t="shared" si="643"/>
        <v xml:space="preserve"> </v>
      </c>
      <c r="V529" s="131" t="str">
        <f t="shared" si="644"/>
        <v>　</v>
      </c>
      <c r="W529" s="131" t="str">
        <f>IF($A529=0," ",VLOOKUP(U529,入力規則用シート!B:C,2,0))</f>
        <v xml:space="preserve"> </v>
      </c>
      <c r="X529" s="131">
        <f t="shared" ref="X529:X592" si="655">A529</f>
        <v>0</v>
      </c>
      <c r="Y529" s="131" t="str">
        <f t="shared" si="645"/>
        <v/>
      </c>
      <c r="Z529" s="131" t="str">
        <f>IF(Y529="","",VLOOKUP(Y529,ボランティア図書マスタ!$A$3:$K$567,11,0))</f>
        <v/>
      </c>
      <c r="AA529" s="132" t="str">
        <f t="shared" si="646"/>
        <v/>
      </c>
      <c r="AB529" s="133"/>
      <c r="AC529" s="133">
        <f t="shared" si="647"/>
        <v>0</v>
      </c>
      <c r="AD529" s="133">
        <f t="shared" si="648"/>
        <v>0</v>
      </c>
      <c r="AE529" s="133">
        <f t="shared" si="649"/>
        <v>0</v>
      </c>
      <c r="AF529" s="133">
        <f t="shared" si="650"/>
        <v>0</v>
      </c>
      <c r="AG529" s="134">
        <f t="shared" si="651"/>
        <v>0</v>
      </c>
      <c r="AH529" s="133">
        <f t="shared" si="652"/>
        <v>0</v>
      </c>
      <c r="AI529" s="133">
        <f t="shared" si="530"/>
        <v>0</v>
      </c>
      <c r="AJ529" s="133">
        <f t="shared" si="531"/>
        <v>0</v>
      </c>
      <c r="AK529" s="135">
        <f t="shared" si="653"/>
        <v>0</v>
      </c>
      <c r="AL529" s="135">
        <f t="shared" si="654"/>
        <v>0</v>
      </c>
      <c r="AM529" s="135">
        <f t="shared" si="532"/>
        <v>0</v>
      </c>
      <c r="AN529" s="135">
        <f t="shared" si="533"/>
        <v>0</v>
      </c>
      <c r="AP529" s="111" t="e">
        <f>VLOOKUP($Y529,ボランティア図書マスタ!$A:$T,15,0)</f>
        <v>#N/A</v>
      </c>
      <c r="AQ529" s="111" t="e">
        <f>VLOOKUP($Y529,ボランティア図書マスタ!$A:$T,16,0)</f>
        <v>#N/A</v>
      </c>
      <c r="AR529" s="111" t="e">
        <f>VLOOKUP($Y529,ボランティア図書マスタ!$A:$T,17,0)</f>
        <v>#N/A</v>
      </c>
      <c r="AS529" s="111" t="e">
        <f>VLOOKUP($Y529,ボランティア図書マスタ!$A:$T,18,0)</f>
        <v>#N/A</v>
      </c>
      <c r="AT529" s="111" t="e">
        <f>VLOOKUP($Y529,ボランティア図書マスタ!$A:$T,19,0)</f>
        <v>#N/A</v>
      </c>
      <c r="AU529" s="111" t="e">
        <f>VLOOKUP($Y529,ボランティア図書マスタ!$A:$T,20,0)</f>
        <v>#N/A</v>
      </c>
    </row>
    <row r="530" spans="1:47" ht="80.099999999999994" customHeight="1" x14ac:dyDescent="0.15">
      <c r="A530" s="119"/>
      <c r="B530" s="120"/>
      <c r="C530" s="119"/>
      <c r="D530" s="121"/>
      <c r="E530" s="122" t="str">
        <f>IF(D530="","",VLOOKUP(D530,ボランティア一覧!$A:$B,2,0))</f>
        <v/>
      </c>
      <c r="F530" s="121"/>
      <c r="G530" s="123" t="str">
        <f>IF(F530="","",VLOOKUP(F530,ボランティア図書マスタ!$B:$L,11,0))</f>
        <v/>
      </c>
      <c r="H530" s="124"/>
      <c r="I530" s="121"/>
      <c r="J530" s="124"/>
      <c r="K530" s="122" t="str">
        <f t="shared" si="529"/>
        <v/>
      </c>
      <c r="L530" s="125" t="str">
        <f>IF(Y530="","",VLOOKUP(Y530,ボランティア図書マスタ!$A$3:$M$567,13,0))</f>
        <v/>
      </c>
      <c r="M530" s="126"/>
      <c r="N530" s="127"/>
      <c r="O530" s="128"/>
      <c r="P530" s="129"/>
      <c r="Q530" s="130" t="str">
        <f>IF(D530="","",VLOOKUP(D530,ボランティア一覧!$A$3:$F$68,3,0))</f>
        <v/>
      </c>
      <c r="R530" s="130" t="str">
        <f>IF(D530="","",VLOOKUP(D530,ボランティア一覧!$A$3:$F$68,4,0))</f>
        <v/>
      </c>
      <c r="S530" s="130" t="str">
        <f>IF(D530="","",VLOOKUP(D530,ボランティア一覧!$A$3:$F$68,5,0))</f>
        <v/>
      </c>
      <c r="T530" s="130" t="str">
        <f>IF(D530="","",VLOOKUP(D530,ボランティア一覧!$A$3:$F$68,6,0))</f>
        <v/>
      </c>
      <c r="U530" s="131" t="str">
        <f t="shared" si="643"/>
        <v xml:space="preserve"> </v>
      </c>
      <c r="V530" s="131" t="str">
        <f t="shared" si="644"/>
        <v>　</v>
      </c>
      <c r="W530" s="131" t="str">
        <f>IF($A530=0," ",VLOOKUP(U530,入力規則用シート!B:C,2,0))</f>
        <v xml:space="preserve"> </v>
      </c>
      <c r="X530" s="131">
        <f t="shared" si="655"/>
        <v>0</v>
      </c>
      <c r="Y530" s="131" t="str">
        <f t="shared" si="645"/>
        <v/>
      </c>
      <c r="Z530" s="131" t="str">
        <f>IF(Y530="","",VLOOKUP(Y530,ボランティア図書マスタ!$A$3:$K$567,11,0))</f>
        <v/>
      </c>
      <c r="AA530" s="132" t="str">
        <f t="shared" si="646"/>
        <v/>
      </c>
      <c r="AB530" s="133"/>
      <c r="AC530" s="133">
        <f t="shared" si="647"/>
        <v>0</v>
      </c>
      <c r="AD530" s="133">
        <f t="shared" si="648"/>
        <v>0</v>
      </c>
      <c r="AE530" s="133">
        <f t="shared" si="649"/>
        <v>0</v>
      </c>
      <c r="AF530" s="133">
        <f t="shared" si="650"/>
        <v>0</v>
      </c>
      <c r="AG530" s="134">
        <f t="shared" si="651"/>
        <v>0</v>
      </c>
      <c r="AH530" s="133">
        <f t="shared" si="652"/>
        <v>0</v>
      </c>
      <c r="AI530" s="133">
        <f t="shared" si="530"/>
        <v>0</v>
      </c>
      <c r="AJ530" s="133">
        <f t="shared" si="531"/>
        <v>0</v>
      </c>
      <c r="AK530" s="135">
        <f t="shared" si="653"/>
        <v>0</v>
      </c>
      <c r="AL530" s="135">
        <f t="shared" si="654"/>
        <v>0</v>
      </c>
      <c r="AM530" s="135">
        <f t="shared" si="532"/>
        <v>0</v>
      </c>
      <c r="AN530" s="135">
        <f t="shared" si="533"/>
        <v>0</v>
      </c>
      <c r="AP530" s="111" t="e">
        <f>VLOOKUP($Y530,ボランティア図書マスタ!$A:$T,15,0)</f>
        <v>#N/A</v>
      </c>
      <c r="AQ530" s="111" t="e">
        <f>VLOOKUP($Y530,ボランティア図書マスタ!$A:$T,16,0)</f>
        <v>#N/A</v>
      </c>
      <c r="AR530" s="111" t="e">
        <f>VLOOKUP($Y530,ボランティア図書マスタ!$A:$T,17,0)</f>
        <v>#N/A</v>
      </c>
      <c r="AS530" s="111" t="e">
        <f>VLOOKUP($Y530,ボランティア図書マスタ!$A:$T,18,0)</f>
        <v>#N/A</v>
      </c>
      <c r="AT530" s="111" t="e">
        <f>VLOOKUP($Y530,ボランティア図書マスタ!$A:$T,19,0)</f>
        <v>#N/A</v>
      </c>
      <c r="AU530" s="111" t="e">
        <f>VLOOKUP($Y530,ボランティア図書マスタ!$A:$T,20,0)</f>
        <v>#N/A</v>
      </c>
    </row>
    <row r="531" spans="1:47" ht="80.099999999999994" customHeight="1" x14ac:dyDescent="0.15">
      <c r="A531" s="119"/>
      <c r="B531" s="120"/>
      <c r="C531" s="119"/>
      <c r="D531" s="121"/>
      <c r="E531" s="122" t="str">
        <f>IF(D531="","",VLOOKUP(D531,ボランティア一覧!$A:$B,2,0))</f>
        <v/>
      </c>
      <c r="F531" s="121"/>
      <c r="G531" s="123" t="str">
        <f>IF(F531="","",VLOOKUP(F531,ボランティア図書マスタ!$B:$L,11,0))</f>
        <v/>
      </c>
      <c r="H531" s="124"/>
      <c r="I531" s="121"/>
      <c r="J531" s="124"/>
      <c r="K531" s="122" t="str">
        <f t="shared" si="529"/>
        <v/>
      </c>
      <c r="L531" s="125" t="str">
        <f>IF(Y531="","",VLOOKUP(Y531,ボランティア図書マスタ!$A$3:$M$567,13,0))</f>
        <v/>
      </c>
      <c r="M531" s="126"/>
      <c r="N531" s="127"/>
      <c r="O531" s="128"/>
      <c r="P531" s="129"/>
      <c r="Q531" s="130" t="str">
        <f>IF(D531="","",VLOOKUP(D531,ボランティア一覧!$A$3:$F$68,3,0))</f>
        <v/>
      </c>
      <c r="R531" s="130" t="str">
        <f>IF(D531="","",VLOOKUP(D531,ボランティア一覧!$A$3:$F$68,4,0))</f>
        <v/>
      </c>
      <c r="S531" s="130" t="str">
        <f>IF(D531="","",VLOOKUP(D531,ボランティア一覧!$A$3:$F$68,5,0))</f>
        <v/>
      </c>
      <c r="T531" s="130" t="str">
        <f>IF(D531="","",VLOOKUP(D531,ボランティア一覧!$A$3:$F$68,6,0))</f>
        <v/>
      </c>
      <c r="U531" s="131" t="str">
        <f t="shared" si="643"/>
        <v xml:space="preserve"> </v>
      </c>
      <c r="V531" s="131" t="str">
        <f t="shared" si="644"/>
        <v>　</v>
      </c>
      <c r="W531" s="131" t="str">
        <f>IF($A531=0," ",VLOOKUP(U531,入力規則用シート!B:C,2,0))</f>
        <v xml:space="preserve"> </v>
      </c>
      <c r="X531" s="131">
        <f t="shared" si="655"/>
        <v>0</v>
      </c>
      <c r="Y531" s="131" t="str">
        <f t="shared" si="645"/>
        <v/>
      </c>
      <c r="Z531" s="131" t="str">
        <f>IF(Y531="","",VLOOKUP(Y531,ボランティア図書マスタ!$A$3:$K$567,11,0))</f>
        <v/>
      </c>
      <c r="AA531" s="132" t="str">
        <f t="shared" si="646"/>
        <v/>
      </c>
      <c r="AB531" s="133"/>
      <c r="AC531" s="133">
        <f t="shared" si="647"/>
        <v>0</v>
      </c>
      <c r="AD531" s="133">
        <f t="shared" si="648"/>
        <v>0</v>
      </c>
      <c r="AE531" s="133">
        <f t="shared" si="649"/>
        <v>0</v>
      </c>
      <c r="AF531" s="133">
        <f t="shared" si="650"/>
        <v>0</v>
      </c>
      <c r="AG531" s="134">
        <f t="shared" si="651"/>
        <v>0</v>
      </c>
      <c r="AH531" s="133">
        <f t="shared" si="652"/>
        <v>0</v>
      </c>
      <c r="AI531" s="133">
        <f t="shared" si="530"/>
        <v>0</v>
      </c>
      <c r="AJ531" s="133">
        <f t="shared" si="531"/>
        <v>0</v>
      </c>
      <c r="AK531" s="135">
        <f t="shared" si="653"/>
        <v>0</v>
      </c>
      <c r="AL531" s="135">
        <f t="shared" si="654"/>
        <v>0</v>
      </c>
      <c r="AM531" s="135">
        <f t="shared" si="532"/>
        <v>0</v>
      </c>
      <c r="AN531" s="135">
        <f t="shared" si="533"/>
        <v>0</v>
      </c>
      <c r="AP531" s="111" t="e">
        <f>VLOOKUP($Y531,ボランティア図書マスタ!$A:$T,15,0)</f>
        <v>#N/A</v>
      </c>
      <c r="AQ531" s="111" t="e">
        <f>VLOOKUP($Y531,ボランティア図書マスタ!$A:$T,16,0)</f>
        <v>#N/A</v>
      </c>
      <c r="AR531" s="111" t="e">
        <f>VLOOKUP($Y531,ボランティア図書マスタ!$A:$T,17,0)</f>
        <v>#N/A</v>
      </c>
      <c r="AS531" s="111" t="e">
        <f>VLOOKUP($Y531,ボランティア図書マスタ!$A:$T,18,0)</f>
        <v>#N/A</v>
      </c>
      <c r="AT531" s="111" t="e">
        <f>VLOOKUP($Y531,ボランティア図書マスタ!$A:$T,19,0)</f>
        <v>#N/A</v>
      </c>
      <c r="AU531" s="111" t="e">
        <f>VLOOKUP($Y531,ボランティア図書マスタ!$A:$T,20,0)</f>
        <v>#N/A</v>
      </c>
    </row>
    <row r="532" spans="1:47" ht="80.099999999999994" customHeight="1" x14ac:dyDescent="0.15">
      <c r="A532" s="119"/>
      <c r="B532" s="120"/>
      <c r="C532" s="119"/>
      <c r="D532" s="121"/>
      <c r="E532" s="122" t="str">
        <f>IF(D532="","",VLOOKUP(D532,ボランティア一覧!$A:$B,2,0))</f>
        <v/>
      </c>
      <c r="F532" s="121"/>
      <c r="G532" s="123" t="str">
        <f>IF(F532="","",VLOOKUP(F532,ボランティア図書マスタ!$B:$L,11,0))</f>
        <v/>
      </c>
      <c r="H532" s="124"/>
      <c r="I532" s="121"/>
      <c r="J532" s="124"/>
      <c r="K532" s="122" t="str">
        <f t="shared" si="529"/>
        <v/>
      </c>
      <c r="L532" s="125" t="str">
        <f>IF(Y532="","",VLOOKUP(Y532,ボランティア図書マスタ!$A$3:$M$567,13,0))</f>
        <v/>
      </c>
      <c r="M532" s="126"/>
      <c r="N532" s="127"/>
      <c r="O532" s="128"/>
      <c r="P532" s="129"/>
      <c r="Q532" s="130" t="str">
        <f>IF(D532="","",VLOOKUP(D532,ボランティア一覧!$A$3:$F$68,3,0))</f>
        <v/>
      </c>
      <c r="R532" s="130" t="str">
        <f>IF(D532="","",VLOOKUP(D532,ボランティア一覧!$A$3:$F$68,4,0))</f>
        <v/>
      </c>
      <c r="S532" s="130" t="str">
        <f>IF(D532="","",VLOOKUP(D532,ボランティア一覧!$A$3:$F$68,5,0))</f>
        <v/>
      </c>
      <c r="T532" s="130" t="str">
        <f>IF(D532="","",VLOOKUP(D532,ボランティア一覧!$A$3:$F$68,6,0))</f>
        <v/>
      </c>
      <c r="U532" s="131" t="str">
        <f t="shared" si="643"/>
        <v xml:space="preserve"> </v>
      </c>
      <c r="V532" s="131" t="str">
        <f t="shared" si="644"/>
        <v>　</v>
      </c>
      <c r="W532" s="131" t="str">
        <f>IF($A532=0," ",VLOOKUP(U532,入力規則用シート!B:C,2,0))</f>
        <v xml:space="preserve"> </v>
      </c>
      <c r="X532" s="131">
        <f t="shared" si="655"/>
        <v>0</v>
      </c>
      <c r="Y532" s="131" t="str">
        <f t="shared" si="645"/>
        <v/>
      </c>
      <c r="Z532" s="131" t="str">
        <f>IF(Y532="","",VLOOKUP(Y532,ボランティア図書マスタ!$A$3:$K$567,11,0))</f>
        <v/>
      </c>
      <c r="AA532" s="132" t="str">
        <f t="shared" si="646"/>
        <v/>
      </c>
      <c r="AB532" s="133"/>
      <c r="AC532" s="133">
        <f t="shared" si="647"/>
        <v>0</v>
      </c>
      <c r="AD532" s="133">
        <f t="shared" si="648"/>
        <v>0</v>
      </c>
      <c r="AE532" s="133">
        <f t="shared" si="649"/>
        <v>0</v>
      </c>
      <c r="AF532" s="133">
        <f t="shared" si="650"/>
        <v>0</v>
      </c>
      <c r="AG532" s="134">
        <f t="shared" si="651"/>
        <v>0</v>
      </c>
      <c r="AH532" s="133">
        <f t="shared" si="652"/>
        <v>0</v>
      </c>
      <c r="AI532" s="133">
        <f t="shared" si="530"/>
        <v>0</v>
      </c>
      <c r="AJ532" s="133">
        <f t="shared" si="531"/>
        <v>0</v>
      </c>
      <c r="AK532" s="135">
        <f t="shared" si="653"/>
        <v>0</v>
      </c>
      <c r="AL532" s="135">
        <f t="shared" si="654"/>
        <v>0</v>
      </c>
      <c r="AM532" s="135">
        <f t="shared" si="532"/>
        <v>0</v>
      </c>
      <c r="AN532" s="135">
        <f t="shared" si="533"/>
        <v>0</v>
      </c>
      <c r="AP532" s="111" t="e">
        <f>VLOOKUP($Y532,ボランティア図書マスタ!$A:$T,15,0)</f>
        <v>#N/A</v>
      </c>
      <c r="AQ532" s="111" t="e">
        <f>VLOOKUP($Y532,ボランティア図書マスタ!$A:$T,16,0)</f>
        <v>#N/A</v>
      </c>
      <c r="AR532" s="111" t="e">
        <f>VLOOKUP($Y532,ボランティア図書マスタ!$A:$T,17,0)</f>
        <v>#N/A</v>
      </c>
      <c r="AS532" s="111" t="e">
        <f>VLOOKUP($Y532,ボランティア図書マスタ!$A:$T,18,0)</f>
        <v>#N/A</v>
      </c>
      <c r="AT532" s="111" t="e">
        <f>VLOOKUP($Y532,ボランティア図書マスタ!$A:$T,19,0)</f>
        <v>#N/A</v>
      </c>
      <c r="AU532" s="111" t="e">
        <f>VLOOKUP($Y532,ボランティア図書マスタ!$A:$T,20,0)</f>
        <v>#N/A</v>
      </c>
    </row>
    <row r="533" spans="1:47" ht="80.099999999999994" customHeight="1" x14ac:dyDescent="0.15">
      <c r="A533" s="119"/>
      <c r="B533" s="120"/>
      <c r="C533" s="119"/>
      <c r="D533" s="121"/>
      <c r="E533" s="122" t="str">
        <f>IF(D533="","",VLOOKUP(D533,ボランティア一覧!$A:$B,2,0))</f>
        <v/>
      </c>
      <c r="F533" s="121"/>
      <c r="G533" s="123" t="str">
        <f>IF(F533="","",VLOOKUP(F533,ボランティア図書マスタ!$B:$L,11,0))</f>
        <v/>
      </c>
      <c r="H533" s="124"/>
      <c r="I533" s="121"/>
      <c r="J533" s="124"/>
      <c r="K533" s="122" t="str">
        <f t="shared" si="529"/>
        <v/>
      </c>
      <c r="L533" s="125" t="str">
        <f>IF(Y533="","",VLOOKUP(Y533,ボランティア図書マスタ!$A$3:$M$567,13,0))</f>
        <v/>
      </c>
      <c r="M533" s="126"/>
      <c r="N533" s="127"/>
      <c r="O533" s="128"/>
      <c r="P533" s="129"/>
      <c r="Q533" s="130" t="str">
        <f>IF(D533="","",VLOOKUP(D533,ボランティア一覧!$A$3:$F$68,3,0))</f>
        <v/>
      </c>
      <c r="R533" s="130" t="str">
        <f>IF(D533="","",VLOOKUP(D533,ボランティア一覧!$A$3:$F$68,4,0))</f>
        <v/>
      </c>
      <c r="S533" s="130" t="str">
        <f>IF(D533="","",VLOOKUP(D533,ボランティア一覧!$A$3:$F$68,5,0))</f>
        <v/>
      </c>
      <c r="T533" s="130" t="str">
        <f>IF(D533="","",VLOOKUP(D533,ボランティア一覧!$A$3:$F$68,6,0))</f>
        <v/>
      </c>
      <c r="U533" s="131" t="str">
        <f>IF(F533=0," ",$G$2)</f>
        <v xml:space="preserve"> </v>
      </c>
      <c r="V533" s="131" t="str">
        <f>IF(F533=0,"　",$L$2)</f>
        <v>　</v>
      </c>
      <c r="W533" s="131" t="str">
        <f>IF($A533=0," ",VLOOKUP(U533,入力規則用シート!B:C,2,0))</f>
        <v xml:space="preserve"> </v>
      </c>
      <c r="X533" s="131">
        <f t="shared" si="655"/>
        <v>0</v>
      </c>
      <c r="Y533" s="131" t="str">
        <f>IF(F533&amp;I533="","",CONCATENATE(F533,I533))</f>
        <v/>
      </c>
      <c r="Z533" s="131" t="str">
        <f>IF(Y533="","",VLOOKUP(Y533,ボランティア図書マスタ!$A$3:$K$567,11,0))</f>
        <v/>
      </c>
      <c r="AA533" s="132" t="str">
        <f>DBCS(J533)</f>
        <v/>
      </c>
      <c r="AB533" s="133"/>
      <c r="AC533" s="133">
        <f>A533</f>
        <v>0</v>
      </c>
      <c r="AD533" s="133">
        <f>B533</f>
        <v>0</v>
      </c>
      <c r="AE533" s="133">
        <f>C533</f>
        <v>0</v>
      </c>
      <c r="AF533" s="133">
        <f>D533</f>
        <v>0</v>
      </c>
      <c r="AG533" s="134">
        <f>F533</f>
        <v>0</v>
      </c>
      <c r="AH533" s="133">
        <f>H533</f>
        <v>0</v>
      </c>
      <c r="AI533" s="133">
        <f t="shared" si="530"/>
        <v>0</v>
      </c>
      <c r="AJ533" s="133">
        <f t="shared" si="531"/>
        <v>0</v>
      </c>
      <c r="AK533" s="135">
        <f>M533</f>
        <v>0</v>
      </c>
      <c r="AL533" s="135">
        <f>N533</f>
        <v>0</v>
      </c>
      <c r="AM533" s="135">
        <f t="shared" si="532"/>
        <v>0</v>
      </c>
      <c r="AN533" s="135">
        <f t="shared" si="533"/>
        <v>0</v>
      </c>
      <c r="AP533" s="111" t="e">
        <f>VLOOKUP($Y533,ボランティア図書マスタ!$A:$T,15,0)</f>
        <v>#N/A</v>
      </c>
      <c r="AQ533" s="111" t="e">
        <f>VLOOKUP($Y533,ボランティア図書マスタ!$A:$T,16,0)</f>
        <v>#N/A</v>
      </c>
      <c r="AR533" s="111" t="e">
        <f>VLOOKUP($Y533,ボランティア図書マスタ!$A:$T,17,0)</f>
        <v>#N/A</v>
      </c>
      <c r="AS533" s="111" t="e">
        <f>VLOOKUP($Y533,ボランティア図書マスタ!$A:$T,18,0)</f>
        <v>#N/A</v>
      </c>
      <c r="AT533" s="111" t="e">
        <f>VLOOKUP($Y533,ボランティア図書マスタ!$A:$T,19,0)</f>
        <v>#N/A</v>
      </c>
      <c r="AU533" s="111" t="e">
        <f>VLOOKUP($Y533,ボランティア図書マスタ!$A:$T,20,0)</f>
        <v>#N/A</v>
      </c>
    </row>
    <row r="534" spans="1:47" ht="80.099999999999994" customHeight="1" x14ac:dyDescent="0.15">
      <c r="A534" s="119"/>
      <c r="B534" s="120"/>
      <c r="C534" s="119"/>
      <c r="D534" s="121"/>
      <c r="E534" s="122" t="str">
        <f>IF(D534="","",VLOOKUP(D534,ボランティア一覧!$A:$B,2,0))</f>
        <v/>
      </c>
      <c r="F534" s="121"/>
      <c r="G534" s="123" t="str">
        <f>IF(F534="","",VLOOKUP(F534,ボランティア図書マスタ!$B:$L,11,0))</f>
        <v/>
      </c>
      <c r="H534" s="124"/>
      <c r="I534" s="121"/>
      <c r="J534" s="124"/>
      <c r="K534" s="122" t="str">
        <f t="shared" si="529"/>
        <v/>
      </c>
      <c r="L534" s="125" t="str">
        <f>IF(Y534="","",VLOOKUP(Y534,ボランティア図書マスタ!$A$3:$M$567,13,0))</f>
        <v/>
      </c>
      <c r="M534" s="126"/>
      <c r="N534" s="127"/>
      <c r="O534" s="128"/>
      <c r="P534" s="129"/>
      <c r="Q534" s="130" t="str">
        <f>IF(D534="","",VLOOKUP(D534,ボランティア一覧!$A$3:$F$68,3,0))</f>
        <v/>
      </c>
      <c r="R534" s="130" t="str">
        <f>IF(D534="","",VLOOKUP(D534,ボランティア一覧!$A$3:$F$68,4,0))</f>
        <v/>
      </c>
      <c r="S534" s="130" t="str">
        <f>IF(D534="","",VLOOKUP(D534,ボランティア一覧!$A$3:$F$68,5,0))</f>
        <v/>
      </c>
      <c r="T534" s="130" t="str">
        <f>IF(D534="","",VLOOKUP(D534,ボランティア一覧!$A$3:$F$68,6,0))</f>
        <v/>
      </c>
      <c r="U534" s="131" t="str">
        <f t="shared" ref="U534:U542" si="656">IF(F534=0," ",$G$2)</f>
        <v xml:space="preserve"> </v>
      </c>
      <c r="V534" s="131" t="str">
        <f t="shared" ref="V534:V542" si="657">IF(F534=0,"　",$L$2)</f>
        <v>　</v>
      </c>
      <c r="W534" s="131" t="str">
        <f>IF($A534=0," ",VLOOKUP(U534,入力規則用シート!B:C,2,0))</f>
        <v xml:space="preserve"> </v>
      </c>
      <c r="X534" s="131">
        <f t="shared" si="655"/>
        <v>0</v>
      </c>
      <c r="Y534" s="131" t="str">
        <f t="shared" ref="Y534:Y542" si="658">IF(F534&amp;I534="","",CONCATENATE(F534,I534))</f>
        <v/>
      </c>
      <c r="Z534" s="131" t="str">
        <f>IF(Y534="","",VLOOKUP(Y534,ボランティア図書マスタ!$A$3:$K$567,11,0))</f>
        <v/>
      </c>
      <c r="AA534" s="132" t="str">
        <f t="shared" ref="AA534:AA542" si="659">DBCS(J534)</f>
        <v/>
      </c>
      <c r="AB534" s="133"/>
      <c r="AC534" s="133">
        <f t="shared" ref="AC534:AC542" si="660">A534</f>
        <v>0</v>
      </c>
      <c r="AD534" s="133">
        <f t="shared" ref="AD534:AD542" si="661">B534</f>
        <v>0</v>
      </c>
      <c r="AE534" s="133">
        <f t="shared" ref="AE534:AE542" si="662">C534</f>
        <v>0</v>
      </c>
      <c r="AF534" s="133">
        <f t="shared" ref="AF534:AF542" si="663">D534</f>
        <v>0</v>
      </c>
      <c r="AG534" s="134">
        <f t="shared" ref="AG534:AG542" si="664">F534</f>
        <v>0</v>
      </c>
      <c r="AH534" s="133">
        <f t="shared" ref="AH534:AH542" si="665">H534</f>
        <v>0</v>
      </c>
      <c r="AI534" s="133">
        <f t="shared" si="530"/>
        <v>0</v>
      </c>
      <c r="AJ534" s="133">
        <f t="shared" si="531"/>
        <v>0</v>
      </c>
      <c r="AK534" s="135">
        <f t="shared" ref="AK534:AK542" si="666">M534</f>
        <v>0</v>
      </c>
      <c r="AL534" s="135">
        <f t="shared" ref="AL534:AL542" si="667">N534</f>
        <v>0</v>
      </c>
      <c r="AM534" s="135">
        <f t="shared" si="532"/>
        <v>0</v>
      </c>
      <c r="AN534" s="135">
        <f t="shared" si="533"/>
        <v>0</v>
      </c>
      <c r="AP534" s="111" t="e">
        <f>VLOOKUP($Y534,ボランティア図書マスタ!$A:$T,15,0)</f>
        <v>#N/A</v>
      </c>
      <c r="AQ534" s="111" t="e">
        <f>VLOOKUP($Y534,ボランティア図書マスタ!$A:$T,16,0)</f>
        <v>#N/A</v>
      </c>
      <c r="AR534" s="111" t="e">
        <f>VLOOKUP($Y534,ボランティア図書マスタ!$A:$T,17,0)</f>
        <v>#N/A</v>
      </c>
      <c r="AS534" s="111" t="e">
        <f>VLOOKUP($Y534,ボランティア図書マスタ!$A:$T,18,0)</f>
        <v>#N/A</v>
      </c>
      <c r="AT534" s="111" t="e">
        <f>VLOOKUP($Y534,ボランティア図書マスタ!$A:$T,19,0)</f>
        <v>#N/A</v>
      </c>
      <c r="AU534" s="111" t="e">
        <f>VLOOKUP($Y534,ボランティア図書マスタ!$A:$T,20,0)</f>
        <v>#N/A</v>
      </c>
    </row>
    <row r="535" spans="1:47" ht="80.099999999999994" customHeight="1" x14ac:dyDescent="0.15">
      <c r="A535" s="119"/>
      <c r="B535" s="120"/>
      <c r="C535" s="119"/>
      <c r="D535" s="121"/>
      <c r="E535" s="122" t="str">
        <f>IF(D535="","",VLOOKUP(D535,ボランティア一覧!$A:$B,2,0))</f>
        <v/>
      </c>
      <c r="F535" s="121"/>
      <c r="G535" s="123" t="str">
        <f>IF(F535="","",VLOOKUP(F535,ボランティア図書マスタ!$B:$L,11,0))</f>
        <v/>
      </c>
      <c r="H535" s="124"/>
      <c r="I535" s="121"/>
      <c r="J535" s="124"/>
      <c r="K535" s="122" t="str">
        <f t="shared" si="529"/>
        <v/>
      </c>
      <c r="L535" s="125" t="str">
        <f>IF(Y535="","",VLOOKUP(Y535,ボランティア図書マスタ!$A$3:$M$567,13,0))</f>
        <v/>
      </c>
      <c r="M535" s="126"/>
      <c r="N535" s="127"/>
      <c r="O535" s="128"/>
      <c r="P535" s="129"/>
      <c r="Q535" s="130" t="str">
        <f>IF(D535="","",VLOOKUP(D535,ボランティア一覧!$A$3:$F$68,3,0))</f>
        <v/>
      </c>
      <c r="R535" s="130" t="str">
        <f>IF(D535="","",VLOOKUP(D535,ボランティア一覧!$A$3:$F$68,4,0))</f>
        <v/>
      </c>
      <c r="S535" s="130" t="str">
        <f>IF(D535="","",VLOOKUP(D535,ボランティア一覧!$A$3:$F$68,5,0))</f>
        <v/>
      </c>
      <c r="T535" s="130" t="str">
        <f>IF(D535="","",VLOOKUP(D535,ボランティア一覧!$A$3:$F$68,6,0))</f>
        <v/>
      </c>
      <c r="U535" s="131" t="str">
        <f t="shared" si="656"/>
        <v xml:space="preserve"> </v>
      </c>
      <c r="V535" s="131" t="str">
        <f t="shared" si="657"/>
        <v>　</v>
      </c>
      <c r="W535" s="131" t="str">
        <f>IF($A535=0," ",VLOOKUP(U535,入力規則用シート!B:C,2,0))</f>
        <v xml:space="preserve"> </v>
      </c>
      <c r="X535" s="131">
        <f t="shared" si="655"/>
        <v>0</v>
      </c>
      <c r="Y535" s="131" t="str">
        <f t="shared" si="658"/>
        <v/>
      </c>
      <c r="Z535" s="131" t="str">
        <f>IF(Y535="","",VLOOKUP(Y535,ボランティア図書マスタ!$A$3:$K$567,11,0))</f>
        <v/>
      </c>
      <c r="AA535" s="132" t="str">
        <f t="shared" si="659"/>
        <v/>
      </c>
      <c r="AB535" s="133"/>
      <c r="AC535" s="133">
        <f t="shared" si="660"/>
        <v>0</v>
      </c>
      <c r="AD535" s="133">
        <f t="shared" si="661"/>
        <v>0</v>
      </c>
      <c r="AE535" s="133">
        <f t="shared" si="662"/>
        <v>0</v>
      </c>
      <c r="AF535" s="133">
        <f t="shared" si="663"/>
        <v>0</v>
      </c>
      <c r="AG535" s="134">
        <f t="shared" si="664"/>
        <v>0</v>
      </c>
      <c r="AH535" s="133">
        <f t="shared" si="665"/>
        <v>0</v>
      </c>
      <c r="AI535" s="133">
        <f t="shared" si="530"/>
        <v>0</v>
      </c>
      <c r="AJ535" s="133">
        <f t="shared" si="531"/>
        <v>0</v>
      </c>
      <c r="AK535" s="135">
        <f t="shared" si="666"/>
        <v>0</v>
      </c>
      <c r="AL535" s="135">
        <f t="shared" si="667"/>
        <v>0</v>
      </c>
      <c r="AM535" s="135">
        <f t="shared" si="532"/>
        <v>0</v>
      </c>
      <c r="AN535" s="135">
        <f t="shared" si="533"/>
        <v>0</v>
      </c>
      <c r="AP535" s="111" t="e">
        <f>VLOOKUP($Y535,ボランティア図書マスタ!$A:$T,15,0)</f>
        <v>#N/A</v>
      </c>
      <c r="AQ535" s="111" t="e">
        <f>VLOOKUP($Y535,ボランティア図書マスタ!$A:$T,16,0)</f>
        <v>#N/A</v>
      </c>
      <c r="AR535" s="111" t="e">
        <f>VLOOKUP($Y535,ボランティア図書マスタ!$A:$T,17,0)</f>
        <v>#N/A</v>
      </c>
      <c r="AS535" s="111" t="e">
        <f>VLOOKUP($Y535,ボランティア図書マスタ!$A:$T,18,0)</f>
        <v>#N/A</v>
      </c>
      <c r="AT535" s="111" t="e">
        <f>VLOOKUP($Y535,ボランティア図書マスタ!$A:$T,19,0)</f>
        <v>#N/A</v>
      </c>
      <c r="AU535" s="111" t="e">
        <f>VLOOKUP($Y535,ボランティア図書マスタ!$A:$T,20,0)</f>
        <v>#N/A</v>
      </c>
    </row>
    <row r="536" spans="1:47" ht="80.099999999999994" customHeight="1" x14ac:dyDescent="0.15">
      <c r="A536" s="119"/>
      <c r="B536" s="120"/>
      <c r="C536" s="119"/>
      <c r="D536" s="121"/>
      <c r="E536" s="122" t="str">
        <f>IF(D536="","",VLOOKUP(D536,ボランティア一覧!$A:$B,2,0))</f>
        <v/>
      </c>
      <c r="F536" s="121"/>
      <c r="G536" s="123" t="str">
        <f>IF(F536="","",VLOOKUP(F536,ボランティア図書マスタ!$B:$L,11,0))</f>
        <v/>
      </c>
      <c r="H536" s="124"/>
      <c r="I536" s="121"/>
      <c r="J536" s="124"/>
      <c r="K536" s="122" t="str">
        <f t="shared" si="529"/>
        <v/>
      </c>
      <c r="L536" s="125" t="str">
        <f>IF(Y536="","",VLOOKUP(Y536,ボランティア図書マスタ!$A$3:$M$567,13,0))</f>
        <v/>
      </c>
      <c r="M536" s="126"/>
      <c r="N536" s="127"/>
      <c r="O536" s="128"/>
      <c r="P536" s="129"/>
      <c r="Q536" s="130" t="str">
        <f>IF(D536="","",VLOOKUP(D536,ボランティア一覧!$A$3:$F$68,3,0))</f>
        <v/>
      </c>
      <c r="R536" s="130" t="str">
        <f>IF(D536="","",VLOOKUP(D536,ボランティア一覧!$A$3:$F$68,4,0))</f>
        <v/>
      </c>
      <c r="S536" s="130" t="str">
        <f>IF(D536="","",VLOOKUP(D536,ボランティア一覧!$A$3:$F$68,5,0))</f>
        <v/>
      </c>
      <c r="T536" s="130" t="str">
        <f>IF(D536="","",VLOOKUP(D536,ボランティア一覧!$A$3:$F$68,6,0))</f>
        <v/>
      </c>
      <c r="U536" s="131" t="str">
        <f t="shared" si="656"/>
        <v xml:space="preserve"> </v>
      </c>
      <c r="V536" s="131" t="str">
        <f t="shared" si="657"/>
        <v>　</v>
      </c>
      <c r="W536" s="131" t="str">
        <f>IF($A536=0," ",VLOOKUP(U536,入力規則用シート!B:C,2,0))</f>
        <v xml:space="preserve"> </v>
      </c>
      <c r="X536" s="131">
        <f t="shared" si="655"/>
        <v>0</v>
      </c>
      <c r="Y536" s="131" t="str">
        <f t="shared" si="658"/>
        <v/>
      </c>
      <c r="Z536" s="131" t="str">
        <f>IF(Y536="","",VLOOKUP(Y536,ボランティア図書マスタ!$A$3:$K$567,11,0))</f>
        <v/>
      </c>
      <c r="AA536" s="132" t="str">
        <f t="shared" si="659"/>
        <v/>
      </c>
      <c r="AB536" s="133"/>
      <c r="AC536" s="133">
        <f t="shared" si="660"/>
        <v>0</v>
      </c>
      <c r="AD536" s="133">
        <f t="shared" si="661"/>
        <v>0</v>
      </c>
      <c r="AE536" s="133">
        <f t="shared" si="662"/>
        <v>0</v>
      </c>
      <c r="AF536" s="133">
        <f t="shared" si="663"/>
        <v>0</v>
      </c>
      <c r="AG536" s="134">
        <f t="shared" si="664"/>
        <v>0</v>
      </c>
      <c r="AH536" s="133">
        <f t="shared" si="665"/>
        <v>0</v>
      </c>
      <c r="AI536" s="133">
        <f t="shared" si="530"/>
        <v>0</v>
      </c>
      <c r="AJ536" s="133">
        <f t="shared" si="531"/>
        <v>0</v>
      </c>
      <c r="AK536" s="135">
        <f t="shared" si="666"/>
        <v>0</v>
      </c>
      <c r="AL536" s="135">
        <f t="shared" si="667"/>
        <v>0</v>
      </c>
      <c r="AM536" s="135">
        <f t="shared" si="532"/>
        <v>0</v>
      </c>
      <c r="AN536" s="135">
        <f t="shared" si="533"/>
        <v>0</v>
      </c>
      <c r="AP536" s="111" t="e">
        <f>VLOOKUP($Y536,ボランティア図書マスタ!$A:$T,15,0)</f>
        <v>#N/A</v>
      </c>
      <c r="AQ536" s="111" t="e">
        <f>VLOOKUP($Y536,ボランティア図書マスタ!$A:$T,16,0)</f>
        <v>#N/A</v>
      </c>
      <c r="AR536" s="111" t="e">
        <f>VLOOKUP($Y536,ボランティア図書マスタ!$A:$T,17,0)</f>
        <v>#N/A</v>
      </c>
      <c r="AS536" s="111" t="e">
        <f>VLOOKUP($Y536,ボランティア図書マスタ!$A:$T,18,0)</f>
        <v>#N/A</v>
      </c>
      <c r="AT536" s="111" t="e">
        <f>VLOOKUP($Y536,ボランティア図書マスタ!$A:$T,19,0)</f>
        <v>#N/A</v>
      </c>
      <c r="AU536" s="111" t="e">
        <f>VLOOKUP($Y536,ボランティア図書マスタ!$A:$T,20,0)</f>
        <v>#N/A</v>
      </c>
    </row>
    <row r="537" spans="1:47" ht="80.099999999999994" customHeight="1" x14ac:dyDescent="0.15">
      <c r="A537" s="119"/>
      <c r="B537" s="120"/>
      <c r="C537" s="119"/>
      <c r="D537" s="121"/>
      <c r="E537" s="122" t="str">
        <f>IF(D537="","",VLOOKUP(D537,ボランティア一覧!$A:$B,2,0))</f>
        <v/>
      </c>
      <c r="F537" s="121"/>
      <c r="G537" s="123" t="str">
        <f>IF(F537="","",VLOOKUP(F537,ボランティア図書マスタ!$B:$L,11,0))</f>
        <v/>
      </c>
      <c r="H537" s="124"/>
      <c r="I537" s="121"/>
      <c r="J537" s="124"/>
      <c r="K537" s="122" t="str">
        <f t="shared" si="529"/>
        <v/>
      </c>
      <c r="L537" s="125" t="str">
        <f>IF(Y537="","",VLOOKUP(Y537,ボランティア図書マスタ!$A$3:$M$567,13,0))</f>
        <v/>
      </c>
      <c r="M537" s="126"/>
      <c r="N537" s="127"/>
      <c r="O537" s="128"/>
      <c r="P537" s="129"/>
      <c r="Q537" s="130" t="str">
        <f>IF(D537="","",VLOOKUP(D537,ボランティア一覧!$A$3:$F$68,3,0))</f>
        <v/>
      </c>
      <c r="R537" s="130" t="str">
        <f>IF(D537="","",VLOOKUP(D537,ボランティア一覧!$A$3:$F$68,4,0))</f>
        <v/>
      </c>
      <c r="S537" s="130" t="str">
        <f>IF(D537="","",VLOOKUP(D537,ボランティア一覧!$A$3:$F$68,5,0))</f>
        <v/>
      </c>
      <c r="T537" s="130" t="str">
        <f>IF(D537="","",VLOOKUP(D537,ボランティア一覧!$A$3:$F$68,6,0))</f>
        <v/>
      </c>
      <c r="U537" s="131" t="str">
        <f t="shared" si="656"/>
        <v xml:space="preserve"> </v>
      </c>
      <c r="V537" s="131" t="str">
        <f t="shared" si="657"/>
        <v>　</v>
      </c>
      <c r="W537" s="131" t="str">
        <f>IF($A537=0," ",VLOOKUP(U537,入力規則用シート!B:C,2,0))</f>
        <v xml:space="preserve"> </v>
      </c>
      <c r="X537" s="131">
        <f t="shared" si="655"/>
        <v>0</v>
      </c>
      <c r="Y537" s="131" t="str">
        <f t="shared" si="658"/>
        <v/>
      </c>
      <c r="Z537" s="131" t="str">
        <f>IF(Y537="","",VLOOKUP(Y537,ボランティア図書マスタ!$A$3:$K$567,11,0))</f>
        <v/>
      </c>
      <c r="AA537" s="132" t="str">
        <f t="shared" si="659"/>
        <v/>
      </c>
      <c r="AB537" s="133"/>
      <c r="AC537" s="133">
        <f t="shared" si="660"/>
        <v>0</v>
      </c>
      <c r="AD537" s="133">
        <f t="shared" si="661"/>
        <v>0</v>
      </c>
      <c r="AE537" s="133">
        <f t="shared" si="662"/>
        <v>0</v>
      </c>
      <c r="AF537" s="133">
        <f t="shared" si="663"/>
        <v>0</v>
      </c>
      <c r="AG537" s="134">
        <f t="shared" si="664"/>
        <v>0</v>
      </c>
      <c r="AH537" s="133">
        <f t="shared" si="665"/>
        <v>0</v>
      </c>
      <c r="AI537" s="133">
        <f t="shared" si="530"/>
        <v>0</v>
      </c>
      <c r="AJ537" s="133">
        <f t="shared" si="531"/>
        <v>0</v>
      </c>
      <c r="AK537" s="135">
        <f t="shared" si="666"/>
        <v>0</v>
      </c>
      <c r="AL537" s="135">
        <f t="shared" si="667"/>
        <v>0</v>
      </c>
      <c r="AM537" s="135">
        <f t="shared" si="532"/>
        <v>0</v>
      </c>
      <c r="AN537" s="135">
        <f t="shared" si="533"/>
        <v>0</v>
      </c>
      <c r="AP537" s="111" t="e">
        <f>VLOOKUP($Y537,ボランティア図書マスタ!$A:$T,15,0)</f>
        <v>#N/A</v>
      </c>
      <c r="AQ537" s="111" t="e">
        <f>VLOOKUP($Y537,ボランティア図書マスタ!$A:$T,16,0)</f>
        <v>#N/A</v>
      </c>
      <c r="AR537" s="111" t="e">
        <f>VLOOKUP($Y537,ボランティア図書マスタ!$A:$T,17,0)</f>
        <v>#N/A</v>
      </c>
      <c r="AS537" s="111" t="e">
        <f>VLOOKUP($Y537,ボランティア図書マスタ!$A:$T,18,0)</f>
        <v>#N/A</v>
      </c>
      <c r="AT537" s="111" t="e">
        <f>VLOOKUP($Y537,ボランティア図書マスタ!$A:$T,19,0)</f>
        <v>#N/A</v>
      </c>
      <c r="AU537" s="111" t="e">
        <f>VLOOKUP($Y537,ボランティア図書マスタ!$A:$T,20,0)</f>
        <v>#N/A</v>
      </c>
    </row>
    <row r="538" spans="1:47" ht="80.099999999999994" customHeight="1" x14ac:dyDescent="0.15">
      <c r="A538" s="119"/>
      <c r="B538" s="120"/>
      <c r="C538" s="119"/>
      <c r="D538" s="121"/>
      <c r="E538" s="122" t="str">
        <f>IF(D538="","",VLOOKUP(D538,ボランティア一覧!$A:$B,2,0))</f>
        <v/>
      </c>
      <c r="F538" s="121"/>
      <c r="G538" s="123" t="str">
        <f>IF(F538="","",VLOOKUP(F538,ボランティア図書マスタ!$B:$L,11,0))</f>
        <v/>
      </c>
      <c r="H538" s="124"/>
      <c r="I538" s="121"/>
      <c r="J538" s="124"/>
      <c r="K538" s="122" t="str">
        <f t="shared" si="529"/>
        <v/>
      </c>
      <c r="L538" s="125" t="str">
        <f>IF(Y538="","",VLOOKUP(Y538,ボランティア図書マスタ!$A$3:$M$567,13,0))</f>
        <v/>
      </c>
      <c r="M538" s="126"/>
      <c r="N538" s="127"/>
      <c r="O538" s="128"/>
      <c r="P538" s="129"/>
      <c r="Q538" s="130" t="str">
        <f>IF(D538="","",VLOOKUP(D538,ボランティア一覧!$A$3:$F$68,3,0))</f>
        <v/>
      </c>
      <c r="R538" s="130" t="str">
        <f>IF(D538="","",VLOOKUP(D538,ボランティア一覧!$A$3:$F$68,4,0))</f>
        <v/>
      </c>
      <c r="S538" s="130" t="str">
        <f>IF(D538="","",VLOOKUP(D538,ボランティア一覧!$A$3:$F$68,5,0))</f>
        <v/>
      </c>
      <c r="T538" s="130" t="str">
        <f>IF(D538="","",VLOOKUP(D538,ボランティア一覧!$A$3:$F$68,6,0))</f>
        <v/>
      </c>
      <c r="U538" s="131" t="str">
        <f t="shared" si="656"/>
        <v xml:space="preserve"> </v>
      </c>
      <c r="V538" s="131" t="str">
        <f t="shared" si="657"/>
        <v>　</v>
      </c>
      <c r="W538" s="131" t="str">
        <f>IF($A538=0," ",VLOOKUP(U538,入力規則用シート!B:C,2,0))</f>
        <v xml:space="preserve"> </v>
      </c>
      <c r="X538" s="131">
        <f t="shared" si="655"/>
        <v>0</v>
      </c>
      <c r="Y538" s="131" t="str">
        <f t="shared" si="658"/>
        <v/>
      </c>
      <c r="Z538" s="131" t="str">
        <f>IF(Y538="","",VLOOKUP(Y538,ボランティア図書マスタ!$A$3:$K$567,11,0))</f>
        <v/>
      </c>
      <c r="AA538" s="132" t="str">
        <f t="shared" si="659"/>
        <v/>
      </c>
      <c r="AB538" s="133"/>
      <c r="AC538" s="133">
        <f t="shared" si="660"/>
        <v>0</v>
      </c>
      <c r="AD538" s="133">
        <f t="shared" si="661"/>
        <v>0</v>
      </c>
      <c r="AE538" s="133">
        <f t="shared" si="662"/>
        <v>0</v>
      </c>
      <c r="AF538" s="133">
        <f t="shared" si="663"/>
        <v>0</v>
      </c>
      <c r="AG538" s="134">
        <f t="shared" si="664"/>
        <v>0</v>
      </c>
      <c r="AH538" s="133">
        <f t="shared" si="665"/>
        <v>0</v>
      </c>
      <c r="AI538" s="133">
        <f t="shared" si="530"/>
        <v>0</v>
      </c>
      <c r="AJ538" s="133">
        <f t="shared" si="531"/>
        <v>0</v>
      </c>
      <c r="AK538" s="135">
        <f t="shared" si="666"/>
        <v>0</v>
      </c>
      <c r="AL538" s="135">
        <f t="shared" si="667"/>
        <v>0</v>
      </c>
      <c r="AM538" s="135">
        <f t="shared" si="532"/>
        <v>0</v>
      </c>
      <c r="AN538" s="135">
        <f t="shared" si="533"/>
        <v>0</v>
      </c>
      <c r="AP538" s="111" t="e">
        <f>VLOOKUP($Y538,ボランティア図書マスタ!$A:$T,15,0)</f>
        <v>#N/A</v>
      </c>
      <c r="AQ538" s="111" t="e">
        <f>VLOOKUP($Y538,ボランティア図書マスタ!$A:$T,16,0)</f>
        <v>#N/A</v>
      </c>
      <c r="AR538" s="111" t="e">
        <f>VLOOKUP($Y538,ボランティア図書マスタ!$A:$T,17,0)</f>
        <v>#N/A</v>
      </c>
      <c r="AS538" s="111" t="e">
        <f>VLOOKUP($Y538,ボランティア図書マスタ!$A:$T,18,0)</f>
        <v>#N/A</v>
      </c>
      <c r="AT538" s="111" t="e">
        <f>VLOOKUP($Y538,ボランティア図書マスタ!$A:$T,19,0)</f>
        <v>#N/A</v>
      </c>
      <c r="AU538" s="111" t="e">
        <f>VLOOKUP($Y538,ボランティア図書マスタ!$A:$T,20,0)</f>
        <v>#N/A</v>
      </c>
    </row>
    <row r="539" spans="1:47" ht="80.099999999999994" customHeight="1" x14ac:dyDescent="0.15">
      <c r="A539" s="119"/>
      <c r="B539" s="120"/>
      <c r="C539" s="119"/>
      <c r="D539" s="121"/>
      <c r="E539" s="122" t="str">
        <f>IF(D539="","",VLOOKUP(D539,ボランティア一覧!$A:$B,2,0))</f>
        <v/>
      </c>
      <c r="F539" s="121"/>
      <c r="G539" s="123" t="str">
        <f>IF(F539="","",VLOOKUP(F539,ボランティア図書マスタ!$B:$L,11,0))</f>
        <v/>
      </c>
      <c r="H539" s="124"/>
      <c r="I539" s="121"/>
      <c r="J539" s="124"/>
      <c r="K539" s="122" t="str">
        <f t="shared" si="529"/>
        <v/>
      </c>
      <c r="L539" s="125" t="str">
        <f>IF(Y539="","",VLOOKUP(Y539,ボランティア図書マスタ!$A$3:$M$567,13,0))</f>
        <v/>
      </c>
      <c r="M539" s="126"/>
      <c r="N539" s="127"/>
      <c r="O539" s="128"/>
      <c r="P539" s="129"/>
      <c r="Q539" s="130" t="str">
        <f>IF(D539="","",VLOOKUP(D539,ボランティア一覧!$A$3:$F$68,3,0))</f>
        <v/>
      </c>
      <c r="R539" s="130" t="str">
        <f>IF(D539="","",VLOOKUP(D539,ボランティア一覧!$A$3:$F$68,4,0))</f>
        <v/>
      </c>
      <c r="S539" s="130" t="str">
        <f>IF(D539="","",VLOOKUP(D539,ボランティア一覧!$A$3:$F$68,5,0))</f>
        <v/>
      </c>
      <c r="T539" s="130" t="str">
        <f>IF(D539="","",VLOOKUP(D539,ボランティア一覧!$A$3:$F$68,6,0))</f>
        <v/>
      </c>
      <c r="U539" s="131" t="str">
        <f t="shared" si="656"/>
        <v xml:space="preserve"> </v>
      </c>
      <c r="V539" s="131" t="str">
        <f t="shared" si="657"/>
        <v>　</v>
      </c>
      <c r="W539" s="131" t="str">
        <f>IF($A539=0," ",VLOOKUP(U539,入力規則用シート!B:C,2,0))</f>
        <v xml:space="preserve"> </v>
      </c>
      <c r="X539" s="131">
        <f t="shared" si="655"/>
        <v>0</v>
      </c>
      <c r="Y539" s="131" t="str">
        <f t="shared" si="658"/>
        <v/>
      </c>
      <c r="Z539" s="131" t="str">
        <f>IF(Y539="","",VLOOKUP(Y539,ボランティア図書マスタ!$A$3:$K$567,11,0))</f>
        <v/>
      </c>
      <c r="AA539" s="132" t="str">
        <f t="shared" si="659"/>
        <v/>
      </c>
      <c r="AB539" s="133"/>
      <c r="AC539" s="133">
        <f t="shared" si="660"/>
        <v>0</v>
      </c>
      <c r="AD539" s="133">
        <f t="shared" si="661"/>
        <v>0</v>
      </c>
      <c r="AE539" s="133">
        <f t="shared" si="662"/>
        <v>0</v>
      </c>
      <c r="AF539" s="133">
        <f t="shared" si="663"/>
        <v>0</v>
      </c>
      <c r="AG539" s="134">
        <f t="shared" si="664"/>
        <v>0</v>
      </c>
      <c r="AH539" s="133">
        <f t="shared" si="665"/>
        <v>0</v>
      </c>
      <c r="AI539" s="133">
        <f t="shared" si="530"/>
        <v>0</v>
      </c>
      <c r="AJ539" s="133">
        <f t="shared" si="531"/>
        <v>0</v>
      </c>
      <c r="AK539" s="135">
        <f t="shared" si="666"/>
        <v>0</v>
      </c>
      <c r="AL539" s="135">
        <f t="shared" si="667"/>
        <v>0</v>
      </c>
      <c r="AM539" s="135">
        <f t="shared" si="532"/>
        <v>0</v>
      </c>
      <c r="AN539" s="135">
        <f t="shared" si="533"/>
        <v>0</v>
      </c>
      <c r="AP539" s="111" t="e">
        <f>VLOOKUP($Y539,ボランティア図書マスタ!$A:$T,15,0)</f>
        <v>#N/A</v>
      </c>
      <c r="AQ539" s="111" t="e">
        <f>VLOOKUP($Y539,ボランティア図書マスタ!$A:$T,16,0)</f>
        <v>#N/A</v>
      </c>
      <c r="AR539" s="111" t="e">
        <f>VLOOKUP($Y539,ボランティア図書マスタ!$A:$T,17,0)</f>
        <v>#N/A</v>
      </c>
      <c r="AS539" s="111" t="e">
        <f>VLOOKUP($Y539,ボランティア図書マスタ!$A:$T,18,0)</f>
        <v>#N/A</v>
      </c>
      <c r="AT539" s="111" t="e">
        <f>VLOOKUP($Y539,ボランティア図書マスタ!$A:$T,19,0)</f>
        <v>#N/A</v>
      </c>
      <c r="AU539" s="111" t="e">
        <f>VLOOKUP($Y539,ボランティア図書マスタ!$A:$T,20,0)</f>
        <v>#N/A</v>
      </c>
    </row>
    <row r="540" spans="1:47" ht="80.099999999999994" customHeight="1" x14ac:dyDescent="0.15">
      <c r="A540" s="119"/>
      <c r="B540" s="120"/>
      <c r="C540" s="119"/>
      <c r="D540" s="121"/>
      <c r="E540" s="122" t="str">
        <f>IF(D540="","",VLOOKUP(D540,ボランティア一覧!$A:$B,2,0))</f>
        <v/>
      </c>
      <c r="F540" s="121"/>
      <c r="G540" s="123" t="str">
        <f>IF(F540="","",VLOOKUP(F540,ボランティア図書マスタ!$B:$L,11,0))</f>
        <v/>
      </c>
      <c r="H540" s="124"/>
      <c r="I540" s="121"/>
      <c r="J540" s="124"/>
      <c r="K540" s="122" t="str">
        <f t="shared" si="529"/>
        <v/>
      </c>
      <c r="L540" s="125" t="str">
        <f>IF(Y540="","",VLOOKUP(Y540,ボランティア図書マスタ!$A$3:$M$567,13,0))</f>
        <v/>
      </c>
      <c r="M540" s="126"/>
      <c r="N540" s="127"/>
      <c r="O540" s="128"/>
      <c r="P540" s="129"/>
      <c r="Q540" s="130" t="str">
        <f>IF(D540="","",VLOOKUP(D540,ボランティア一覧!$A$3:$F$68,3,0))</f>
        <v/>
      </c>
      <c r="R540" s="130" t="str">
        <f>IF(D540="","",VLOOKUP(D540,ボランティア一覧!$A$3:$F$68,4,0))</f>
        <v/>
      </c>
      <c r="S540" s="130" t="str">
        <f>IF(D540="","",VLOOKUP(D540,ボランティア一覧!$A$3:$F$68,5,0))</f>
        <v/>
      </c>
      <c r="T540" s="130" t="str">
        <f>IF(D540="","",VLOOKUP(D540,ボランティア一覧!$A$3:$F$68,6,0))</f>
        <v/>
      </c>
      <c r="U540" s="131" t="str">
        <f t="shared" si="656"/>
        <v xml:space="preserve"> </v>
      </c>
      <c r="V540" s="131" t="str">
        <f t="shared" si="657"/>
        <v>　</v>
      </c>
      <c r="W540" s="131" t="str">
        <f>IF($A540=0," ",VLOOKUP(U540,入力規則用シート!B:C,2,0))</f>
        <v xml:space="preserve"> </v>
      </c>
      <c r="X540" s="131">
        <f t="shared" si="655"/>
        <v>0</v>
      </c>
      <c r="Y540" s="131" t="str">
        <f t="shared" si="658"/>
        <v/>
      </c>
      <c r="Z540" s="131" t="str">
        <f>IF(Y540="","",VLOOKUP(Y540,ボランティア図書マスタ!$A$3:$K$567,11,0))</f>
        <v/>
      </c>
      <c r="AA540" s="132" t="str">
        <f t="shared" si="659"/>
        <v/>
      </c>
      <c r="AB540" s="133"/>
      <c r="AC540" s="133">
        <f t="shared" si="660"/>
        <v>0</v>
      </c>
      <c r="AD540" s="133">
        <f t="shared" si="661"/>
        <v>0</v>
      </c>
      <c r="AE540" s="133">
        <f t="shared" si="662"/>
        <v>0</v>
      </c>
      <c r="AF540" s="133">
        <f t="shared" si="663"/>
        <v>0</v>
      </c>
      <c r="AG540" s="134">
        <f t="shared" si="664"/>
        <v>0</v>
      </c>
      <c r="AH540" s="133">
        <f t="shared" si="665"/>
        <v>0</v>
      </c>
      <c r="AI540" s="133">
        <f t="shared" si="530"/>
        <v>0</v>
      </c>
      <c r="AJ540" s="133">
        <f t="shared" si="531"/>
        <v>0</v>
      </c>
      <c r="AK540" s="135">
        <f t="shared" si="666"/>
        <v>0</v>
      </c>
      <c r="AL540" s="135">
        <f t="shared" si="667"/>
        <v>0</v>
      </c>
      <c r="AM540" s="135">
        <f t="shared" si="532"/>
        <v>0</v>
      </c>
      <c r="AN540" s="135">
        <f t="shared" si="533"/>
        <v>0</v>
      </c>
      <c r="AP540" s="111" t="e">
        <f>VLOOKUP($Y540,ボランティア図書マスタ!$A:$T,15,0)</f>
        <v>#N/A</v>
      </c>
      <c r="AQ540" s="111" t="e">
        <f>VLOOKUP($Y540,ボランティア図書マスタ!$A:$T,16,0)</f>
        <v>#N/A</v>
      </c>
      <c r="AR540" s="111" t="e">
        <f>VLOOKUP($Y540,ボランティア図書マスタ!$A:$T,17,0)</f>
        <v>#N/A</v>
      </c>
      <c r="AS540" s="111" t="e">
        <f>VLOOKUP($Y540,ボランティア図書マスタ!$A:$T,18,0)</f>
        <v>#N/A</v>
      </c>
      <c r="AT540" s="111" t="e">
        <f>VLOOKUP($Y540,ボランティア図書マスタ!$A:$T,19,0)</f>
        <v>#N/A</v>
      </c>
      <c r="AU540" s="111" t="e">
        <f>VLOOKUP($Y540,ボランティア図書マスタ!$A:$T,20,0)</f>
        <v>#N/A</v>
      </c>
    </row>
    <row r="541" spans="1:47" ht="80.099999999999994" customHeight="1" x14ac:dyDescent="0.15">
      <c r="A541" s="119"/>
      <c r="B541" s="120"/>
      <c r="C541" s="119"/>
      <c r="D541" s="121"/>
      <c r="E541" s="122" t="str">
        <f>IF(D541="","",VLOOKUP(D541,ボランティア一覧!$A:$B,2,0))</f>
        <v/>
      </c>
      <c r="F541" s="121"/>
      <c r="G541" s="123" t="str">
        <f>IF(F541="","",VLOOKUP(F541,ボランティア図書マスタ!$B:$L,11,0))</f>
        <v/>
      </c>
      <c r="H541" s="124"/>
      <c r="I541" s="121"/>
      <c r="J541" s="124"/>
      <c r="K541" s="122" t="str">
        <f t="shared" si="529"/>
        <v/>
      </c>
      <c r="L541" s="125" t="str">
        <f>IF(Y541="","",VLOOKUP(Y541,ボランティア図書マスタ!$A$3:$M$567,13,0))</f>
        <v/>
      </c>
      <c r="M541" s="126"/>
      <c r="N541" s="127"/>
      <c r="O541" s="128"/>
      <c r="P541" s="129"/>
      <c r="Q541" s="130" t="str">
        <f>IF(D541="","",VLOOKUP(D541,ボランティア一覧!$A$3:$F$68,3,0))</f>
        <v/>
      </c>
      <c r="R541" s="130" t="str">
        <f>IF(D541="","",VLOOKUP(D541,ボランティア一覧!$A$3:$F$68,4,0))</f>
        <v/>
      </c>
      <c r="S541" s="130" t="str">
        <f>IF(D541="","",VLOOKUP(D541,ボランティア一覧!$A$3:$F$68,5,0))</f>
        <v/>
      </c>
      <c r="T541" s="130" t="str">
        <f>IF(D541="","",VLOOKUP(D541,ボランティア一覧!$A$3:$F$68,6,0))</f>
        <v/>
      </c>
      <c r="U541" s="131" t="str">
        <f t="shared" si="656"/>
        <v xml:space="preserve"> </v>
      </c>
      <c r="V541" s="131" t="str">
        <f t="shared" si="657"/>
        <v>　</v>
      </c>
      <c r="W541" s="131" t="str">
        <f>IF($A541=0," ",VLOOKUP(U541,入力規則用シート!B:C,2,0))</f>
        <v xml:space="preserve"> </v>
      </c>
      <c r="X541" s="131">
        <f t="shared" si="655"/>
        <v>0</v>
      </c>
      <c r="Y541" s="131" t="str">
        <f t="shared" si="658"/>
        <v/>
      </c>
      <c r="Z541" s="131" t="str">
        <f>IF(Y541="","",VLOOKUP(Y541,ボランティア図書マスタ!$A$3:$K$567,11,0))</f>
        <v/>
      </c>
      <c r="AA541" s="132" t="str">
        <f t="shared" si="659"/>
        <v/>
      </c>
      <c r="AB541" s="133"/>
      <c r="AC541" s="133">
        <f t="shared" si="660"/>
        <v>0</v>
      </c>
      <c r="AD541" s="133">
        <f t="shared" si="661"/>
        <v>0</v>
      </c>
      <c r="AE541" s="133">
        <f t="shared" si="662"/>
        <v>0</v>
      </c>
      <c r="AF541" s="133">
        <f t="shared" si="663"/>
        <v>0</v>
      </c>
      <c r="AG541" s="134">
        <f t="shared" si="664"/>
        <v>0</v>
      </c>
      <c r="AH541" s="133">
        <f t="shared" si="665"/>
        <v>0</v>
      </c>
      <c r="AI541" s="133">
        <f t="shared" si="530"/>
        <v>0</v>
      </c>
      <c r="AJ541" s="133">
        <f t="shared" si="531"/>
        <v>0</v>
      </c>
      <c r="AK541" s="135">
        <f t="shared" si="666"/>
        <v>0</v>
      </c>
      <c r="AL541" s="135">
        <f t="shared" si="667"/>
        <v>0</v>
      </c>
      <c r="AM541" s="135">
        <f t="shared" si="532"/>
        <v>0</v>
      </c>
      <c r="AN541" s="135">
        <f t="shared" si="533"/>
        <v>0</v>
      </c>
      <c r="AP541" s="111" t="e">
        <f>VLOOKUP($Y541,ボランティア図書マスタ!$A:$T,15,0)</f>
        <v>#N/A</v>
      </c>
      <c r="AQ541" s="111" t="e">
        <f>VLOOKUP($Y541,ボランティア図書マスタ!$A:$T,16,0)</f>
        <v>#N/A</v>
      </c>
      <c r="AR541" s="111" t="e">
        <f>VLOOKUP($Y541,ボランティア図書マスタ!$A:$T,17,0)</f>
        <v>#N/A</v>
      </c>
      <c r="AS541" s="111" t="e">
        <f>VLOOKUP($Y541,ボランティア図書マスタ!$A:$T,18,0)</f>
        <v>#N/A</v>
      </c>
      <c r="AT541" s="111" t="e">
        <f>VLOOKUP($Y541,ボランティア図書マスタ!$A:$T,19,0)</f>
        <v>#N/A</v>
      </c>
      <c r="AU541" s="111" t="e">
        <f>VLOOKUP($Y541,ボランティア図書マスタ!$A:$T,20,0)</f>
        <v>#N/A</v>
      </c>
    </row>
    <row r="542" spans="1:47" ht="80.099999999999994" customHeight="1" x14ac:dyDescent="0.15">
      <c r="A542" s="119"/>
      <c r="B542" s="120"/>
      <c r="C542" s="119"/>
      <c r="D542" s="121"/>
      <c r="E542" s="122" t="str">
        <f>IF(D542="","",VLOOKUP(D542,ボランティア一覧!$A:$B,2,0))</f>
        <v/>
      </c>
      <c r="F542" s="121"/>
      <c r="G542" s="123" t="str">
        <f>IF(F542="","",VLOOKUP(F542,ボランティア図書マスタ!$B:$L,11,0))</f>
        <v/>
      </c>
      <c r="H542" s="124"/>
      <c r="I542" s="121"/>
      <c r="J542" s="124"/>
      <c r="K542" s="122" t="str">
        <f t="shared" si="529"/>
        <v/>
      </c>
      <c r="L542" s="125" t="str">
        <f>IF(Y542="","",VLOOKUP(Y542,ボランティア図書マスタ!$A$3:$M$567,13,0))</f>
        <v/>
      </c>
      <c r="M542" s="126"/>
      <c r="N542" s="127"/>
      <c r="O542" s="128"/>
      <c r="P542" s="129"/>
      <c r="Q542" s="130" t="str">
        <f>IF(D542="","",VLOOKUP(D542,ボランティア一覧!$A$3:$F$68,3,0))</f>
        <v/>
      </c>
      <c r="R542" s="130" t="str">
        <f>IF(D542="","",VLOOKUP(D542,ボランティア一覧!$A$3:$F$68,4,0))</f>
        <v/>
      </c>
      <c r="S542" s="130" t="str">
        <f>IF(D542="","",VLOOKUP(D542,ボランティア一覧!$A$3:$F$68,5,0))</f>
        <v/>
      </c>
      <c r="T542" s="130" t="str">
        <f>IF(D542="","",VLOOKUP(D542,ボランティア一覧!$A$3:$F$68,6,0))</f>
        <v/>
      </c>
      <c r="U542" s="131" t="str">
        <f t="shared" si="656"/>
        <v xml:space="preserve"> </v>
      </c>
      <c r="V542" s="131" t="str">
        <f t="shared" si="657"/>
        <v>　</v>
      </c>
      <c r="W542" s="131" t="str">
        <f>IF($A542=0," ",VLOOKUP(U542,入力規則用シート!B:C,2,0))</f>
        <v xml:space="preserve"> </v>
      </c>
      <c r="X542" s="131">
        <f t="shared" si="655"/>
        <v>0</v>
      </c>
      <c r="Y542" s="131" t="str">
        <f t="shared" si="658"/>
        <v/>
      </c>
      <c r="Z542" s="131" t="str">
        <f>IF(Y542="","",VLOOKUP(Y542,ボランティア図書マスタ!$A$3:$K$567,11,0))</f>
        <v/>
      </c>
      <c r="AA542" s="132" t="str">
        <f t="shared" si="659"/>
        <v/>
      </c>
      <c r="AB542" s="133"/>
      <c r="AC542" s="133">
        <f t="shared" si="660"/>
        <v>0</v>
      </c>
      <c r="AD542" s="133">
        <f t="shared" si="661"/>
        <v>0</v>
      </c>
      <c r="AE542" s="133">
        <f t="shared" si="662"/>
        <v>0</v>
      </c>
      <c r="AF542" s="133">
        <f t="shared" si="663"/>
        <v>0</v>
      </c>
      <c r="AG542" s="134">
        <f t="shared" si="664"/>
        <v>0</v>
      </c>
      <c r="AH542" s="133">
        <f t="shared" si="665"/>
        <v>0</v>
      </c>
      <c r="AI542" s="133">
        <f t="shared" si="530"/>
        <v>0</v>
      </c>
      <c r="AJ542" s="133">
        <f t="shared" si="531"/>
        <v>0</v>
      </c>
      <c r="AK542" s="135">
        <f t="shared" si="666"/>
        <v>0</v>
      </c>
      <c r="AL542" s="135">
        <f t="shared" si="667"/>
        <v>0</v>
      </c>
      <c r="AM542" s="135">
        <f t="shared" si="532"/>
        <v>0</v>
      </c>
      <c r="AN542" s="135">
        <f t="shared" si="533"/>
        <v>0</v>
      </c>
      <c r="AP542" s="111" t="e">
        <f>VLOOKUP($Y542,ボランティア図書マスタ!$A:$T,15,0)</f>
        <v>#N/A</v>
      </c>
      <c r="AQ542" s="111" t="e">
        <f>VLOOKUP($Y542,ボランティア図書マスタ!$A:$T,16,0)</f>
        <v>#N/A</v>
      </c>
      <c r="AR542" s="111" t="e">
        <f>VLOOKUP($Y542,ボランティア図書マスタ!$A:$T,17,0)</f>
        <v>#N/A</v>
      </c>
      <c r="AS542" s="111" t="e">
        <f>VLOOKUP($Y542,ボランティア図書マスタ!$A:$T,18,0)</f>
        <v>#N/A</v>
      </c>
      <c r="AT542" s="111" t="e">
        <f>VLOOKUP($Y542,ボランティア図書マスタ!$A:$T,19,0)</f>
        <v>#N/A</v>
      </c>
      <c r="AU542" s="111" t="e">
        <f>VLOOKUP($Y542,ボランティア図書マスタ!$A:$T,20,0)</f>
        <v>#N/A</v>
      </c>
    </row>
    <row r="543" spans="1:47" ht="80.099999999999994" customHeight="1" x14ac:dyDescent="0.15">
      <c r="A543" s="119"/>
      <c r="B543" s="120"/>
      <c r="C543" s="119"/>
      <c r="D543" s="121"/>
      <c r="E543" s="122" t="str">
        <f>IF(D543="","",VLOOKUP(D543,ボランティア一覧!$A:$B,2,0))</f>
        <v/>
      </c>
      <c r="F543" s="121"/>
      <c r="G543" s="123" t="str">
        <f>IF(F543="","",VLOOKUP(F543,ボランティア図書マスタ!$B:$L,11,0))</f>
        <v/>
      </c>
      <c r="H543" s="124"/>
      <c r="I543" s="121"/>
      <c r="J543" s="124"/>
      <c r="K543" s="122" t="str">
        <f t="shared" si="529"/>
        <v/>
      </c>
      <c r="L543" s="125" t="str">
        <f>IF(Y543="","",VLOOKUP(Y543,ボランティア図書マスタ!$A$3:$M$567,13,0))</f>
        <v/>
      </c>
      <c r="M543" s="126"/>
      <c r="N543" s="127"/>
      <c r="O543" s="128"/>
      <c r="P543" s="129"/>
      <c r="Q543" s="130" t="str">
        <f>IF(D543="","",VLOOKUP(D543,ボランティア一覧!$A$3:$F$68,3,0))</f>
        <v/>
      </c>
      <c r="R543" s="130" t="str">
        <f>IF(D543="","",VLOOKUP(D543,ボランティア一覧!$A$3:$F$68,4,0))</f>
        <v/>
      </c>
      <c r="S543" s="130" t="str">
        <f>IF(D543="","",VLOOKUP(D543,ボランティア一覧!$A$3:$F$68,5,0))</f>
        <v/>
      </c>
      <c r="T543" s="130" t="str">
        <f>IF(D543="","",VLOOKUP(D543,ボランティア一覧!$A$3:$F$68,6,0))</f>
        <v/>
      </c>
      <c r="U543" s="131" t="str">
        <f>IF(F543=0," ",$G$2)</f>
        <v xml:space="preserve"> </v>
      </c>
      <c r="V543" s="131" t="str">
        <f>IF(F543=0,"　",$L$2)</f>
        <v>　</v>
      </c>
      <c r="W543" s="131" t="str">
        <f>IF($A543=0," ",VLOOKUP(U543,入力規則用シート!B:C,2,0))</f>
        <v xml:space="preserve"> </v>
      </c>
      <c r="X543" s="131">
        <f t="shared" si="655"/>
        <v>0</v>
      </c>
      <c r="Y543" s="131" t="str">
        <f>IF(F543&amp;I543="","",CONCATENATE(F543,I543))</f>
        <v/>
      </c>
      <c r="Z543" s="131" t="str">
        <f>IF(Y543="","",VLOOKUP(Y543,ボランティア図書マスタ!$A$3:$K$567,11,0))</f>
        <v/>
      </c>
      <c r="AA543" s="132" t="str">
        <f>DBCS(J543)</f>
        <v/>
      </c>
      <c r="AB543" s="133"/>
      <c r="AC543" s="133">
        <f>A543</f>
        <v>0</v>
      </c>
      <c r="AD543" s="133">
        <f>B543</f>
        <v>0</v>
      </c>
      <c r="AE543" s="133">
        <f>C543</f>
        <v>0</v>
      </c>
      <c r="AF543" s="133">
        <f>D543</f>
        <v>0</v>
      </c>
      <c r="AG543" s="134">
        <f>F543</f>
        <v>0</v>
      </c>
      <c r="AH543" s="133">
        <f>H543</f>
        <v>0</v>
      </c>
      <c r="AI543" s="133">
        <f t="shared" si="530"/>
        <v>0</v>
      </c>
      <c r="AJ543" s="133">
        <f t="shared" si="531"/>
        <v>0</v>
      </c>
      <c r="AK543" s="135">
        <f>M543</f>
        <v>0</v>
      </c>
      <c r="AL543" s="135">
        <f>N543</f>
        <v>0</v>
      </c>
      <c r="AM543" s="135">
        <f t="shared" si="532"/>
        <v>0</v>
      </c>
      <c r="AN543" s="135">
        <f t="shared" si="533"/>
        <v>0</v>
      </c>
      <c r="AP543" s="111" t="e">
        <f>VLOOKUP($Y543,ボランティア図書マスタ!$A:$T,15,0)</f>
        <v>#N/A</v>
      </c>
      <c r="AQ543" s="111" t="e">
        <f>VLOOKUP($Y543,ボランティア図書マスタ!$A:$T,16,0)</f>
        <v>#N/A</v>
      </c>
      <c r="AR543" s="111" t="e">
        <f>VLOOKUP($Y543,ボランティア図書マスタ!$A:$T,17,0)</f>
        <v>#N/A</v>
      </c>
      <c r="AS543" s="111" t="e">
        <f>VLOOKUP($Y543,ボランティア図書マスタ!$A:$T,18,0)</f>
        <v>#N/A</v>
      </c>
      <c r="AT543" s="111" t="e">
        <f>VLOOKUP($Y543,ボランティア図書マスタ!$A:$T,19,0)</f>
        <v>#N/A</v>
      </c>
      <c r="AU543" s="111" t="e">
        <f>VLOOKUP($Y543,ボランティア図書マスタ!$A:$T,20,0)</f>
        <v>#N/A</v>
      </c>
    </row>
    <row r="544" spans="1:47" ht="80.099999999999994" customHeight="1" x14ac:dyDescent="0.15">
      <c r="A544" s="119"/>
      <c r="B544" s="120"/>
      <c r="C544" s="119"/>
      <c r="D544" s="121"/>
      <c r="E544" s="122" t="str">
        <f>IF(D544="","",VLOOKUP(D544,ボランティア一覧!$A:$B,2,0))</f>
        <v/>
      </c>
      <c r="F544" s="121"/>
      <c r="G544" s="123" t="str">
        <f>IF(F544="","",VLOOKUP(F544,ボランティア図書マスタ!$B:$L,11,0))</f>
        <v/>
      </c>
      <c r="H544" s="124"/>
      <c r="I544" s="121"/>
      <c r="J544" s="124"/>
      <c r="K544" s="122" t="str">
        <f t="shared" si="529"/>
        <v/>
      </c>
      <c r="L544" s="125" t="str">
        <f>IF(Y544="","",VLOOKUP(Y544,ボランティア図書マスタ!$A$3:$M$567,13,0))</f>
        <v/>
      </c>
      <c r="M544" s="126"/>
      <c r="N544" s="127"/>
      <c r="O544" s="128"/>
      <c r="P544" s="129"/>
      <c r="Q544" s="130" t="str">
        <f>IF(D544="","",VLOOKUP(D544,ボランティア一覧!$A$3:$F$68,3,0))</f>
        <v/>
      </c>
      <c r="R544" s="130" t="str">
        <f>IF(D544="","",VLOOKUP(D544,ボランティア一覧!$A$3:$F$68,4,0))</f>
        <v/>
      </c>
      <c r="S544" s="130" t="str">
        <f>IF(D544="","",VLOOKUP(D544,ボランティア一覧!$A$3:$F$68,5,0))</f>
        <v/>
      </c>
      <c r="T544" s="130" t="str">
        <f>IF(D544="","",VLOOKUP(D544,ボランティア一覧!$A$3:$F$68,6,0))</f>
        <v/>
      </c>
      <c r="U544" s="131" t="str">
        <f t="shared" ref="U544:U560" si="668">IF(F544=0," ",$G$2)</f>
        <v xml:space="preserve"> </v>
      </c>
      <c r="V544" s="131" t="str">
        <f t="shared" ref="V544:V560" si="669">IF(F544=0,"　",$L$2)</f>
        <v>　</v>
      </c>
      <c r="W544" s="131" t="str">
        <f>IF($A544=0," ",VLOOKUP(U544,入力規則用シート!B:C,2,0))</f>
        <v xml:space="preserve"> </v>
      </c>
      <c r="X544" s="131">
        <f t="shared" si="655"/>
        <v>0</v>
      </c>
      <c r="Y544" s="131" t="str">
        <f t="shared" ref="Y544:Y560" si="670">IF(F544&amp;I544="","",CONCATENATE(F544,I544))</f>
        <v/>
      </c>
      <c r="Z544" s="131" t="str">
        <f>IF(Y544="","",VLOOKUP(Y544,ボランティア図書マスタ!$A$3:$K$567,11,0))</f>
        <v/>
      </c>
      <c r="AA544" s="132" t="str">
        <f t="shared" ref="AA544:AA560" si="671">DBCS(J544)</f>
        <v/>
      </c>
      <c r="AB544" s="133"/>
      <c r="AC544" s="133">
        <f t="shared" ref="AC544:AC560" si="672">A544</f>
        <v>0</v>
      </c>
      <c r="AD544" s="133">
        <f t="shared" ref="AD544:AD560" si="673">B544</f>
        <v>0</v>
      </c>
      <c r="AE544" s="133">
        <f t="shared" ref="AE544:AE560" si="674">C544</f>
        <v>0</v>
      </c>
      <c r="AF544" s="133">
        <f t="shared" ref="AF544:AF560" si="675">D544</f>
        <v>0</v>
      </c>
      <c r="AG544" s="134">
        <f t="shared" ref="AG544:AG560" si="676">F544</f>
        <v>0</v>
      </c>
      <c r="AH544" s="133">
        <f t="shared" ref="AH544:AH560" si="677">H544</f>
        <v>0</v>
      </c>
      <c r="AI544" s="133">
        <f t="shared" si="530"/>
        <v>0</v>
      </c>
      <c r="AJ544" s="133">
        <f t="shared" si="531"/>
        <v>0</v>
      </c>
      <c r="AK544" s="135">
        <f t="shared" ref="AK544:AK560" si="678">M544</f>
        <v>0</v>
      </c>
      <c r="AL544" s="135">
        <f t="shared" ref="AL544:AL560" si="679">N544</f>
        <v>0</v>
      </c>
      <c r="AM544" s="135">
        <f t="shared" si="532"/>
        <v>0</v>
      </c>
      <c r="AN544" s="135">
        <f t="shared" si="533"/>
        <v>0</v>
      </c>
      <c r="AP544" s="111" t="e">
        <f>VLOOKUP($Y544,ボランティア図書マスタ!$A:$T,15,0)</f>
        <v>#N/A</v>
      </c>
      <c r="AQ544" s="111" t="e">
        <f>VLOOKUP($Y544,ボランティア図書マスタ!$A:$T,16,0)</f>
        <v>#N/A</v>
      </c>
      <c r="AR544" s="111" t="e">
        <f>VLOOKUP($Y544,ボランティア図書マスタ!$A:$T,17,0)</f>
        <v>#N/A</v>
      </c>
      <c r="AS544" s="111" t="e">
        <f>VLOOKUP($Y544,ボランティア図書マスタ!$A:$T,18,0)</f>
        <v>#N/A</v>
      </c>
      <c r="AT544" s="111" t="e">
        <f>VLOOKUP($Y544,ボランティア図書マスタ!$A:$T,19,0)</f>
        <v>#N/A</v>
      </c>
      <c r="AU544" s="111" t="e">
        <f>VLOOKUP($Y544,ボランティア図書マスタ!$A:$T,20,0)</f>
        <v>#N/A</v>
      </c>
    </row>
    <row r="545" spans="1:47" ht="80.099999999999994" customHeight="1" x14ac:dyDescent="0.15">
      <c r="A545" s="119"/>
      <c r="B545" s="120"/>
      <c r="C545" s="119"/>
      <c r="D545" s="121"/>
      <c r="E545" s="122" t="str">
        <f>IF(D545="","",VLOOKUP(D545,ボランティア一覧!$A:$B,2,0))</f>
        <v/>
      </c>
      <c r="F545" s="121"/>
      <c r="G545" s="123" t="str">
        <f>IF(F545="","",VLOOKUP(F545,ボランティア図書マスタ!$B:$L,11,0))</f>
        <v/>
      </c>
      <c r="H545" s="124"/>
      <c r="I545" s="121"/>
      <c r="J545" s="124"/>
      <c r="K545" s="122" t="str">
        <f t="shared" si="529"/>
        <v/>
      </c>
      <c r="L545" s="125" t="str">
        <f>IF(Y545="","",VLOOKUP(Y545,ボランティア図書マスタ!$A$3:$M$567,13,0))</f>
        <v/>
      </c>
      <c r="M545" s="126"/>
      <c r="N545" s="127"/>
      <c r="O545" s="128"/>
      <c r="P545" s="129"/>
      <c r="Q545" s="130" t="str">
        <f>IF(D545="","",VLOOKUP(D545,ボランティア一覧!$A$3:$F$68,3,0))</f>
        <v/>
      </c>
      <c r="R545" s="130" t="str">
        <f>IF(D545="","",VLOOKUP(D545,ボランティア一覧!$A$3:$F$68,4,0))</f>
        <v/>
      </c>
      <c r="S545" s="130" t="str">
        <f>IF(D545="","",VLOOKUP(D545,ボランティア一覧!$A$3:$F$68,5,0))</f>
        <v/>
      </c>
      <c r="T545" s="130" t="str">
        <f>IF(D545="","",VLOOKUP(D545,ボランティア一覧!$A$3:$F$68,6,0))</f>
        <v/>
      </c>
      <c r="U545" s="131" t="str">
        <f t="shared" si="668"/>
        <v xml:space="preserve"> </v>
      </c>
      <c r="V545" s="131" t="str">
        <f t="shared" si="669"/>
        <v>　</v>
      </c>
      <c r="W545" s="131" t="str">
        <f>IF($A545=0," ",VLOOKUP(U545,入力規則用シート!B:C,2,0))</f>
        <v xml:space="preserve"> </v>
      </c>
      <c r="X545" s="131">
        <f t="shared" si="655"/>
        <v>0</v>
      </c>
      <c r="Y545" s="131" t="str">
        <f t="shared" si="670"/>
        <v/>
      </c>
      <c r="Z545" s="131" t="str">
        <f>IF(Y545="","",VLOOKUP(Y545,ボランティア図書マスタ!$A$3:$K$567,11,0))</f>
        <v/>
      </c>
      <c r="AA545" s="132" t="str">
        <f t="shared" si="671"/>
        <v/>
      </c>
      <c r="AB545" s="133"/>
      <c r="AC545" s="133">
        <f t="shared" si="672"/>
        <v>0</v>
      </c>
      <c r="AD545" s="133">
        <f t="shared" si="673"/>
        <v>0</v>
      </c>
      <c r="AE545" s="133">
        <f t="shared" si="674"/>
        <v>0</v>
      </c>
      <c r="AF545" s="133">
        <f t="shared" si="675"/>
        <v>0</v>
      </c>
      <c r="AG545" s="134">
        <f t="shared" si="676"/>
        <v>0</v>
      </c>
      <c r="AH545" s="133">
        <f t="shared" si="677"/>
        <v>0</v>
      </c>
      <c r="AI545" s="133">
        <f t="shared" si="530"/>
        <v>0</v>
      </c>
      <c r="AJ545" s="133">
        <f t="shared" si="531"/>
        <v>0</v>
      </c>
      <c r="AK545" s="135">
        <f t="shared" si="678"/>
        <v>0</v>
      </c>
      <c r="AL545" s="135">
        <f t="shared" si="679"/>
        <v>0</v>
      </c>
      <c r="AM545" s="135">
        <f t="shared" si="532"/>
        <v>0</v>
      </c>
      <c r="AN545" s="135">
        <f t="shared" si="533"/>
        <v>0</v>
      </c>
      <c r="AP545" s="111" t="e">
        <f>VLOOKUP($Y545,ボランティア図書マスタ!$A:$T,15,0)</f>
        <v>#N/A</v>
      </c>
      <c r="AQ545" s="111" t="e">
        <f>VLOOKUP($Y545,ボランティア図書マスタ!$A:$T,16,0)</f>
        <v>#N/A</v>
      </c>
      <c r="AR545" s="111" t="e">
        <f>VLOOKUP($Y545,ボランティア図書マスタ!$A:$T,17,0)</f>
        <v>#N/A</v>
      </c>
      <c r="AS545" s="111" t="e">
        <f>VLOOKUP($Y545,ボランティア図書マスタ!$A:$T,18,0)</f>
        <v>#N/A</v>
      </c>
      <c r="AT545" s="111" t="e">
        <f>VLOOKUP($Y545,ボランティア図書マスタ!$A:$T,19,0)</f>
        <v>#N/A</v>
      </c>
      <c r="AU545" s="111" t="e">
        <f>VLOOKUP($Y545,ボランティア図書マスタ!$A:$T,20,0)</f>
        <v>#N/A</v>
      </c>
    </row>
    <row r="546" spans="1:47" ht="80.099999999999994" customHeight="1" x14ac:dyDescent="0.15">
      <c r="A546" s="119"/>
      <c r="B546" s="120"/>
      <c r="C546" s="119"/>
      <c r="D546" s="121"/>
      <c r="E546" s="122" t="str">
        <f>IF(D546="","",VLOOKUP(D546,ボランティア一覧!$A:$B,2,0))</f>
        <v/>
      </c>
      <c r="F546" s="121"/>
      <c r="G546" s="123" t="str">
        <f>IF(F546="","",VLOOKUP(F546,ボランティア図書マスタ!$B:$L,11,0))</f>
        <v/>
      </c>
      <c r="H546" s="124"/>
      <c r="I546" s="121"/>
      <c r="J546" s="124"/>
      <c r="K546" s="122" t="str">
        <f t="shared" si="529"/>
        <v/>
      </c>
      <c r="L546" s="125" t="str">
        <f>IF(Y546="","",VLOOKUP(Y546,ボランティア図書マスタ!$A$3:$M$567,13,0))</f>
        <v/>
      </c>
      <c r="M546" s="126"/>
      <c r="N546" s="127"/>
      <c r="O546" s="128"/>
      <c r="P546" s="129"/>
      <c r="Q546" s="130" t="str">
        <f>IF(D546="","",VLOOKUP(D546,ボランティア一覧!$A$3:$F$68,3,0))</f>
        <v/>
      </c>
      <c r="R546" s="130" t="str">
        <f>IF(D546="","",VLOOKUP(D546,ボランティア一覧!$A$3:$F$68,4,0))</f>
        <v/>
      </c>
      <c r="S546" s="130" t="str">
        <f>IF(D546="","",VLOOKUP(D546,ボランティア一覧!$A$3:$F$68,5,0))</f>
        <v/>
      </c>
      <c r="T546" s="130" t="str">
        <f>IF(D546="","",VLOOKUP(D546,ボランティア一覧!$A$3:$F$68,6,0))</f>
        <v/>
      </c>
      <c r="U546" s="131" t="str">
        <f t="shared" si="668"/>
        <v xml:space="preserve"> </v>
      </c>
      <c r="V546" s="131" t="str">
        <f t="shared" si="669"/>
        <v>　</v>
      </c>
      <c r="W546" s="131" t="str">
        <f>IF($A546=0," ",VLOOKUP(U546,入力規則用シート!B:C,2,0))</f>
        <v xml:space="preserve"> </v>
      </c>
      <c r="X546" s="131">
        <f t="shared" si="655"/>
        <v>0</v>
      </c>
      <c r="Y546" s="131" t="str">
        <f t="shared" si="670"/>
        <v/>
      </c>
      <c r="Z546" s="131" t="str">
        <f>IF(Y546="","",VLOOKUP(Y546,ボランティア図書マスタ!$A$3:$K$567,11,0))</f>
        <v/>
      </c>
      <c r="AA546" s="132" t="str">
        <f t="shared" si="671"/>
        <v/>
      </c>
      <c r="AB546" s="133"/>
      <c r="AC546" s="133">
        <f t="shared" si="672"/>
        <v>0</v>
      </c>
      <c r="AD546" s="133">
        <f t="shared" si="673"/>
        <v>0</v>
      </c>
      <c r="AE546" s="133">
        <f t="shared" si="674"/>
        <v>0</v>
      </c>
      <c r="AF546" s="133">
        <f t="shared" si="675"/>
        <v>0</v>
      </c>
      <c r="AG546" s="134">
        <f t="shared" si="676"/>
        <v>0</v>
      </c>
      <c r="AH546" s="133">
        <f t="shared" si="677"/>
        <v>0</v>
      </c>
      <c r="AI546" s="133">
        <f t="shared" si="530"/>
        <v>0</v>
      </c>
      <c r="AJ546" s="133">
        <f t="shared" si="531"/>
        <v>0</v>
      </c>
      <c r="AK546" s="135">
        <f t="shared" si="678"/>
        <v>0</v>
      </c>
      <c r="AL546" s="135">
        <f t="shared" si="679"/>
        <v>0</v>
      </c>
      <c r="AM546" s="135">
        <f t="shared" si="532"/>
        <v>0</v>
      </c>
      <c r="AN546" s="135">
        <f t="shared" si="533"/>
        <v>0</v>
      </c>
      <c r="AP546" s="111" t="e">
        <f>VLOOKUP($Y546,ボランティア図書マスタ!$A:$T,15,0)</f>
        <v>#N/A</v>
      </c>
      <c r="AQ546" s="111" t="e">
        <f>VLOOKUP($Y546,ボランティア図書マスタ!$A:$T,16,0)</f>
        <v>#N/A</v>
      </c>
      <c r="AR546" s="111" t="e">
        <f>VLOOKUP($Y546,ボランティア図書マスタ!$A:$T,17,0)</f>
        <v>#N/A</v>
      </c>
      <c r="AS546" s="111" t="e">
        <f>VLOOKUP($Y546,ボランティア図書マスタ!$A:$T,18,0)</f>
        <v>#N/A</v>
      </c>
      <c r="AT546" s="111" t="e">
        <f>VLOOKUP($Y546,ボランティア図書マスタ!$A:$T,19,0)</f>
        <v>#N/A</v>
      </c>
      <c r="AU546" s="111" t="e">
        <f>VLOOKUP($Y546,ボランティア図書マスタ!$A:$T,20,0)</f>
        <v>#N/A</v>
      </c>
    </row>
    <row r="547" spans="1:47" ht="80.099999999999994" customHeight="1" x14ac:dyDescent="0.15">
      <c r="A547" s="119"/>
      <c r="B547" s="120"/>
      <c r="C547" s="119"/>
      <c r="D547" s="121"/>
      <c r="E547" s="122" t="str">
        <f>IF(D547="","",VLOOKUP(D547,ボランティア一覧!$A:$B,2,0))</f>
        <v/>
      </c>
      <c r="F547" s="121"/>
      <c r="G547" s="123" t="str">
        <f>IF(F547="","",VLOOKUP(F547,ボランティア図書マスタ!$B:$L,11,0))</f>
        <v/>
      </c>
      <c r="H547" s="124"/>
      <c r="I547" s="121"/>
      <c r="J547" s="124"/>
      <c r="K547" s="122" t="str">
        <f t="shared" si="529"/>
        <v/>
      </c>
      <c r="L547" s="125" t="str">
        <f>IF(Y547="","",VLOOKUP(Y547,ボランティア図書マスタ!$A$3:$M$567,13,0))</f>
        <v/>
      </c>
      <c r="M547" s="126"/>
      <c r="N547" s="127"/>
      <c r="O547" s="128"/>
      <c r="P547" s="129"/>
      <c r="Q547" s="130" t="str">
        <f>IF(D547="","",VLOOKUP(D547,ボランティア一覧!$A$3:$F$68,3,0))</f>
        <v/>
      </c>
      <c r="R547" s="130" t="str">
        <f>IF(D547="","",VLOOKUP(D547,ボランティア一覧!$A$3:$F$68,4,0))</f>
        <v/>
      </c>
      <c r="S547" s="130" t="str">
        <f>IF(D547="","",VLOOKUP(D547,ボランティア一覧!$A$3:$F$68,5,0))</f>
        <v/>
      </c>
      <c r="T547" s="130" t="str">
        <f>IF(D547="","",VLOOKUP(D547,ボランティア一覧!$A$3:$F$68,6,0))</f>
        <v/>
      </c>
      <c r="U547" s="131" t="str">
        <f t="shared" si="668"/>
        <v xml:space="preserve"> </v>
      </c>
      <c r="V547" s="131" t="str">
        <f t="shared" si="669"/>
        <v>　</v>
      </c>
      <c r="W547" s="131" t="str">
        <f>IF($A547=0," ",VLOOKUP(U547,入力規則用シート!B:C,2,0))</f>
        <v xml:space="preserve"> </v>
      </c>
      <c r="X547" s="131">
        <f t="shared" si="655"/>
        <v>0</v>
      </c>
      <c r="Y547" s="131" t="str">
        <f t="shared" si="670"/>
        <v/>
      </c>
      <c r="Z547" s="131" t="str">
        <f>IF(Y547="","",VLOOKUP(Y547,ボランティア図書マスタ!$A$3:$K$567,11,0))</f>
        <v/>
      </c>
      <c r="AA547" s="132" t="str">
        <f t="shared" si="671"/>
        <v/>
      </c>
      <c r="AB547" s="133"/>
      <c r="AC547" s="133">
        <f t="shared" si="672"/>
        <v>0</v>
      </c>
      <c r="AD547" s="133">
        <f t="shared" si="673"/>
        <v>0</v>
      </c>
      <c r="AE547" s="133">
        <f t="shared" si="674"/>
        <v>0</v>
      </c>
      <c r="AF547" s="133">
        <f t="shared" si="675"/>
        <v>0</v>
      </c>
      <c r="AG547" s="134">
        <f t="shared" si="676"/>
        <v>0</v>
      </c>
      <c r="AH547" s="133">
        <f t="shared" si="677"/>
        <v>0</v>
      </c>
      <c r="AI547" s="133">
        <f t="shared" si="530"/>
        <v>0</v>
      </c>
      <c r="AJ547" s="133">
        <f t="shared" si="531"/>
        <v>0</v>
      </c>
      <c r="AK547" s="135">
        <f t="shared" si="678"/>
        <v>0</v>
      </c>
      <c r="AL547" s="135">
        <f t="shared" si="679"/>
        <v>0</v>
      </c>
      <c r="AM547" s="135">
        <f t="shared" si="532"/>
        <v>0</v>
      </c>
      <c r="AN547" s="135">
        <f t="shared" si="533"/>
        <v>0</v>
      </c>
      <c r="AP547" s="111" t="e">
        <f>VLOOKUP($Y547,ボランティア図書マスタ!$A:$T,15,0)</f>
        <v>#N/A</v>
      </c>
      <c r="AQ547" s="111" t="e">
        <f>VLOOKUP($Y547,ボランティア図書マスタ!$A:$T,16,0)</f>
        <v>#N/A</v>
      </c>
      <c r="AR547" s="111" t="e">
        <f>VLOOKUP($Y547,ボランティア図書マスタ!$A:$T,17,0)</f>
        <v>#N/A</v>
      </c>
      <c r="AS547" s="111" t="e">
        <f>VLOOKUP($Y547,ボランティア図書マスタ!$A:$T,18,0)</f>
        <v>#N/A</v>
      </c>
      <c r="AT547" s="111" t="e">
        <f>VLOOKUP($Y547,ボランティア図書マスタ!$A:$T,19,0)</f>
        <v>#N/A</v>
      </c>
      <c r="AU547" s="111" t="e">
        <f>VLOOKUP($Y547,ボランティア図書マスタ!$A:$T,20,0)</f>
        <v>#N/A</v>
      </c>
    </row>
    <row r="548" spans="1:47" ht="80.099999999999994" customHeight="1" x14ac:dyDescent="0.15">
      <c r="A548" s="119"/>
      <c r="B548" s="120"/>
      <c r="C548" s="119"/>
      <c r="D548" s="121"/>
      <c r="E548" s="122" t="str">
        <f>IF(D548="","",VLOOKUP(D548,ボランティア一覧!$A:$B,2,0))</f>
        <v/>
      </c>
      <c r="F548" s="121"/>
      <c r="G548" s="123" t="str">
        <f>IF(F548="","",VLOOKUP(F548,ボランティア図書マスタ!$B:$L,11,0))</f>
        <v/>
      </c>
      <c r="H548" s="124"/>
      <c r="I548" s="121"/>
      <c r="J548" s="124"/>
      <c r="K548" s="122" t="str">
        <f t="shared" si="529"/>
        <v/>
      </c>
      <c r="L548" s="125" t="str">
        <f>IF(Y548="","",VLOOKUP(Y548,ボランティア図書マスタ!$A$3:$M$567,13,0))</f>
        <v/>
      </c>
      <c r="M548" s="126"/>
      <c r="N548" s="127"/>
      <c r="O548" s="128"/>
      <c r="P548" s="129"/>
      <c r="Q548" s="130" t="str">
        <f>IF(D548="","",VLOOKUP(D548,ボランティア一覧!$A$3:$F$68,3,0))</f>
        <v/>
      </c>
      <c r="R548" s="130" t="str">
        <f>IF(D548="","",VLOOKUP(D548,ボランティア一覧!$A$3:$F$68,4,0))</f>
        <v/>
      </c>
      <c r="S548" s="130" t="str">
        <f>IF(D548="","",VLOOKUP(D548,ボランティア一覧!$A$3:$F$68,5,0))</f>
        <v/>
      </c>
      <c r="T548" s="130" t="str">
        <f>IF(D548="","",VLOOKUP(D548,ボランティア一覧!$A$3:$F$68,6,0))</f>
        <v/>
      </c>
      <c r="U548" s="131" t="str">
        <f t="shared" si="668"/>
        <v xml:space="preserve"> </v>
      </c>
      <c r="V548" s="131" t="str">
        <f t="shared" si="669"/>
        <v>　</v>
      </c>
      <c r="W548" s="131" t="str">
        <f>IF($A548=0," ",VLOOKUP(U548,入力規則用シート!B:C,2,0))</f>
        <v xml:space="preserve"> </v>
      </c>
      <c r="X548" s="131">
        <f t="shared" si="655"/>
        <v>0</v>
      </c>
      <c r="Y548" s="131" t="str">
        <f t="shared" si="670"/>
        <v/>
      </c>
      <c r="Z548" s="131" t="str">
        <f>IF(Y548="","",VLOOKUP(Y548,ボランティア図書マスタ!$A$3:$K$567,11,0))</f>
        <v/>
      </c>
      <c r="AA548" s="132" t="str">
        <f t="shared" si="671"/>
        <v/>
      </c>
      <c r="AB548" s="133"/>
      <c r="AC548" s="133">
        <f t="shared" si="672"/>
        <v>0</v>
      </c>
      <c r="AD548" s="133">
        <f t="shared" si="673"/>
        <v>0</v>
      </c>
      <c r="AE548" s="133">
        <f t="shared" si="674"/>
        <v>0</v>
      </c>
      <c r="AF548" s="133">
        <f t="shared" si="675"/>
        <v>0</v>
      </c>
      <c r="AG548" s="134">
        <f t="shared" si="676"/>
        <v>0</v>
      </c>
      <c r="AH548" s="133">
        <f t="shared" si="677"/>
        <v>0</v>
      </c>
      <c r="AI548" s="133">
        <f t="shared" si="530"/>
        <v>0</v>
      </c>
      <c r="AJ548" s="133">
        <f t="shared" si="531"/>
        <v>0</v>
      </c>
      <c r="AK548" s="135">
        <f t="shared" si="678"/>
        <v>0</v>
      </c>
      <c r="AL548" s="135">
        <f t="shared" si="679"/>
        <v>0</v>
      </c>
      <c r="AM548" s="135">
        <f t="shared" si="532"/>
        <v>0</v>
      </c>
      <c r="AN548" s="135">
        <f t="shared" si="533"/>
        <v>0</v>
      </c>
      <c r="AP548" s="111" t="e">
        <f>VLOOKUP($Y548,ボランティア図書マスタ!$A:$T,15,0)</f>
        <v>#N/A</v>
      </c>
      <c r="AQ548" s="111" t="e">
        <f>VLOOKUP($Y548,ボランティア図書マスタ!$A:$T,16,0)</f>
        <v>#N/A</v>
      </c>
      <c r="AR548" s="111" t="e">
        <f>VLOOKUP($Y548,ボランティア図書マスタ!$A:$T,17,0)</f>
        <v>#N/A</v>
      </c>
      <c r="AS548" s="111" t="e">
        <f>VLOOKUP($Y548,ボランティア図書マスタ!$A:$T,18,0)</f>
        <v>#N/A</v>
      </c>
      <c r="AT548" s="111" t="e">
        <f>VLOOKUP($Y548,ボランティア図書マスタ!$A:$T,19,0)</f>
        <v>#N/A</v>
      </c>
      <c r="AU548" s="111" t="e">
        <f>VLOOKUP($Y548,ボランティア図書マスタ!$A:$T,20,0)</f>
        <v>#N/A</v>
      </c>
    </row>
    <row r="549" spans="1:47" ht="80.099999999999994" customHeight="1" x14ac:dyDescent="0.15">
      <c r="A549" s="119"/>
      <c r="B549" s="120"/>
      <c r="C549" s="119"/>
      <c r="D549" s="121"/>
      <c r="E549" s="122" t="str">
        <f>IF(D549="","",VLOOKUP(D549,ボランティア一覧!$A:$B,2,0))</f>
        <v/>
      </c>
      <c r="F549" s="121"/>
      <c r="G549" s="123" t="str">
        <f>IF(F549="","",VLOOKUP(F549,ボランティア図書マスタ!$B:$L,11,0))</f>
        <v/>
      </c>
      <c r="H549" s="124"/>
      <c r="I549" s="121"/>
      <c r="J549" s="124"/>
      <c r="K549" s="122" t="str">
        <f t="shared" si="529"/>
        <v/>
      </c>
      <c r="L549" s="125" t="str">
        <f>IF(Y549="","",VLOOKUP(Y549,ボランティア図書マスタ!$A$3:$M$567,13,0))</f>
        <v/>
      </c>
      <c r="M549" s="126"/>
      <c r="N549" s="127"/>
      <c r="O549" s="128"/>
      <c r="P549" s="129"/>
      <c r="Q549" s="130" t="str">
        <f>IF(D549="","",VLOOKUP(D549,ボランティア一覧!$A$3:$F$68,3,0))</f>
        <v/>
      </c>
      <c r="R549" s="130" t="str">
        <f>IF(D549="","",VLOOKUP(D549,ボランティア一覧!$A$3:$F$68,4,0))</f>
        <v/>
      </c>
      <c r="S549" s="130" t="str">
        <f>IF(D549="","",VLOOKUP(D549,ボランティア一覧!$A$3:$F$68,5,0))</f>
        <v/>
      </c>
      <c r="T549" s="130" t="str">
        <f>IF(D549="","",VLOOKUP(D549,ボランティア一覧!$A$3:$F$68,6,0))</f>
        <v/>
      </c>
      <c r="U549" s="131" t="str">
        <f t="shared" si="668"/>
        <v xml:space="preserve"> </v>
      </c>
      <c r="V549" s="131" t="str">
        <f t="shared" si="669"/>
        <v>　</v>
      </c>
      <c r="W549" s="131" t="str">
        <f>IF($A549=0," ",VLOOKUP(U549,入力規則用シート!B:C,2,0))</f>
        <v xml:space="preserve"> </v>
      </c>
      <c r="X549" s="131">
        <f t="shared" si="655"/>
        <v>0</v>
      </c>
      <c r="Y549" s="131" t="str">
        <f t="shared" si="670"/>
        <v/>
      </c>
      <c r="Z549" s="131" t="str">
        <f>IF(Y549="","",VLOOKUP(Y549,ボランティア図書マスタ!$A$3:$K$567,11,0))</f>
        <v/>
      </c>
      <c r="AA549" s="132" t="str">
        <f t="shared" si="671"/>
        <v/>
      </c>
      <c r="AB549" s="133"/>
      <c r="AC549" s="133">
        <f t="shared" si="672"/>
        <v>0</v>
      </c>
      <c r="AD549" s="133">
        <f t="shared" si="673"/>
        <v>0</v>
      </c>
      <c r="AE549" s="133">
        <f t="shared" si="674"/>
        <v>0</v>
      </c>
      <c r="AF549" s="133">
        <f t="shared" si="675"/>
        <v>0</v>
      </c>
      <c r="AG549" s="134">
        <f t="shared" si="676"/>
        <v>0</v>
      </c>
      <c r="AH549" s="133">
        <f t="shared" si="677"/>
        <v>0</v>
      </c>
      <c r="AI549" s="133">
        <f t="shared" si="530"/>
        <v>0</v>
      </c>
      <c r="AJ549" s="133">
        <f t="shared" si="531"/>
        <v>0</v>
      </c>
      <c r="AK549" s="135">
        <f t="shared" si="678"/>
        <v>0</v>
      </c>
      <c r="AL549" s="135">
        <f t="shared" si="679"/>
        <v>0</v>
      </c>
      <c r="AM549" s="135">
        <f t="shared" si="532"/>
        <v>0</v>
      </c>
      <c r="AN549" s="135">
        <f t="shared" si="533"/>
        <v>0</v>
      </c>
      <c r="AP549" s="111" t="e">
        <f>VLOOKUP($Y549,ボランティア図書マスタ!$A:$T,15,0)</f>
        <v>#N/A</v>
      </c>
      <c r="AQ549" s="111" t="e">
        <f>VLOOKUP($Y549,ボランティア図書マスタ!$A:$T,16,0)</f>
        <v>#N/A</v>
      </c>
      <c r="AR549" s="111" t="e">
        <f>VLOOKUP($Y549,ボランティア図書マスタ!$A:$T,17,0)</f>
        <v>#N/A</v>
      </c>
      <c r="AS549" s="111" t="e">
        <f>VLOOKUP($Y549,ボランティア図書マスタ!$A:$T,18,0)</f>
        <v>#N/A</v>
      </c>
      <c r="AT549" s="111" t="e">
        <f>VLOOKUP($Y549,ボランティア図書マスタ!$A:$T,19,0)</f>
        <v>#N/A</v>
      </c>
      <c r="AU549" s="111" t="e">
        <f>VLOOKUP($Y549,ボランティア図書マスタ!$A:$T,20,0)</f>
        <v>#N/A</v>
      </c>
    </row>
    <row r="550" spans="1:47" ht="80.099999999999994" customHeight="1" x14ac:dyDescent="0.15">
      <c r="A550" s="119"/>
      <c r="B550" s="120"/>
      <c r="C550" s="119"/>
      <c r="D550" s="121"/>
      <c r="E550" s="122" t="str">
        <f>IF(D550="","",VLOOKUP(D550,ボランティア一覧!$A:$B,2,0))</f>
        <v/>
      </c>
      <c r="F550" s="121"/>
      <c r="G550" s="123" t="str">
        <f>IF(F550="","",VLOOKUP(F550,ボランティア図書マスタ!$B:$L,11,0))</f>
        <v/>
      </c>
      <c r="H550" s="124"/>
      <c r="I550" s="121"/>
      <c r="J550" s="124"/>
      <c r="K550" s="122" t="str">
        <f t="shared" si="529"/>
        <v/>
      </c>
      <c r="L550" s="125" t="str">
        <f>IF(Y550="","",VLOOKUP(Y550,ボランティア図書マスタ!$A$3:$M$567,13,0))</f>
        <v/>
      </c>
      <c r="M550" s="126"/>
      <c r="N550" s="127"/>
      <c r="O550" s="128"/>
      <c r="P550" s="129"/>
      <c r="Q550" s="130" t="str">
        <f>IF(D550="","",VLOOKUP(D550,ボランティア一覧!$A$3:$F$68,3,0))</f>
        <v/>
      </c>
      <c r="R550" s="130" t="str">
        <f>IF(D550="","",VLOOKUP(D550,ボランティア一覧!$A$3:$F$68,4,0))</f>
        <v/>
      </c>
      <c r="S550" s="130" t="str">
        <f>IF(D550="","",VLOOKUP(D550,ボランティア一覧!$A$3:$F$68,5,0))</f>
        <v/>
      </c>
      <c r="T550" s="130" t="str">
        <f>IF(D550="","",VLOOKUP(D550,ボランティア一覧!$A$3:$F$68,6,0))</f>
        <v/>
      </c>
      <c r="U550" s="131" t="str">
        <f t="shared" si="668"/>
        <v xml:space="preserve"> </v>
      </c>
      <c r="V550" s="131" t="str">
        <f t="shared" si="669"/>
        <v>　</v>
      </c>
      <c r="W550" s="131" t="str">
        <f>IF($A550=0," ",VLOOKUP(U550,入力規則用シート!B:C,2,0))</f>
        <v xml:space="preserve"> </v>
      </c>
      <c r="X550" s="131">
        <f t="shared" si="655"/>
        <v>0</v>
      </c>
      <c r="Y550" s="131" t="str">
        <f t="shared" si="670"/>
        <v/>
      </c>
      <c r="Z550" s="131" t="str">
        <f>IF(Y550="","",VLOOKUP(Y550,ボランティア図書マスタ!$A$3:$K$567,11,0))</f>
        <v/>
      </c>
      <c r="AA550" s="132" t="str">
        <f t="shared" si="671"/>
        <v/>
      </c>
      <c r="AB550" s="133"/>
      <c r="AC550" s="133">
        <f t="shared" si="672"/>
        <v>0</v>
      </c>
      <c r="AD550" s="133">
        <f t="shared" si="673"/>
        <v>0</v>
      </c>
      <c r="AE550" s="133">
        <f t="shared" si="674"/>
        <v>0</v>
      </c>
      <c r="AF550" s="133">
        <f t="shared" si="675"/>
        <v>0</v>
      </c>
      <c r="AG550" s="134">
        <f t="shared" si="676"/>
        <v>0</v>
      </c>
      <c r="AH550" s="133">
        <f t="shared" si="677"/>
        <v>0</v>
      </c>
      <c r="AI550" s="133">
        <f t="shared" si="530"/>
        <v>0</v>
      </c>
      <c r="AJ550" s="133">
        <f t="shared" si="531"/>
        <v>0</v>
      </c>
      <c r="AK550" s="135">
        <f t="shared" si="678"/>
        <v>0</v>
      </c>
      <c r="AL550" s="135">
        <f t="shared" si="679"/>
        <v>0</v>
      </c>
      <c r="AM550" s="135">
        <f t="shared" si="532"/>
        <v>0</v>
      </c>
      <c r="AN550" s="135">
        <f t="shared" si="533"/>
        <v>0</v>
      </c>
      <c r="AP550" s="111" t="e">
        <f>VLOOKUP($Y550,ボランティア図書マスタ!$A:$T,15,0)</f>
        <v>#N/A</v>
      </c>
      <c r="AQ550" s="111" t="e">
        <f>VLOOKUP($Y550,ボランティア図書マスタ!$A:$T,16,0)</f>
        <v>#N/A</v>
      </c>
      <c r="AR550" s="111" t="e">
        <f>VLOOKUP($Y550,ボランティア図書マスタ!$A:$T,17,0)</f>
        <v>#N/A</v>
      </c>
      <c r="AS550" s="111" t="e">
        <f>VLOOKUP($Y550,ボランティア図書マスタ!$A:$T,18,0)</f>
        <v>#N/A</v>
      </c>
      <c r="AT550" s="111" t="e">
        <f>VLOOKUP($Y550,ボランティア図書マスタ!$A:$T,19,0)</f>
        <v>#N/A</v>
      </c>
      <c r="AU550" s="111" t="e">
        <f>VLOOKUP($Y550,ボランティア図書マスタ!$A:$T,20,0)</f>
        <v>#N/A</v>
      </c>
    </row>
    <row r="551" spans="1:47" ht="80.099999999999994" customHeight="1" x14ac:dyDescent="0.15">
      <c r="A551" s="119"/>
      <c r="B551" s="120"/>
      <c r="C551" s="119"/>
      <c r="D551" s="121"/>
      <c r="E551" s="122" t="str">
        <f>IF(D551="","",VLOOKUP(D551,ボランティア一覧!$A:$B,2,0))</f>
        <v/>
      </c>
      <c r="F551" s="121"/>
      <c r="G551" s="123" t="str">
        <f>IF(F551="","",VLOOKUP(F551,ボランティア図書マスタ!$B:$L,11,0))</f>
        <v/>
      </c>
      <c r="H551" s="124"/>
      <c r="I551" s="121"/>
      <c r="J551" s="124"/>
      <c r="K551" s="122" t="str">
        <f t="shared" si="529"/>
        <v/>
      </c>
      <c r="L551" s="125" t="str">
        <f>IF(Y551="","",VLOOKUP(Y551,ボランティア図書マスタ!$A$3:$M$567,13,0))</f>
        <v/>
      </c>
      <c r="M551" s="126"/>
      <c r="N551" s="127"/>
      <c r="O551" s="128"/>
      <c r="P551" s="129"/>
      <c r="Q551" s="130" t="str">
        <f>IF(D551="","",VLOOKUP(D551,ボランティア一覧!$A$3:$F$68,3,0))</f>
        <v/>
      </c>
      <c r="R551" s="130" t="str">
        <f>IF(D551="","",VLOOKUP(D551,ボランティア一覧!$A$3:$F$68,4,0))</f>
        <v/>
      </c>
      <c r="S551" s="130" t="str">
        <f>IF(D551="","",VLOOKUP(D551,ボランティア一覧!$A$3:$F$68,5,0))</f>
        <v/>
      </c>
      <c r="T551" s="130" t="str">
        <f>IF(D551="","",VLOOKUP(D551,ボランティア一覧!$A$3:$F$68,6,0))</f>
        <v/>
      </c>
      <c r="U551" s="131" t="str">
        <f t="shared" si="668"/>
        <v xml:space="preserve"> </v>
      </c>
      <c r="V551" s="131" t="str">
        <f t="shared" si="669"/>
        <v>　</v>
      </c>
      <c r="W551" s="131" t="str">
        <f>IF($A551=0," ",VLOOKUP(U551,入力規則用シート!B:C,2,0))</f>
        <v xml:space="preserve"> </v>
      </c>
      <c r="X551" s="131">
        <f t="shared" si="655"/>
        <v>0</v>
      </c>
      <c r="Y551" s="131" t="str">
        <f t="shared" si="670"/>
        <v/>
      </c>
      <c r="Z551" s="131" t="str">
        <f>IF(Y551="","",VLOOKUP(Y551,ボランティア図書マスタ!$A$3:$K$567,11,0))</f>
        <v/>
      </c>
      <c r="AA551" s="132" t="str">
        <f t="shared" si="671"/>
        <v/>
      </c>
      <c r="AB551" s="133"/>
      <c r="AC551" s="133">
        <f t="shared" si="672"/>
        <v>0</v>
      </c>
      <c r="AD551" s="133">
        <f t="shared" si="673"/>
        <v>0</v>
      </c>
      <c r="AE551" s="133">
        <f t="shared" si="674"/>
        <v>0</v>
      </c>
      <c r="AF551" s="133">
        <f t="shared" si="675"/>
        <v>0</v>
      </c>
      <c r="AG551" s="134">
        <f t="shared" si="676"/>
        <v>0</v>
      </c>
      <c r="AH551" s="133">
        <f t="shared" si="677"/>
        <v>0</v>
      </c>
      <c r="AI551" s="133">
        <f t="shared" si="530"/>
        <v>0</v>
      </c>
      <c r="AJ551" s="133">
        <f t="shared" si="531"/>
        <v>0</v>
      </c>
      <c r="AK551" s="135">
        <f t="shared" si="678"/>
        <v>0</v>
      </c>
      <c r="AL551" s="135">
        <f t="shared" si="679"/>
        <v>0</v>
      </c>
      <c r="AM551" s="135">
        <f t="shared" si="532"/>
        <v>0</v>
      </c>
      <c r="AN551" s="135">
        <f t="shared" si="533"/>
        <v>0</v>
      </c>
      <c r="AP551" s="111" t="e">
        <f>VLOOKUP($Y551,ボランティア図書マスタ!$A:$T,15,0)</f>
        <v>#N/A</v>
      </c>
      <c r="AQ551" s="111" t="e">
        <f>VLOOKUP($Y551,ボランティア図書マスタ!$A:$T,16,0)</f>
        <v>#N/A</v>
      </c>
      <c r="AR551" s="111" t="e">
        <f>VLOOKUP($Y551,ボランティア図書マスタ!$A:$T,17,0)</f>
        <v>#N/A</v>
      </c>
      <c r="AS551" s="111" t="e">
        <f>VLOOKUP($Y551,ボランティア図書マスタ!$A:$T,18,0)</f>
        <v>#N/A</v>
      </c>
      <c r="AT551" s="111" t="e">
        <f>VLOOKUP($Y551,ボランティア図書マスタ!$A:$T,19,0)</f>
        <v>#N/A</v>
      </c>
      <c r="AU551" s="111" t="e">
        <f>VLOOKUP($Y551,ボランティア図書マスタ!$A:$T,20,0)</f>
        <v>#N/A</v>
      </c>
    </row>
    <row r="552" spans="1:47" ht="80.099999999999994" customHeight="1" x14ac:dyDescent="0.15">
      <c r="A552" s="119"/>
      <c r="B552" s="120"/>
      <c r="C552" s="119"/>
      <c r="D552" s="121"/>
      <c r="E552" s="122" t="str">
        <f>IF(D552="","",VLOOKUP(D552,ボランティア一覧!$A:$B,2,0))</f>
        <v/>
      </c>
      <c r="F552" s="121"/>
      <c r="G552" s="123" t="str">
        <f>IF(F552="","",VLOOKUP(F552,ボランティア図書マスタ!$B:$L,11,0))</f>
        <v/>
      </c>
      <c r="H552" s="124"/>
      <c r="I552" s="121"/>
      <c r="J552" s="124"/>
      <c r="K552" s="122" t="str">
        <f t="shared" ref="K552:K615" si="680">IF(I552="","",CONCATENATE(H552,"　",Z552,"　","－"&amp;AA552))</f>
        <v/>
      </c>
      <c r="L552" s="125" t="str">
        <f>IF(Y552="","",VLOOKUP(Y552,ボランティア図書マスタ!$A$3:$M$567,13,0))</f>
        <v/>
      </c>
      <c r="M552" s="126"/>
      <c r="N552" s="127"/>
      <c r="O552" s="128"/>
      <c r="P552" s="129"/>
      <c r="Q552" s="130" t="str">
        <f>IF(D552="","",VLOOKUP(D552,ボランティア一覧!$A$3:$F$68,3,0))</f>
        <v/>
      </c>
      <c r="R552" s="130" t="str">
        <f>IF(D552="","",VLOOKUP(D552,ボランティア一覧!$A$3:$F$68,4,0))</f>
        <v/>
      </c>
      <c r="S552" s="130" t="str">
        <f>IF(D552="","",VLOOKUP(D552,ボランティア一覧!$A$3:$F$68,5,0))</f>
        <v/>
      </c>
      <c r="T552" s="130" t="str">
        <f>IF(D552="","",VLOOKUP(D552,ボランティア一覧!$A$3:$F$68,6,0))</f>
        <v/>
      </c>
      <c r="U552" s="131" t="str">
        <f t="shared" si="668"/>
        <v xml:space="preserve"> </v>
      </c>
      <c r="V552" s="131" t="str">
        <f t="shared" si="669"/>
        <v>　</v>
      </c>
      <c r="W552" s="131" t="str">
        <f>IF($A552=0," ",VLOOKUP(U552,入力規則用シート!B:C,2,0))</f>
        <v xml:space="preserve"> </v>
      </c>
      <c r="X552" s="131">
        <f t="shared" si="655"/>
        <v>0</v>
      </c>
      <c r="Y552" s="131" t="str">
        <f t="shared" si="670"/>
        <v/>
      </c>
      <c r="Z552" s="131" t="str">
        <f>IF(Y552="","",VLOOKUP(Y552,ボランティア図書マスタ!$A$3:$K$567,11,0))</f>
        <v/>
      </c>
      <c r="AA552" s="132" t="str">
        <f t="shared" si="671"/>
        <v/>
      </c>
      <c r="AB552" s="133"/>
      <c r="AC552" s="133">
        <f t="shared" si="672"/>
        <v>0</v>
      </c>
      <c r="AD552" s="133">
        <f t="shared" si="673"/>
        <v>0</v>
      </c>
      <c r="AE552" s="133">
        <f t="shared" si="674"/>
        <v>0</v>
      </c>
      <c r="AF552" s="133">
        <f t="shared" si="675"/>
        <v>0</v>
      </c>
      <c r="AG552" s="134">
        <f t="shared" si="676"/>
        <v>0</v>
      </c>
      <c r="AH552" s="133">
        <f t="shared" si="677"/>
        <v>0</v>
      </c>
      <c r="AI552" s="133">
        <f t="shared" ref="AI552:AI615" si="681">I552</f>
        <v>0</v>
      </c>
      <c r="AJ552" s="133">
        <f t="shared" ref="AJ552:AJ615" si="682">J552</f>
        <v>0</v>
      </c>
      <c r="AK552" s="135">
        <f t="shared" si="678"/>
        <v>0</v>
      </c>
      <c r="AL552" s="135">
        <f t="shared" si="679"/>
        <v>0</v>
      </c>
      <c r="AM552" s="135">
        <f t="shared" ref="AM552:AM615" si="683">O552</f>
        <v>0</v>
      </c>
      <c r="AN552" s="135">
        <f t="shared" ref="AN552:AN615" si="684">P552</f>
        <v>0</v>
      </c>
      <c r="AP552" s="111" t="e">
        <f>VLOOKUP($Y552,ボランティア図書マスタ!$A:$T,15,0)</f>
        <v>#N/A</v>
      </c>
      <c r="AQ552" s="111" t="e">
        <f>VLOOKUP($Y552,ボランティア図書マスタ!$A:$T,16,0)</f>
        <v>#N/A</v>
      </c>
      <c r="AR552" s="111" t="e">
        <f>VLOOKUP($Y552,ボランティア図書マスタ!$A:$T,17,0)</f>
        <v>#N/A</v>
      </c>
      <c r="AS552" s="111" t="e">
        <f>VLOOKUP($Y552,ボランティア図書マスタ!$A:$T,18,0)</f>
        <v>#N/A</v>
      </c>
      <c r="AT552" s="111" t="e">
        <f>VLOOKUP($Y552,ボランティア図書マスタ!$A:$T,19,0)</f>
        <v>#N/A</v>
      </c>
      <c r="AU552" s="111" t="e">
        <f>VLOOKUP($Y552,ボランティア図書マスタ!$A:$T,20,0)</f>
        <v>#N/A</v>
      </c>
    </row>
    <row r="553" spans="1:47" ht="80.099999999999994" customHeight="1" x14ac:dyDescent="0.15">
      <c r="A553" s="119"/>
      <c r="B553" s="120"/>
      <c r="C553" s="119"/>
      <c r="D553" s="121"/>
      <c r="E553" s="122" t="str">
        <f>IF(D553="","",VLOOKUP(D553,ボランティア一覧!$A:$B,2,0))</f>
        <v/>
      </c>
      <c r="F553" s="121"/>
      <c r="G553" s="123" t="str">
        <f>IF(F553="","",VLOOKUP(F553,ボランティア図書マスタ!$B:$L,11,0))</f>
        <v/>
      </c>
      <c r="H553" s="124"/>
      <c r="I553" s="121"/>
      <c r="J553" s="124"/>
      <c r="K553" s="122" t="str">
        <f t="shared" si="680"/>
        <v/>
      </c>
      <c r="L553" s="125" t="str">
        <f>IF(Y553="","",VLOOKUP(Y553,ボランティア図書マスタ!$A$3:$M$567,13,0))</f>
        <v/>
      </c>
      <c r="M553" s="126"/>
      <c r="N553" s="127"/>
      <c r="O553" s="128"/>
      <c r="P553" s="129"/>
      <c r="Q553" s="130" t="str">
        <f>IF(D553="","",VLOOKUP(D553,ボランティア一覧!$A$3:$F$68,3,0))</f>
        <v/>
      </c>
      <c r="R553" s="130" t="str">
        <f>IF(D553="","",VLOOKUP(D553,ボランティア一覧!$A$3:$F$68,4,0))</f>
        <v/>
      </c>
      <c r="S553" s="130" t="str">
        <f>IF(D553="","",VLOOKUP(D553,ボランティア一覧!$A$3:$F$68,5,0))</f>
        <v/>
      </c>
      <c r="T553" s="130" t="str">
        <f>IF(D553="","",VLOOKUP(D553,ボランティア一覧!$A$3:$F$68,6,0))</f>
        <v/>
      </c>
      <c r="U553" s="131" t="str">
        <f t="shared" si="668"/>
        <v xml:space="preserve"> </v>
      </c>
      <c r="V553" s="131" t="str">
        <f t="shared" si="669"/>
        <v>　</v>
      </c>
      <c r="W553" s="131" t="str">
        <f>IF($A553=0," ",VLOOKUP(U553,入力規則用シート!B:C,2,0))</f>
        <v xml:space="preserve"> </v>
      </c>
      <c r="X553" s="131">
        <f t="shared" si="655"/>
        <v>0</v>
      </c>
      <c r="Y553" s="131" t="str">
        <f t="shared" si="670"/>
        <v/>
      </c>
      <c r="Z553" s="131" t="str">
        <f>IF(Y553="","",VLOOKUP(Y553,ボランティア図書マスタ!$A$3:$K$567,11,0))</f>
        <v/>
      </c>
      <c r="AA553" s="132" t="str">
        <f t="shared" si="671"/>
        <v/>
      </c>
      <c r="AB553" s="133"/>
      <c r="AC553" s="133">
        <f t="shared" si="672"/>
        <v>0</v>
      </c>
      <c r="AD553" s="133">
        <f t="shared" si="673"/>
        <v>0</v>
      </c>
      <c r="AE553" s="133">
        <f t="shared" si="674"/>
        <v>0</v>
      </c>
      <c r="AF553" s="133">
        <f t="shared" si="675"/>
        <v>0</v>
      </c>
      <c r="AG553" s="134">
        <f t="shared" si="676"/>
        <v>0</v>
      </c>
      <c r="AH553" s="133">
        <f t="shared" si="677"/>
        <v>0</v>
      </c>
      <c r="AI553" s="133">
        <f t="shared" si="681"/>
        <v>0</v>
      </c>
      <c r="AJ553" s="133">
        <f t="shared" si="682"/>
        <v>0</v>
      </c>
      <c r="AK553" s="135">
        <f t="shared" si="678"/>
        <v>0</v>
      </c>
      <c r="AL553" s="135">
        <f t="shared" si="679"/>
        <v>0</v>
      </c>
      <c r="AM553" s="135">
        <f t="shared" si="683"/>
        <v>0</v>
      </c>
      <c r="AN553" s="135">
        <f t="shared" si="684"/>
        <v>0</v>
      </c>
      <c r="AP553" s="111" t="e">
        <f>VLOOKUP($Y553,ボランティア図書マスタ!$A:$T,15,0)</f>
        <v>#N/A</v>
      </c>
      <c r="AQ553" s="111" t="e">
        <f>VLOOKUP($Y553,ボランティア図書マスタ!$A:$T,16,0)</f>
        <v>#N/A</v>
      </c>
      <c r="AR553" s="111" t="e">
        <f>VLOOKUP($Y553,ボランティア図書マスタ!$A:$T,17,0)</f>
        <v>#N/A</v>
      </c>
      <c r="AS553" s="111" t="e">
        <f>VLOOKUP($Y553,ボランティア図書マスタ!$A:$T,18,0)</f>
        <v>#N/A</v>
      </c>
      <c r="AT553" s="111" t="e">
        <f>VLOOKUP($Y553,ボランティア図書マスタ!$A:$T,19,0)</f>
        <v>#N/A</v>
      </c>
      <c r="AU553" s="111" t="e">
        <f>VLOOKUP($Y553,ボランティア図書マスタ!$A:$T,20,0)</f>
        <v>#N/A</v>
      </c>
    </row>
    <row r="554" spans="1:47" ht="80.099999999999994" customHeight="1" x14ac:dyDescent="0.15">
      <c r="A554" s="119"/>
      <c r="B554" s="120"/>
      <c r="C554" s="119"/>
      <c r="D554" s="121"/>
      <c r="E554" s="122" t="str">
        <f>IF(D554="","",VLOOKUP(D554,ボランティア一覧!$A:$B,2,0))</f>
        <v/>
      </c>
      <c r="F554" s="121"/>
      <c r="G554" s="123" t="str">
        <f>IF(F554="","",VLOOKUP(F554,ボランティア図書マスタ!$B:$L,11,0))</f>
        <v/>
      </c>
      <c r="H554" s="124"/>
      <c r="I554" s="121"/>
      <c r="J554" s="124"/>
      <c r="K554" s="122" t="str">
        <f t="shared" si="680"/>
        <v/>
      </c>
      <c r="L554" s="125" t="str">
        <f>IF(Y554="","",VLOOKUP(Y554,ボランティア図書マスタ!$A$3:$M$567,13,0))</f>
        <v/>
      </c>
      <c r="M554" s="126"/>
      <c r="N554" s="127"/>
      <c r="O554" s="128"/>
      <c r="P554" s="129"/>
      <c r="Q554" s="130" t="str">
        <f>IF(D554="","",VLOOKUP(D554,ボランティア一覧!$A$3:$F$68,3,0))</f>
        <v/>
      </c>
      <c r="R554" s="130" t="str">
        <f>IF(D554="","",VLOOKUP(D554,ボランティア一覧!$A$3:$F$68,4,0))</f>
        <v/>
      </c>
      <c r="S554" s="130" t="str">
        <f>IF(D554="","",VLOOKUP(D554,ボランティア一覧!$A$3:$F$68,5,0))</f>
        <v/>
      </c>
      <c r="T554" s="130" t="str">
        <f>IF(D554="","",VLOOKUP(D554,ボランティア一覧!$A$3:$F$68,6,0))</f>
        <v/>
      </c>
      <c r="U554" s="131" t="str">
        <f t="shared" si="668"/>
        <v xml:space="preserve"> </v>
      </c>
      <c r="V554" s="131" t="str">
        <f t="shared" si="669"/>
        <v>　</v>
      </c>
      <c r="W554" s="131" t="str">
        <f>IF($A554=0," ",VLOOKUP(U554,入力規則用シート!B:C,2,0))</f>
        <v xml:space="preserve"> </v>
      </c>
      <c r="X554" s="131">
        <f t="shared" si="655"/>
        <v>0</v>
      </c>
      <c r="Y554" s="131" t="str">
        <f t="shared" si="670"/>
        <v/>
      </c>
      <c r="Z554" s="131" t="str">
        <f>IF(Y554="","",VLOOKUP(Y554,ボランティア図書マスタ!$A$3:$K$567,11,0))</f>
        <v/>
      </c>
      <c r="AA554" s="132" t="str">
        <f t="shared" si="671"/>
        <v/>
      </c>
      <c r="AB554" s="133"/>
      <c r="AC554" s="133">
        <f t="shared" si="672"/>
        <v>0</v>
      </c>
      <c r="AD554" s="133">
        <f t="shared" si="673"/>
        <v>0</v>
      </c>
      <c r="AE554" s="133">
        <f t="shared" si="674"/>
        <v>0</v>
      </c>
      <c r="AF554" s="133">
        <f t="shared" si="675"/>
        <v>0</v>
      </c>
      <c r="AG554" s="134">
        <f t="shared" si="676"/>
        <v>0</v>
      </c>
      <c r="AH554" s="133">
        <f t="shared" si="677"/>
        <v>0</v>
      </c>
      <c r="AI554" s="133">
        <f t="shared" si="681"/>
        <v>0</v>
      </c>
      <c r="AJ554" s="133">
        <f t="shared" si="682"/>
        <v>0</v>
      </c>
      <c r="AK554" s="135">
        <f t="shared" si="678"/>
        <v>0</v>
      </c>
      <c r="AL554" s="135">
        <f t="shared" si="679"/>
        <v>0</v>
      </c>
      <c r="AM554" s="135">
        <f t="shared" si="683"/>
        <v>0</v>
      </c>
      <c r="AN554" s="135">
        <f t="shared" si="684"/>
        <v>0</v>
      </c>
      <c r="AP554" s="111" t="e">
        <f>VLOOKUP($Y554,ボランティア図書マスタ!$A:$T,15,0)</f>
        <v>#N/A</v>
      </c>
      <c r="AQ554" s="111" t="e">
        <f>VLOOKUP($Y554,ボランティア図書マスタ!$A:$T,16,0)</f>
        <v>#N/A</v>
      </c>
      <c r="AR554" s="111" t="e">
        <f>VLOOKUP($Y554,ボランティア図書マスタ!$A:$T,17,0)</f>
        <v>#N/A</v>
      </c>
      <c r="AS554" s="111" t="e">
        <f>VLOOKUP($Y554,ボランティア図書マスタ!$A:$T,18,0)</f>
        <v>#N/A</v>
      </c>
      <c r="AT554" s="111" t="e">
        <f>VLOOKUP($Y554,ボランティア図書マスタ!$A:$T,19,0)</f>
        <v>#N/A</v>
      </c>
      <c r="AU554" s="111" t="e">
        <f>VLOOKUP($Y554,ボランティア図書マスタ!$A:$T,20,0)</f>
        <v>#N/A</v>
      </c>
    </row>
    <row r="555" spans="1:47" ht="80.099999999999994" customHeight="1" x14ac:dyDescent="0.15">
      <c r="A555" s="119"/>
      <c r="B555" s="120"/>
      <c r="C555" s="119"/>
      <c r="D555" s="121"/>
      <c r="E555" s="122" t="str">
        <f>IF(D555="","",VLOOKUP(D555,ボランティア一覧!$A:$B,2,0))</f>
        <v/>
      </c>
      <c r="F555" s="121"/>
      <c r="G555" s="123" t="str">
        <f>IF(F555="","",VLOOKUP(F555,ボランティア図書マスタ!$B:$L,11,0))</f>
        <v/>
      </c>
      <c r="H555" s="124"/>
      <c r="I555" s="121"/>
      <c r="J555" s="124"/>
      <c r="K555" s="122" t="str">
        <f t="shared" si="680"/>
        <v/>
      </c>
      <c r="L555" s="125" t="str">
        <f>IF(Y555="","",VLOOKUP(Y555,ボランティア図書マスタ!$A$3:$M$567,13,0))</f>
        <v/>
      </c>
      <c r="M555" s="126"/>
      <c r="N555" s="127"/>
      <c r="O555" s="128"/>
      <c r="P555" s="129"/>
      <c r="Q555" s="130" t="str">
        <f>IF(D555="","",VLOOKUP(D555,ボランティア一覧!$A$3:$F$68,3,0))</f>
        <v/>
      </c>
      <c r="R555" s="130" t="str">
        <f>IF(D555="","",VLOOKUP(D555,ボランティア一覧!$A$3:$F$68,4,0))</f>
        <v/>
      </c>
      <c r="S555" s="130" t="str">
        <f>IF(D555="","",VLOOKUP(D555,ボランティア一覧!$A$3:$F$68,5,0))</f>
        <v/>
      </c>
      <c r="T555" s="130" t="str">
        <f>IF(D555="","",VLOOKUP(D555,ボランティア一覧!$A$3:$F$68,6,0))</f>
        <v/>
      </c>
      <c r="U555" s="131" t="str">
        <f t="shared" si="668"/>
        <v xml:space="preserve"> </v>
      </c>
      <c r="V555" s="131" t="str">
        <f t="shared" si="669"/>
        <v>　</v>
      </c>
      <c r="W555" s="131" t="str">
        <f>IF($A555=0," ",VLOOKUP(U555,入力規則用シート!B:C,2,0))</f>
        <v xml:space="preserve"> </v>
      </c>
      <c r="X555" s="131">
        <f t="shared" si="655"/>
        <v>0</v>
      </c>
      <c r="Y555" s="131" t="str">
        <f t="shared" si="670"/>
        <v/>
      </c>
      <c r="Z555" s="131" t="str">
        <f>IF(Y555="","",VLOOKUP(Y555,ボランティア図書マスタ!$A$3:$K$567,11,0))</f>
        <v/>
      </c>
      <c r="AA555" s="132" t="str">
        <f t="shared" si="671"/>
        <v/>
      </c>
      <c r="AB555" s="133"/>
      <c r="AC555" s="133">
        <f t="shared" si="672"/>
        <v>0</v>
      </c>
      <c r="AD555" s="133">
        <f t="shared" si="673"/>
        <v>0</v>
      </c>
      <c r="AE555" s="133">
        <f t="shared" si="674"/>
        <v>0</v>
      </c>
      <c r="AF555" s="133">
        <f t="shared" si="675"/>
        <v>0</v>
      </c>
      <c r="AG555" s="134">
        <f t="shared" si="676"/>
        <v>0</v>
      </c>
      <c r="AH555" s="133">
        <f t="shared" si="677"/>
        <v>0</v>
      </c>
      <c r="AI555" s="133">
        <f t="shared" si="681"/>
        <v>0</v>
      </c>
      <c r="AJ555" s="133">
        <f t="shared" si="682"/>
        <v>0</v>
      </c>
      <c r="AK555" s="135">
        <f t="shared" si="678"/>
        <v>0</v>
      </c>
      <c r="AL555" s="135">
        <f t="shared" si="679"/>
        <v>0</v>
      </c>
      <c r="AM555" s="135">
        <f t="shared" si="683"/>
        <v>0</v>
      </c>
      <c r="AN555" s="135">
        <f t="shared" si="684"/>
        <v>0</v>
      </c>
      <c r="AP555" s="111" t="e">
        <f>VLOOKUP($Y555,ボランティア図書マスタ!$A:$T,15,0)</f>
        <v>#N/A</v>
      </c>
      <c r="AQ555" s="111" t="e">
        <f>VLOOKUP($Y555,ボランティア図書マスタ!$A:$T,16,0)</f>
        <v>#N/A</v>
      </c>
      <c r="AR555" s="111" t="e">
        <f>VLOOKUP($Y555,ボランティア図書マスタ!$A:$T,17,0)</f>
        <v>#N/A</v>
      </c>
      <c r="AS555" s="111" t="e">
        <f>VLOOKUP($Y555,ボランティア図書マスタ!$A:$T,18,0)</f>
        <v>#N/A</v>
      </c>
      <c r="AT555" s="111" t="e">
        <f>VLOOKUP($Y555,ボランティア図書マスタ!$A:$T,19,0)</f>
        <v>#N/A</v>
      </c>
      <c r="AU555" s="111" t="e">
        <f>VLOOKUP($Y555,ボランティア図書マスタ!$A:$T,20,0)</f>
        <v>#N/A</v>
      </c>
    </row>
    <row r="556" spans="1:47" ht="80.099999999999994" customHeight="1" x14ac:dyDescent="0.15">
      <c r="A556" s="119"/>
      <c r="B556" s="120"/>
      <c r="C556" s="119"/>
      <c r="D556" s="121"/>
      <c r="E556" s="122" t="str">
        <f>IF(D556="","",VLOOKUP(D556,ボランティア一覧!$A:$B,2,0))</f>
        <v/>
      </c>
      <c r="F556" s="121"/>
      <c r="G556" s="123" t="str">
        <f>IF(F556="","",VLOOKUP(F556,ボランティア図書マスタ!$B:$L,11,0))</f>
        <v/>
      </c>
      <c r="H556" s="124"/>
      <c r="I556" s="121"/>
      <c r="J556" s="124"/>
      <c r="K556" s="122" t="str">
        <f t="shared" si="680"/>
        <v/>
      </c>
      <c r="L556" s="125" t="str">
        <f>IF(Y556="","",VLOOKUP(Y556,ボランティア図書マスタ!$A$3:$M$567,13,0))</f>
        <v/>
      </c>
      <c r="M556" s="126"/>
      <c r="N556" s="127"/>
      <c r="O556" s="128"/>
      <c r="P556" s="129"/>
      <c r="Q556" s="130" t="str">
        <f>IF(D556="","",VLOOKUP(D556,ボランティア一覧!$A$3:$F$68,3,0))</f>
        <v/>
      </c>
      <c r="R556" s="130" t="str">
        <f>IF(D556="","",VLOOKUP(D556,ボランティア一覧!$A$3:$F$68,4,0))</f>
        <v/>
      </c>
      <c r="S556" s="130" t="str">
        <f>IF(D556="","",VLOOKUP(D556,ボランティア一覧!$A$3:$F$68,5,0))</f>
        <v/>
      </c>
      <c r="T556" s="130" t="str">
        <f>IF(D556="","",VLOOKUP(D556,ボランティア一覧!$A$3:$F$68,6,0))</f>
        <v/>
      </c>
      <c r="U556" s="131" t="str">
        <f t="shared" si="668"/>
        <v xml:space="preserve"> </v>
      </c>
      <c r="V556" s="131" t="str">
        <f t="shared" si="669"/>
        <v>　</v>
      </c>
      <c r="W556" s="131" t="str">
        <f>IF($A556=0," ",VLOOKUP(U556,入力規則用シート!B:C,2,0))</f>
        <v xml:space="preserve"> </v>
      </c>
      <c r="X556" s="131">
        <f t="shared" si="655"/>
        <v>0</v>
      </c>
      <c r="Y556" s="131" t="str">
        <f t="shared" si="670"/>
        <v/>
      </c>
      <c r="Z556" s="131" t="str">
        <f>IF(Y556="","",VLOOKUP(Y556,ボランティア図書マスタ!$A$3:$K$567,11,0))</f>
        <v/>
      </c>
      <c r="AA556" s="132" t="str">
        <f t="shared" si="671"/>
        <v/>
      </c>
      <c r="AB556" s="133"/>
      <c r="AC556" s="133">
        <f t="shared" si="672"/>
        <v>0</v>
      </c>
      <c r="AD556" s="133">
        <f t="shared" si="673"/>
        <v>0</v>
      </c>
      <c r="AE556" s="133">
        <f t="shared" si="674"/>
        <v>0</v>
      </c>
      <c r="AF556" s="133">
        <f t="shared" si="675"/>
        <v>0</v>
      </c>
      <c r="AG556" s="134">
        <f t="shared" si="676"/>
        <v>0</v>
      </c>
      <c r="AH556" s="133">
        <f t="shared" si="677"/>
        <v>0</v>
      </c>
      <c r="AI556" s="133">
        <f t="shared" si="681"/>
        <v>0</v>
      </c>
      <c r="AJ556" s="133">
        <f t="shared" si="682"/>
        <v>0</v>
      </c>
      <c r="AK556" s="135">
        <f t="shared" si="678"/>
        <v>0</v>
      </c>
      <c r="AL556" s="135">
        <f t="shared" si="679"/>
        <v>0</v>
      </c>
      <c r="AM556" s="135">
        <f t="shared" si="683"/>
        <v>0</v>
      </c>
      <c r="AN556" s="135">
        <f t="shared" si="684"/>
        <v>0</v>
      </c>
      <c r="AP556" s="111" t="e">
        <f>VLOOKUP($Y556,ボランティア図書マスタ!$A:$T,15,0)</f>
        <v>#N/A</v>
      </c>
      <c r="AQ556" s="111" t="e">
        <f>VLOOKUP($Y556,ボランティア図書マスタ!$A:$T,16,0)</f>
        <v>#N/A</v>
      </c>
      <c r="AR556" s="111" t="e">
        <f>VLOOKUP($Y556,ボランティア図書マスタ!$A:$T,17,0)</f>
        <v>#N/A</v>
      </c>
      <c r="AS556" s="111" t="e">
        <f>VLOOKUP($Y556,ボランティア図書マスタ!$A:$T,18,0)</f>
        <v>#N/A</v>
      </c>
      <c r="AT556" s="111" t="e">
        <f>VLOOKUP($Y556,ボランティア図書マスタ!$A:$T,19,0)</f>
        <v>#N/A</v>
      </c>
      <c r="AU556" s="111" t="e">
        <f>VLOOKUP($Y556,ボランティア図書マスタ!$A:$T,20,0)</f>
        <v>#N/A</v>
      </c>
    </row>
    <row r="557" spans="1:47" ht="80.099999999999994" customHeight="1" x14ac:dyDescent="0.15">
      <c r="A557" s="119"/>
      <c r="B557" s="120"/>
      <c r="C557" s="119"/>
      <c r="D557" s="121"/>
      <c r="E557" s="122" t="str">
        <f>IF(D557="","",VLOOKUP(D557,ボランティア一覧!$A:$B,2,0))</f>
        <v/>
      </c>
      <c r="F557" s="121"/>
      <c r="G557" s="123" t="str">
        <f>IF(F557="","",VLOOKUP(F557,ボランティア図書マスタ!$B:$L,11,0))</f>
        <v/>
      </c>
      <c r="H557" s="124"/>
      <c r="I557" s="121"/>
      <c r="J557" s="124"/>
      <c r="K557" s="122" t="str">
        <f t="shared" si="680"/>
        <v/>
      </c>
      <c r="L557" s="125" t="str">
        <f>IF(Y557="","",VLOOKUP(Y557,ボランティア図書マスタ!$A$3:$M$567,13,0))</f>
        <v/>
      </c>
      <c r="M557" s="126"/>
      <c r="N557" s="127"/>
      <c r="O557" s="128"/>
      <c r="P557" s="129"/>
      <c r="Q557" s="130" t="str">
        <f>IF(D557="","",VLOOKUP(D557,ボランティア一覧!$A$3:$F$68,3,0))</f>
        <v/>
      </c>
      <c r="R557" s="130" t="str">
        <f>IF(D557="","",VLOOKUP(D557,ボランティア一覧!$A$3:$F$68,4,0))</f>
        <v/>
      </c>
      <c r="S557" s="130" t="str">
        <f>IF(D557="","",VLOOKUP(D557,ボランティア一覧!$A$3:$F$68,5,0))</f>
        <v/>
      </c>
      <c r="T557" s="130" t="str">
        <f>IF(D557="","",VLOOKUP(D557,ボランティア一覧!$A$3:$F$68,6,0))</f>
        <v/>
      </c>
      <c r="U557" s="131" t="str">
        <f t="shared" si="668"/>
        <v xml:space="preserve"> </v>
      </c>
      <c r="V557" s="131" t="str">
        <f t="shared" si="669"/>
        <v>　</v>
      </c>
      <c r="W557" s="131" t="str">
        <f>IF($A557=0," ",VLOOKUP(U557,入力規則用シート!B:C,2,0))</f>
        <v xml:space="preserve"> </v>
      </c>
      <c r="X557" s="131">
        <f t="shared" si="655"/>
        <v>0</v>
      </c>
      <c r="Y557" s="131" t="str">
        <f t="shared" si="670"/>
        <v/>
      </c>
      <c r="Z557" s="131" t="str">
        <f>IF(Y557="","",VLOOKUP(Y557,ボランティア図書マスタ!$A$3:$K$567,11,0))</f>
        <v/>
      </c>
      <c r="AA557" s="132" t="str">
        <f t="shared" si="671"/>
        <v/>
      </c>
      <c r="AB557" s="133"/>
      <c r="AC557" s="133">
        <f t="shared" si="672"/>
        <v>0</v>
      </c>
      <c r="AD557" s="133">
        <f t="shared" si="673"/>
        <v>0</v>
      </c>
      <c r="AE557" s="133">
        <f t="shared" si="674"/>
        <v>0</v>
      </c>
      <c r="AF557" s="133">
        <f t="shared" si="675"/>
        <v>0</v>
      </c>
      <c r="AG557" s="134">
        <f t="shared" si="676"/>
        <v>0</v>
      </c>
      <c r="AH557" s="133">
        <f t="shared" si="677"/>
        <v>0</v>
      </c>
      <c r="AI557" s="133">
        <f t="shared" si="681"/>
        <v>0</v>
      </c>
      <c r="AJ557" s="133">
        <f t="shared" si="682"/>
        <v>0</v>
      </c>
      <c r="AK557" s="135">
        <f t="shared" si="678"/>
        <v>0</v>
      </c>
      <c r="AL557" s="135">
        <f t="shared" si="679"/>
        <v>0</v>
      </c>
      <c r="AM557" s="135">
        <f t="shared" si="683"/>
        <v>0</v>
      </c>
      <c r="AN557" s="135">
        <f t="shared" si="684"/>
        <v>0</v>
      </c>
      <c r="AP557" s="111" t="e">
        <f>VLOOKUP($Y557,ボランティア図書マスタ!$A:$T,15,0)</f>
        <v>#N/A</v>
      </c>
      <c r="AQ557" s="111" t="e">
        <f>VLOOKUP($Y557,ボランティア図書マスタ!$A:$T,16,0)</f>
        <v>#N/A</v>
      </c>
      <c r="AR557" s="111" t="e">
        <f>VLOOKUP($Y557,ボランティア図書マスタ!$A:$T,17,0)</f>
        <v>#N/A</v>
      </c>
      <c r="AS557" s="111" t="e">
        <f>VLOOKUP($Y557,ボランティア図書マスタ!$A:$T,18,0)</f>
        <v>#N/A</v>
      </c>
      <c r="AT557" s="111" t="e">
        <f>VLOOKUP($Y557,ボランティア図書マスタ!$A:$T,19,0)</f>
        <v>#N/A</v>
      </c>
      <c r="AU557" s="111" t="e">
        <f>VLOOKUP($Y557,ボランティア図書マスタ!$A:$T,20,0)</f>
        <v>#N/A</v>
      </c>
    </row>
    <row r="558" spans="1:47" ht="80.099999999999994" customHeight="1" x14ac:dyDescent="0.15">
      <c r="A558" s="119"/>
      <c r="B558" s="120"/>
      <c r="C558" s="119"/>
      <c r="D558" s="121"/>
      <c r="E558" s="122" t="str">
        <f>IF(D558="","",VLOOKUP(D558,ボランティア一覧!$A:$B,2,0))</f>
        <v/>
      </c>
      <c r="F558" s="121"/>
      <c r="G558" s="123" t="str">
        <f>IF(F558="","",VLOOKUP(F558,ボランティア図書マスタ!$B:$L,11,0))</f>
        <v/>
      </c>
      <c r="H558" s="124"/>
      <c r="I558" s="121"/>
      <c r="J558" s="124"/>
      <c r="K558" s="122" t="str">
        <f t="shared" si="680"/>
        <v/>
      </c>
      <c r="L558" s="125" t="str">
        <f>IF(Y558="","",VLOOKUP(Y558,ボランティア図書マスタ!$A$3:$M$567,13,0))</f>
        <v/>
      </c>
      <c r="M558" s="126"/>
      <c r="N558" s="127"/>
      <c r="O558" s="128"/>
      <c r="P558" s="129"/>
      <c r="Q558" s="130" t="str">
        <f>IF(D558="","",VLOOKUP(D558,ボランティア一覧!$A$3:$F$68,3,0))</f>
        <v/>
      </c>
      <c r="R558" s="130" t="str">
        <f>IF(D558="","",VLOOKUP(D558,ボランティア一覧!$A$3:$F$68,4,0))</f>
        <v/>
      </c>
      <c r="S558" s="130" t="str">
        <f>IF(D558="","",VLOOKUP(D558,ボランティア一覧!$A$3:$F$68,5,0))</f>
        <v/>
      </c>
      <c r="T558" s="130" t="str">
        <f>IF(D558="","",VLOOKUP(D558,ボランティア一覧!$A$3:$F$68,6,0))</f>
        <v/>
      </c>
      <c r="U558" s="131" t="str">
        <f t="shared" si="668"/>
        <v xml:space="preserve"> </v>
      </c>
      <c r="V558" s="131" t="str">
        <f t="shared" si="669"/>
        <v>　</v>
      </c>
      <c r="W558" s="131" t="str">
        <f>IF($A558=0," ",VLOOKUP(U558,入力規則用シート!B:C,2,0))</f>
        <v xml:space="preserve"> </v>
      </c>
      <c r="X558" s="131">
        <f t="shared" si="655"/>
        <v>0</v>
      </c>
      <c r="Y558" s="131" t="str">
        <f t="shared" si="670"/>
        <v/>
      </c>
      <c r="Z558" s="131" t="str">
        <f>IF(Y558="","",VLOOKUP(Y558,ボランティア図書マスタ!$A$3:$K$567,11,0))</f>
        <v/>
      </c>
      <c r="AA558" s="132" t="str">
        <f t="shared" si="671"/>
        <v/>
      </c>
      <c r="AB558" s="133"/>
      <c r="AC558" s="133">
        <f t="shared" si="672"/>
        <v>0</v>
      </c>
      <c r="AD558" s="133">
        <f t="shared" si="673"/>
        <v>0</v>
      </c>
      <c r="AE558" s="133">
        <f t="shared" si="674"/>
        <v>0</v>
      </c>
      <c r="AF558" s="133">
        <f t="shared" si="675"/>
        <v>0</v>
      </c>
      <c r="AG558" s="134">
        <f t="shared" si="676"/>
        <v>0</v>
      </c>
      <c r="AH558" s="133">
        <f t="shared" si="677"/>
        <v>0</v>
      </c>
      <c r="AI558" s="133">
        <f t="shared" si="681"/>
        <v>0</v>
      </c>
      <c r="AJ558" s="133">
        <f t="shared" si="682"/>
        <v>0</v>
      </c>
      <c r="AK558" s="135">
        <f t="shared" si="678"/>
        <v>0</v>
      </c>
      <c r="AL558" s="135">
        <f t="shared" si="679"/>
        <v>0</v>
      </c>
      <c r="AM558" s="135">
        <f t="shared" si="683"/>
        <v>0</v>
      </c>
      <c r="AN558" s="135">
        <f t="shared" si="684"/>
        <v>0</v>
      </c>
      <c r="AP558" s="111" t="e">
        <f>VLOOKUP($Y558,ボランティア図書マスタ!$A:$T,15,0)</f>
        <v>#N/A</v>
      </c>
      <c r="AQ558" s="111" t="e">
        <f>VLOOKUP($Y558,ボランティア図書マスタ!$A:$T,16,0)</f>
        <v>#N/A</v>
      </c>
      <c r="AR558" s="111" t="e">
        <f>VLOOKUP($Y558,ボランティア図書マスタ!$A:$T,17,0)</f>
        <v>#N/A</v>
      </c>
      <c r="AS558" s="111" t="e">
        <f>VLOOKUP($Y558,ボランティア図書マスタ!$A:$T,18,0)</f>
        <v>#N/A</v>
      </c>
      <c r="AT558" s="111" t="e">
        <f>VLOOKUP($Y558,ボランティア図書マスタ!$A:$T,19,0)</f>
        <v>#N/A</v>
      </c>
      <c r="AU558" s="111" t="e">
        <f>VLOOKUP($Y558,ボランティア図書マスタ!$A:$T,20,0)</f>
        <v>#N/A</v>
      </c>
    </row>
    <row r="559" spans="1:47" ht="80.099999999999994" customHeight="1" x14ac:dyDescent="0.15">
      <c r="A559" s="119"/>
      <c r="B559" s="120"/>
      <c r="C559" s="119"/>
      <c r="D559" s="121"/>
      <c r="E559" s="122" t="str">
        <f>IF(D559="","",VLOOKUP(D559,ボランティア一覧!$A:$B,2,0))</f>
        <v/>
      </c>
      <c r="F559" s="121"/>
      <c r="G559" s="123" t="str">
        <f>IF(F559="","",VLOOKUP(F559,ボランティア図書マスタ!$B:$L,11,0))</f>
        <v/>
      </c>
      <c r="H559" s="124"/>
      <c r="I559" s="121"/>
      <c r="J559" s="124"/>
      <c r="K559" s="122" t="str">
        <f t="shared" si="680"/>
        <v/>
      </c>
      <c r="L559" s="125" t="str">
        <f>IF(Y559="","",VLOOKUP(Y559,ボランティア図書マスタ!$A$3:$M$567,13,0))</f>
        <v/>
      </c>
      <c r="M559" s="126"/>
      <c r="N559" s="127"/>
      <c r="O559" s="128"/>
      <c r="P559" s="129"/>
      <c r="Q559" s="130" t="str">
        <f>IF(D559="","",VLOOKUP(D559,ボランティア一覧!$A$3:$F$68,3,0))</f>
        <v/>
      </c>
      <c r="R559" s="130" t="str">
        <f>IF(D559="","",VLOOKUP(D559,ボランティア一覧!$A$3:$F$68,4,0))</f>
        <v/>
      </c>
      <c r="S559" s="130" t="str">
        <f>IF(D559="","",VLOOKUP(D559,ボランティア一覧!$A$3:$F$68,5,0))</f>
        <v/>
      </c>
      <c r="T559" s="130" t="str">
        <f>IF(D559="","",VLOOKUP(D559,ボランティア一覧!$A$3:$F$68,6,0))</f>
        <v/>
      </c>
      <c r="U559" s="131" t="str">
        <f t="shared" si="668"/>
        <v xml:space="preserve"> </v>
      </c>
      <c r="V559" s="131" t="str">
        <f t="shared" si="669"/>
        <v>　</v>
      </c>
      <c r="W559" s="131" t="str">
        <f>IF($A559=0," ",VLOOKUP(U559,入力規則用シート!B:C,2,0))</f>
        <v xml:space="preserve"> </v>
      </c>
      <c r="X559" s="131">
        <f t="shared" si="655"/>
        <v>0</v>
      </c>
      <c r="Y559" s="131" t="str">
        <f t="shared" si="670"/>
        <v/>
      </c>
      <c r="Z559" s="131" t="str">
        <f>IF(Y559="","",VLOOKUP(Y559,ボランティア図書マスタ!$A$3:$K$567,11,0))</f>
        <v/>
      </c>
      <c r="AA559" s="132" t="str">
        <f t="shared" si="671"/>
        <v/>
      </c>
      <c r="AB559" s="133"/>
      <c r="AC559" s="133">
        <f t="shared" si="672"/>
        <v>0</v>
      </c>
      <c r="AD559" s="133">
        <f t="shared" si="673"/>
        <v>0</v>
      </c>
      <c r="AE559" s="133">
        <f t="shared" si="674"/>
        <v>0</v>
      </c>
      <c r="AF559" s="133">
        <f t="shared" si="675"/>
        <v>0</v>
      </c>
      <c r="AG559" s="134">
        <f t="shared" si="676"/>
        <v>0</v>
      </c>
      <c r="AH559" s="133">
        <f t="shared" si="677"/>
        <v>0</v>
      </c>
      <c r="AI559" s="133">
        <f t="shared" si="681"/>
        <v>0</v>
      </c>
      <c r="AJ559" s="133">
        <f t="shared" si="682"/>
        <v>0</v>
      </c>
      <c r="AK559" s="135">
        <f t="shared" si="678"/>
        <v>0</v>
      </c>
      <c r="AL559" s="135">
        <f t="shared" si="679"/>
        <v>0</v>
      </c>
      <c r="AM559" s="135">
        <f t="shared" si="683"/>
        <v>0</v>
      </c>
      <c r="AN559" s="135">
        <f t="shared" si="684"/>
        <v>0</v>
      </c>
      <c r="AP559" s="111" t="e">
        <f>VLOOKUP($Y559,ボランティア図書マスタ!$A:$T,15,0)</f>
        <v>#N/A</v>
      </c>
      <c r="AQ559" s="111" t="e">
        <f>VLOOKUP($Y559,ボランティア図書マスタ!$A:$T,16,0)</f>
        <v>#N/A</v>
      </c>
      <c r="AR559" s="111" t="e">
        <f>VLOOKUP($Y559,ボランティア図書マスタ!$A:$T,17,0)</f>
        <v>#N/A</v>
      </c>
      <c r="AS559" s="111" t="e">
        <f>VLOOKUP($Y559,ボランティア図書マスタ!$A:$T,18,0)</f>
        <v>#N/A</v>
      </c>
      <c r="AT559" s="111" t="e">
        <f>VLOOKUP($Y559,ボランティア図書マスタ!$A:$T,19,0)</f>
        <v>#N/A</v>
      </c>
      <c r="AU559" s="111" t="e">
        <f>VLOOKUP($Y559,ボランティア図書マスタ!$A:$T,20,0)</f>
        <v>#N/A</v>
      </c>
    </row>
    <row r="560" spans="1:47" ht="80.099999999999994" customHeight="1" x14ac:dyDescent="0.15">
      <c r="A560" s="119"/>
      <c r="B560" s="120"/>
      <c r="C560" s="119"/>
      <c r="D560" s="121"/>
      <c r="E560" s="122" t="str">
        <f>IF(D560="","",VLOOKUP(D560,ボランティア一覧!$A:$B,2,0))</f>
        <v/>
      </c>
      <c r="F560" s="121"/>
      <c r="G560" s="123" t="str">
        <f>IF(F560="","",VLOOKUP(F560,ボランティア図書マスタ!$B:$L,11,0))</f>
        <v/>
      </c>
      <c r="H560" s="124"/>
      <c r="I560" s="121"/>
      <c r="J560" s="124"/>
      <c r="K560" s="122" t="str">
        <f t="shared" si="680"/>
        <v/>
      </c>
      <c r="L560" s="125" t="str">
        <f>IF(Y560="","",VLOOKUP(Y560,ボランティア図書マスタ!$A$3:$M$567,13,0))</f>
        <v/>
      </c>
      <c r="M560" s="126"/>
      <c r="N560" s="127"/>
      <c r="O560" s="128"/>
      <c r="P560" s="129"/>
      <c r="Q560" s="130" t="str">
        <f>IF(D560="","",VLOOKUP(D560,ボランティア一覧!$A$3:$F$68,3,0))</f>
        <v/>
      </c>
      <c r="R560" s="130" t="str">
        <f>IF(D560="","",VLOOKUP(D560,ボランティア一覧!$A$3:$F$68,4,0))</f>
        <v/>
      </c>
      <c r="S560" s="130" t="str">
        <f>IF(D560="","",VLOOKUP(D560,ボランティア一覧!$A$3:$F$68,5,0))</f>
        <v/>
      </c>
      <c r="T560" s="130" t="str">
        <f>IF(D560="","",VLOOKUP(D560,ボランティア一覧!$A$3:$F$68,6,0))</f>
        <v/>
      </c>
      <c r="U560" s="131" t="str">
        <f t="shared" si="668"/>
        <v xml:space="preserve"> </v>
      </c>
      <c r="V560" s="131" t="str">
        <f t="shared" si="669"/>
        <v>　</v>
      </c>
      <c r="W560" s="131" t="str">
        <f>IF($A560=0," ",VLOOKUP(U560,入力規則用シート!B:C,2,0))</f>
        <v xml:space="preserve"> </v>
      </c>
      <c r="X560" s="131">
        <f t="shared" si="655"/>
        <v>0</v>
      </c>
      <c r="Y560" s="131" t="str">
        <f t="shared" si="670"/>
        <v/>
      </c>
      <c r="Z560" s="131" t="str">
        <f>IF(Y560="","",VLOOKUP(Y560,ボランティア図書マスタ!$A$3:$K$567,11,0))</f>
        <v/>
      </c>
      <c r="AA560" s="132" t="str">
        <f t="shared" si="671"/>
        <v/>
      </c>
      <c r="AB560" s="133"/>
      <c r="AC560" s="133">
        <f t="shared" si="672"/>
        <v>0</v>
      </c>
      <c r="AD560" s="133">
        <f t="shared" si="673"/>
        <v>0</v>
      </c>
      <c r="AE560" s="133">
        <f t="shared" si="674"/>
        <v>0</v>
      </c>
      <c r="AF560" s="133">
        <f t="shared" si="675"/>
        <v>0</v>
      </c>
      <c r="AG560" s="134">
        <f t="shared" si="676"/>
        <v>0</v>
      </c>
      <c r="AH560" s="133">
        <f t="shared" si="677"/>
        <v>0</v>
      </c>
      <c r="AI560" s="133">
        <f t="shared" si="681"/>
        <v>0</v>
      </c>
      <c r="AJ560" s="133">
        <f t="shared" si="682"/>
        <v>0</v>
      </c>
      <c r="AK560" s="135">
        <f t="shared" si="678"/>
        <v>0</v>
      </c>
      <c r="AL560" s="135">
        <f t="shared" si="679"/>
        <v>0</v>
      </c>
      <c r="AM560" s="135">
        <f t="shared" si="683"/>
        <v>0</v>
      </c>
      <c r="AN560" s="135">
        <f t="shared" si="684"/>
        <v>0</v>
      </c>
      <c r="AP560" s="111" t="e">
        <f>VLOOKUP($Y560,ボランティア図書マスタ!$A:$T,15,0)</f>
        <v>#N/A</v>
      </c>
      <c r="AQ560" s="111" t="e">
        <f>VLOOKUP($Y560,ボランティア図書マスタ!$A:$T,16,0)</f>
        <v>#N/A</v>
      </c>
      <c r="AR560" s="111" t="e">
        <f>VLOOKUP($Y560,ボランティア図書マスタ!$A:$T,17,0)</f>
        <v>#N/A</v>
      </c>
      <c r="AS560" s="111" t="e">
        <f>VLOOKUP($Y560,ボランティア図書マスタ!$A:$T,18,0)</f>
        <v>#N/A</v>
      </c>
      <c r="AT560" s="111" t="e">
        <f>VLOOKUP($Y560,ボランティア図書マスタ!$A:$T,19,0)</f>
        <v>#N/A</v>
      </c>
      <c r="AU560" s="111" t="e">
        <f>VLOOKUP($Y560,ボランティア図書マスタ!$A:$T,20,0)</f>
        <v>#N/A</v>
      </c>
    </row>
    <row r="561" spans="1:47" ht="80.099999999999994" customHeight="1" x14ac:dyDescent="0.15">
      <c r="A561" s="119"/>
      <c r="B561" s="120"/>
      <c r="C561" s="119"/>
      <c r="D561" s="121"/>
      <c r="E561" s="122" t="str">
        <f>IF(D561="","",VLOOKUP(D561,ボランティア一覧!$A:$B,2,0))</f>
        <v/>
      </c>
      <c r="F561" s="121"/>
      <c r="G561" s="123" t="str">
        <f>IF(F561="","",VLOOKUP(F561,ボランティア図書マスタ!$B:$L,11,0))</f>
        <v/>
      </c>
      <c r="H561" s="124"/>
      <c r="I561" s="121"/>
      <c r="J561" s="124"/>
      <c r="K561" s="122" t="str">
        <f t="shared" si="680"/>
        <v/>
      </c>
      <c r="L561" s="125" t="str">
        <f>IF(Y561="","",VLOOKUP(Y561,ボランティア図書マスタ!$A$3:$M$567,13,0))</f>
        <v/>
      </c>
      <c r="M561" s="126"/>
      <c r="N561" s="127"/>
      <c r="O561" s="128"/>
      <c r="P561" s="129"/>
      <c r="Q561" s="130" t="str">
        <f>IF(D561="","",VLOOKUP(D561,ボランティア一覧!$A$3:$F$68,3,0))</f>
        <v/>
      </c>
      <c r="R561" s="130" t="str">
        <f>IF(D561="","",VLOOKUP(D561,ボランティア一覧!$A$3:$F$68,4,0))</f>
        <v/>
      </c>
      <c r="S561" s="130" t="str">
        <f>IF(D561="","",VLOOKUP(D561,ボランティア一覧!$A$3:$F$68,5,0))</f>
        <v/>
      </c>
      <c r="T561" s="130" t="str">
        <f>IF(D561="","",VLOOKUP(D561,ボランティア一覧!$A$3:$F$68,6,0))</f>
        <v/>
      </c>
      <c r="U561" s="131" t="str">
        <f>IF(F561=0," ",$G$2)</f>
        <v xml:space="preserve"> </v>
      </c>
      <c r="V561" s="131" t="str">
        <f>IF(F561=0,"　",$L$2)</f>
        <v>　</v>
      </c>
      <c r="W561" s="131" t="str">
        <f>IF($A561=0," ",VLOOKUP(U561,入力規則用シート!B:C,2,0))</f>
        <v xml:space="preserve"> </v>
      </c>
      <c r="X561" s="131">
        <f t="shared" si="655"/>
        <v>0</v>
      </c>
      <c r="Y561" s="131" t="str">
        <f>IF(F561&amp;I561="","",CONCATENATE(F561,I561))</f>
        <v/>
      </c>
      <c r="Z561" s="131" t="str">
        <f>IF(Y561="","",VLOOKUP(Y561,ボランティア図書マスタ!$A$3:$K$567,11,0))</f>
        <v/>
      </c>
      <c r="AA561" s="132" t="str">
        <f>DBCS(J561)</f>
        <v/>
      </c>
      <c r="AB561" s="133"/>
      <c r="AC561" s="133">
        <f>A561</f>
        <v>0</v>
      </c>
      <c r="AD561" s="133">
        <f>B561</f>
        <v>0</v>
      </c>
      <c r="AE561" s="133">
        <f>C561</f>
        <v>0</v>
      </c>
      <c r="AF561" s="133">
        <f>D561</f>
        <v>0</v>
      </c>
      <c r="AG561" s="134">
        <f>F561</f>
        <v>0</v>
      </c>
      <c r="AH561" s="133">
        <f>H561</f>
        <v>0</v>
      </c>
      <c r="AI561" s="133">
        <f t="shared" si="681"/>
        <v>0</v>
      </c>
      <c r="AJ561" s="133">
        <f t="shared" si="682"/>
        <v>0</v>
      </c>
      <c r="AK561" s="135">
        <f>M561</f>
        <v>0</v>
      </c>
      <c r="AL561" s="135">
        <f>N561</f>
        <v>0</v>
      </c>
      <c r="AM561" s="135">
        <f t="shared" si="683"/>
        <v>0</v>
      </c>
      <c r="AN561" s="135">
        <f t="shared" si="684"/>
        <v>0</v>
      </c>
      <c r="AP561" s="111" t="e">
        <f>VLOOKUP($Y561,ボランティア図書マスタ!$A:$T,15,0)</f>
        <v>#N/A</v>
      </c>
      <c r="AQ561" s="111" t="e">
        <f>VLOOKUP($Y561,ボランティア図書マスタ!$A:$T,16,0)</f>
        <v>#N/A</v>
      </c>
      <c r="AR561" s="111" t="e">
        <f>VLOOKUP($Y561,ボランティア図書マスタ!$A:$T,17,0)</f>
        <v>#N/A</v>
      </c>
      <c r="AS561" s="111" t="e">
        <f>VLOOKUP($Y561,ボランティア図書マスタ!$A:$T,18,0)</f>
        <v>#N/A</v>
      </c>
      <c r="AT561" s="111" t="e">
        <f>VLOOKUP($Y561,ボランティア図書マスタ!$A:$T,19,0)</f>
        <v>#N/A</v>
      </c>
      <c r="AU561" s="111" t="e">
        <f>VLOOKUP($Y561,ボランティア図書マスタ!$A:$T,20,0)</f>
        <v>#N/A</v>
      </c>
    </row>
    <row r="562" spans="1:47" ht="80.099999999999994" customHeight="1" x14ac:dyDescent="0.15">
      <c r="A562" s="119"/>
      <c r="B562" s="120"/>
      <c r="C562" s="119"/>
      <c r="D562" s="121"/>
      <c r="E562" s="122" t="str">
        <f>IF(D562="","",VLOOKUP(D562,ボランティア一覧!$A:$B,2,0))</f>
        <v/>
      </c>
      <c r="F562" s="121"/>
      <c r="G562" s="123" t="str">
        <f>IF(F562="","",VLOOKUP(F562,ボランティア図書マスタ!$B:$L,11,0))</f>
        <v/>
      </c>
      <c r="H562" s="124"/>
      <c r="I562" s="121"/>
      <c r="J562" s="124"/>
      <c r="K562" s="122" t="str">
        <f t="shared" si="680"/>
        <v/>
      </c>
      <c r="L562" s="125" t="str">
        <f>IF(Y562="","",VLOOKUP(Y562,ボランティア図書マスタ!$A$3:$M$567,13,0))</f>
        <v/>
      </c>
      <c r="M562" s="126"/>
      <c r="N562" s="127"/>
      <c r="O562" s="128"/>
      <c r="P562" s="129"/>
      <c r="Q562" s="130" t="str">
        <f>IF(D562="","",VLOOKUP(D562,ボランティア一覧!$A$3:$F$68,3,0))</f>
        <v/>
      </c>
      <c r="R562" s="130" t="str">
        <f>IF(D562="","",VLOOKUP(D562,ボランティア一覧!$A$3:$F$68,4,0))</f>
        <v/>
      </c>
      <c r="S562" s="130" t="str">
        <f>IF(D562="","",VLOOKUP(D562,ボランティア一覧!$A$3:$F$68,5,0))</f>
        <v/>
      </c>
      <c r="T562" s="130" t="str">
        <f>IF(D562="","",VLOOKUP(D562,ボランティア一覧!$A$3:$F$68,6,0))</f>
        <v/>
      </c>
      <c r="U562" s="131" t="str">
        <f t="shared" ref="U562:U570" si="685">IF(F562=0," ",$G$2)</f>
        <v xml:space="preserve"> </v>
      </c>
      <c r="V562" s="131" t="str">
        <f t="shared" ref="V562:V570" si="686">IF(F562=0,"　",$L$2)</f>
        <v>　</v>
      </c>
      <c r="W562" s="131" t="str">
        <f>IF($A562=0," ",VLOOKUP(U562,入力規則用シート!B:C,2,0))</f>
        <v xml:space="preserve"> </v>
      </c>
      <c r="X562" s="131">
        <f t="shared" si="655"/>
        <v>0</v>
      </c>
      <c r="Y562" s="131" t="str">
        <f t="shared" ref="Y562:Y570" si="687">IF(F562&amp;I562="","",CONCATENATE(F562,I562))</f>
        <v/>
      </c>
      <c r="Z562" s="131" t="str">
        <f>IF(Y562="","",VLOOKUP(Y562,ボランティア図書マスタ!$A$3:$K$567,11,0))</f>
        <v/>
      </c>
      <c r="AA562" s="132" t="str">
        <f t="shared" ref="AA562:AA570" si="688">DBCS(J562)</f>
        <v/>
      </c>
      <c r="AB562" s="133"/>
      <c r="AC562" s="133">
        <f t="shared" ref="AC562:AC570" si="689">A562</f>
        <v>0</v>
      </c>
      <c r="AD562" s="133">
        <f t="shared" ref="AD562:AD570" si="690">B562</f>
        <v>0</v>
      </c>
      <c r="AE562" s="133">
        <f t="shared" ref="AE562:AE570" si="691">C562</f>
        <v>0</v>
      </c>
      <c r="AF562" s="133">
        <f t="shared" ref="AF562:AF570" si="692">D562</f>
        <v>0</v>
      </c>
      <c r="AG562" s="134">
        <f t="shared" ref="AG562:AG570" si="693">F562</f>
        <v>0</v>
      </c>
      <c r="AH562" s="133">
        <f t="shared" ref="AH562:AH570" si="694">H562</f>
        <v>0</v>
      </c>
      <c r="AI562" s="133">
        <f t="shared" si="681"/>
        <v>0</v>
      </c>
      <c r="AJ562" s="133">
        <f t="shared" si="682"/>
        <v>0</v>
      </c>
      <c r="AK562" s="135">
        <f t="shared" ref="AK562:AK570" si="695">M562</f>
        <v>0</v>
      </c>
      <c r="AL562" s="135">
        <f t="shared" ref="AL562:AL570" si="696">N562</f>
        <v>0</v>
      </c>
      <c r="AM562" s="135">
        <f t="shared" si="683"/>
        <v>0</v>
      </c>
      <c r="AN562" s="135">
        <f t="shared" si="684"/>
        <v>0</v>
      </c>
      <c r="AP562" s="111" t="e">
        <f>VLOOKUP($Y562,ボランティア図書マスタ!$A:$T,15,0)</f>
        <v>#N/A</v>
      </c>
      <c r="AQ562" s="111" t="e">
        <f>VLOOKUP($Y562,ボランティア図書マスタ!$A:$T,16,0)</f>
        <v>#N/A</v>
      </c>
      <c r="AR562" s="111" t="e">
        <f>VLOOKUP($Y562,ボランティア図書マスタ!$A:$T,17,0)</f>
        <v>#N/A</v>
      </c>
      <c r="AS562" s="111" t="e">
        <f>VLOOKUP($Y562,ボランティア図書マスタ!$A:$T,18,0)</f>
        <v>#N/A</v>
      </c>
      <c r="AT562" s="111" t="e">
        <f>VLOOKUP($Y562,ボランティア図書マスタ!$A:$T,19,0)</f>
        <v>#N/A</v>
      </c>
      <c r="AU562" s="111" t="e">
        <f>VLOOKUP($Y562,ボランティア図書マスタ!$A:$T,20,0)</f>
        <v>#N/A</v>
      </c>
    </row>
    <row r="563" spans="1:47" ht="80.099999999999994" customHeight="1" x14ac:dyDescent="0.15">
      <c r="A563" s="119"/>
      <c r="B563" s="120"/>
      <c r="C563" s="119"/>
      <c r="D563" s="121"/>
      <c r="E563" s="122" t="str">
        <f>IF(D563="","",VLOOKUP(D563,ボランティア一覧!$A:$B,2,0))</f>
        <v/>
      </c>
      <c r="F563" s="121"/>
      <c r="G563" s="123" t="str">
        <f>IF(F563="","",VLOOKUP(F563,ボランティア図書マスタ!$B:$L,11,0))</f>
        <v/>
      </c>
      <c r="H563" s="124"/>
      <c r="I563" s="121"/>
      <c r="J563" s="124"/>
      <c r="K563" s="122" t="str">
        <f t="shared" si="680"/>
        <v/>
      </c>
      <c r="L563" s="125" t="str">
        <f>IF(Y563="","",VLOOKUP(Y563,ボランティア図書マスタ!$A$3:$M$567,13,0))</f>
        <v/>
      </c>
      <c r="M563" s="126"/>
      <c r="N563" s="127"/>
      <c r="O563" s="128"/>
      <c r="P563" s="129"/>
      <c r="Q563" s="130" t="str">
        <f>IF(D563="","",VLOOKUP(D563,ボランティア一覧!$A$3:$F$68,3,0))</f>
        <v/>
      </c>
      <c r="R563" s="130" t="str">
        <f>IF(D563="","",VLOOKUP(D563,ボランティア一覧!$A$3:$F$68,4,0))</f>
        <v/>
      </c>
      <c r="S563" s="130" t="str">
        <f>IF(D563="","",VLOOKUP(D563,ボランティア一覧!$A$3:$F$68,5,0))</f>
        <v/>
      </c>
      <c r="T563" s="130" t="str">
        <f>IF(D563="","",VLOOKUP(D563,ボランティア一覧!$A$3:$F$68,6,0))</f>
        <v/>
      </c>
      <c r="U563" s="131" t="str">
        <f t="shared" si="685"/>
        <v xml:space="preserve"> </v>
      </c>
      <c r="V563" s="131" t="str">
        <f t="shared" si="686"/>
        <v>　</v>
      </c>
      <c r="W563" s="131" t="str">
        <f>IF($A563=0," ",VLOOKUP(U563,入力規則用シート!B:C,2,0))</f>
        <v xml:space="preserve"> </v>
      </c>
      <c r="X563" s="131">
        <f t="shared" si="655"/>
        <v>0</v>
      </c>
      <c r="Y563" s="131" t="str">
        <f t="shared" si="687"/>
        <v/>
      </c>
      <c r="Z563" s="131" t="str">
        <f>IF(Y563="","",VLOOKUP(Y563,ボランティア図書マスタ!$A$3:$K$567,11,0))</f>
        <v/>
      </c>
      <c r="AA563" s="132" t="str">
        <f t="shared" si="688"/>
        <v/>
      </c>
      <c r="AB563" s="133"/>
      <c r="AC563" s="133">
        <f t="shared" si="689"/>
        <v>0</v>
      </c>
      <c r="AD563" s="133">
        <f t="shared" si="690"/>
        <v>0</v>
      </c>
      <c r="AE563" s="133">
        <f t="shared" si="691"/>
        <v>0</v>
      </c>
      <c r="AF563" s="133">
        <f t="shared" si="692"/>
        <v>0</v>
      </c>
      <c r="AG563" s="134">
        <f t="shared" si="693"/>
        <v>0</v>
      </c>
      <c r="AH563" s="133">
        <f t="shared" si="694"/>
        <v>0</v>
      </c>
      <c r="AI563" s="133">
        <f t="shared" si="681"/>
        <v>0</v>
      </c>
      <c r="AJ563" s="133">
        <f t="shared" si="682"/>
        <v>0</v>
      </c>
      <c r="AK563" s="135">
        <f t="shared" si="695"/>
        <v>0</v>
      </c>
      <c r="AL563" s="135">
        <f t="shared" si="696"/>
        <v>0</v>
      </c>
      <c r="AM563" s="135">
        <f t="shared" si="683"/>
        <v>0</v>
      </c>
      <c r="AN563" s="135">
        <f t="shared" si="684"/>
        <v>0</v>
      </c>
      <c r="AP563" s="111" t="e">
        <f>VLOOKUP($Y563,ボランティア図書マスタ!$A:$T,15,0)</f>
        <v>#N/A</v>
      </c>
      <c r="AQ563" s="111" t="e">
        <f>VLOOKUP($Y563,ボランティア図書マスタ!$A:$T,16,0)</f>
        <v>#N/A</v>
      </c>
      <c r="AR563" s="111" t="e">
        <f>VLOOKUP($Y563,ボランティア図書マスタ!$A:$T,17,0)</f>
        <v>#N/A</v>
      </c>
      <c r="AS563" s="111" t="e">
        <f>VLOOKUP($Y563,ボランティア図書マスタ!$A:$T,18,0)</f>
        <v>#N/A</v>
      </c>
      <c r="AT563" s="111" t="e">
        <f>VLOOKUP($Y563,ボランティア図書マスタ!$A:$T,19,0)</f>
        <v>#N/A</v>
      </c>
      <c r="AU563" s="111" t="e">
        <f>VLOOKUP($Y563,ボランティア図書マスタ!$A:$T,20,0)</f>
        <v>#N/A</v>
      </c>
    </row>
    <row r="564" spans="1:47" ht="80.099999999999994" customHeight="1" x14ac:dyDescent="0.15">
      <c r="A564" s="119"/>
      <c r="B564" s="120"/>
      <c r="C564" s="119"/>
      <c r="D564" s="121"/>
      <c r="E564" s="122" t="str">
        <f>IF(D564="","",VLOOKUP(D564,ボランティア一覧!$A:$B,2,0))</f>
        <v/>
      </c>
      <c r="F564" s="121"/>
      <c r="G564" s="123" t="str">
        <f>IF(F564="","",VLOOKUP(F564,ボランティア図書マスタ!$B:$L,11,0))</f>
        <v/>
      </c>
      <c r="H564" s="124"/>
      <c r="I564" s="121"/>
      <c r="J564" s="124"/>
      <c r="K564" s="122" t="str">
        <f t="shared" si="680"/>
        <v/>
      </c>
      <c r="L564" s="125" t="str">
        <f>IF(Y564="","",VLOOKUP(Y564,ボランティア図書マスタ!$A$3:$M$567,13,0))</f>
        <v/>
      </c>
      <c r="M564" s="126"/>
      <c r="N564" s="127"/>
      <c r="O564" s="128"/>
      <c r="P564" s="129"/>
      <c r="Q564" s="130" t="str">
        <f>IF(D564="","",VLOOKUP(D564,ボランティア一覧!$A$3:$F$68,3,0))</f>
        <v/>
      </c>
      <c r="R564" s="130" t="str">
        <f>IF(D564="","",VLOOKUP(D564,ボランティア一覧!$A$3:$F$68,4,0))</f>
        <v/>
      </c>
      <c r="S564" s="130" t="str">
        <f>IF(D564="","",VLOOKUP(D564,ボランティア一覧!$A$3:$F$68,5,0))</f>
        <v/>
      </c>
      <c r="T564" s="130" t="str">
        <f>IF(D564="","",VLOOKUP(D564,ボランティア一覧!$A$3:$F$68,6,0))</f>
        <v/>
      </c>
      <c r="U564" s="131" t="str">
        <f t="shared" si="685"/>
        <v xml:space="preserve"> </v>
      </c>
      <c r="V564" s="131" t="str">
        <f t="shared" si="686"/>
        <v>　</v>
      </c>
      <c r="W564" s="131" t="str">
        <f>IF($A564=0," ",VLOOKUP(U564,入力規則用シート!B:C,2,0))</f>
        <v xml:space="preserve"> </v>
      </c>
      <c r="X564" s="131">
        <f t="shared" si="655"/>
        <v>0</v>
      </c>
      <c r="Y564" s="131" t="str">
        <f t="shared" si="687"/>
        <v/>
      </c>
      <c r="Z564" s="131" t="str">
        <f>IF(Y564="","",VLOOKUP(Y564,ボランティア図書マスタ!$A$3:$K$567,11,0))</f>
        <v/>
      </c>
      <c r="AA564" s="132" t="str">
        <f t="shared" si="688"/>
        <v/>
      </c>
      <c r="AB564" s="133"/>
      <c r="AC564" s="133">
        <f t="shared" si="689"/>
        <v>0</v>
      </c>
      <c r="AD564" s="133">
        <f t="shared" si="690"/>
        <v>0</v>
      </c>
      <c r="AE564" s="133">
        <f t="shared" si="691"/>
        <v>0</v>
      </c>
      <c r="AF564" s="133">
        <f t="shared" si="692"/>
        <v>0</v>
      </c>
      <c r="AG564" s="134">
        <f t="shared" si="693"/>
        <v>0</v>
      </c>
      <c r="AH564" s="133">
        <f t="shared" si="694"/>
        <v>0</v>
      </c>
      <c r="AI564" s="133">
        <f t="shared" si="681"/>
        <v>0</v>
      </c>
      <c r="AJ564" s="133">
        <f t="shared" si="682"/>
        <v>0</v>
      </c>
      <c r="AK564" s="135">
        <f t="shared" si="695"/>
        <v>0</v>
      </c>
      <c r="AL564" s="135">
        <f t="shared" si="696"/>
        <v>0</v>
      </c>
      <c r="AM564" s="135">
        <f t="shared" si="683"/>
        <v>0</v>
      </c>
      <c r="AN564" s="135">
        <f t="shared" si="684"/>
        <v>0</v>
      </c>
      <c r="AP564" s="111" t="e">
        <f>VLOOKUP($Y564,ボランティア図書マスタ!$A:$T,15,0)</f>
        <v>#N/A</v>
      </c>
      <c r="AQ564" s="111" t="e">
        <f>VLOOKUP($Y564,ボランティア図書マスタ!$A:$T,16,0)</f>
        <v>#N/A</v>
      </c>
      <c r="AR564" s="111" t="e">
        <f>VLOOKUP($Y564,ボランティア図書マスタ!$A:$T,17,0)</f>
        <v>#N/A</v>
      </c>
      <c r="AS564" s="111" t="e">
        <f>VLOOKUP($Y564,ボランティア図書マスタ!$A:$T,18,0)</f>
        <v>#N/A</v>
      </c>
      <c r="AT564" s="111" t="e">
        <f>VLOOKUP($Y564,ボランティア図書マスタ!$A:$T,19,0)</f>
        <v>#N/A</v>
      </c>
      <c r="AU564" s="111" t="e">
        <f>VLOOKUP($Y564,ボランティア図書マスタ!$A:$T,20,0)</f>
        <v>#N/A</v>
      </c>
    </row>
    <row r="565" spans="1:47" ht="80.099999999999994" customHeight="1" x14ac:dyDescent="0.15">
      <c r="A565" s="119"/>
      <c r="B565" s="120"/>
      <c r="C565" s="119"/>
      <c r="D565" s="121"/>
      <c r="E565" s="122" t="str">
        <f>IF(D565="","",VLOOKUP(D565,ボランティア一覧!$A:$B,2,0))</f>
        <v/>
      </c>
      <c r="F565" s="121"/>
      <c r="G565" s="123" t="str">
        <f>IF(F565="","",VLOOKUP(F565,ボランティア図書マスタ!$B:$L,11,0))</f>
        <v/>
      </c>
      <c r="H565" s="124"/>
      <c r="I565" s="121"/>
      <c r="J565" s="124"/>
      <c r="K565" s="122" t="str">
        <f t="shared" si="680"/>
        <v/>
      </c>
      <c r="L565" s="125" t="str">
        <f>IF(Y565="","",VLOOKUP(Y565,ボランティア図書マスタ!$A$3:$M$567,13,0))</f>
        <v/>
      </c>
      <c r="M565" s="126"/>
      <c r="N565" s="127"/>
      <c r="O565" s="128"/>
      <c r="P565" s="129"/>
      <c r="Q565" s="130" t="str">
        <f>IF(D565="","",VLOOKUP(D565,ボランティア一覧!$A$3:$F$68,3,0))</f>
        <v/>
      </c>
      <c r="R565" s="130" t="str">
        <f>IF(D565="","",VLOOKUP(D565,ボランティア一覧!$A$3:$F$68,4,0))</f>
        <v/>
      </c>
      <c r="S565" s="130" t="str">
        <f>IF(D565="","",VLOOKUP(D565,ボランティア一覧!$A$3:$F$68,5,0))</f>
        <v/>
      </c>
      <c r="T565" s="130" t="str">
        <f>IF(D565="","",VLOOKUP(D565,ボランティア一覧!$A$3:$F$68,6,0))</f>
        <v/>
      </c>
      <c r="U565" s="131" t="str">
        <f t="shared" si="685"/>
        <v xml:space="preserve"> </v>
      </c>
      <c r="V565" s="131" t="str">
        <f t="shared" si="686"/>
        <v>　</v>
      </c>
      <c r="W565" s="131" t="str">
        <f>IF($A565=0," ",VLOOKUP(U565,入力規則用シート!B:C,2,0))</f>
        <v xml:space="preserve"> </v>
      </c>
      <c r="X565" s="131">
        <f t="shared" si="655"/>
        <v>0</v>
      </c>
      <c r="Y565" s="131" t="str">
        <f t="shared" si="687"/>
        <v/>
      </c>
      <c r="Z565" s="131" t="str">
        <f>IF(Y565="","",VLOOKUP(Y565,ボランティア図書マスタ!$A$3:$K$567,11,0))</f>
        <v/>
      </c>
      <c r="AA565" s="132" t="str">
        <f t="shared" si="688"/>
        <v/>
      </c>
      <c r="AB565" s="133"/>
      <c r="AC565" s="133">
        <f t="shared" si="689"/>
        <v>0</v>
      </c>
      <c r="AD565" s="133">
        <f t="shared" si="690"/>
        <v>0</v>
      </c>
      <c r="AE565" s="133">
        <f t="shared" si="691"/>
        <v>0</v>
      </c>
      <c r="AF565" s="133">
        <f t="shared" si="692"/>
        <v>0</v>
      </c>
      <c r="AG565" s="134">
        <f t="shared" si="693"/>
        <v>0</v>
      </c>
      <c r="AH565" s="133">
        <f t="shared" si="694"/>
        <v>0</v>
      </c>
      <c r="AI565" s="133">
        <f t="shared" si="681"/>
        <v>0</v>
      </c>
      <c r="AJ565" s="133">
        <f t="shared" si="682"/>
        <v>0</v>
      </c>
      <c r="AK565" s="135">
        <f t="shared" si="695"/>
        <v>0</v>
      </c>
      <c r="AL565" s="135">
        <f t="shared" si="696"/>
        <v>0</v>
      </c>
      <c r="AM565" s="135">
        <f t="shared" si="683"/>
        <v>0</v>
      </c>
      <c r="AN565" s="135">
        <f t="shared" si="684"/>
        <v>0</v>
      </c>
      <c r="AP565" s="111" t="e">
        <f>VLOOKUP($Y565,ボランティア図書マスタ!$A:$T,15,0)</f>
        <v>#N/A</v>
      </c>
      <c r="AQ565" s="111" t="e">
        <f>VLOOKUP($Y565,ボランティア図書マスタ!$A:$T,16,0)</f>
        <v>#N/A</v>
      </c>
      <c r="AR565" s="111" t="e">
        <f>VLOOKUP($Y565,ボランティア図書マスタ!$A:$T,17,0)</f>
        <v>#N/A</v>
      </c>
      <c r="AS565" s="111" t="e">
        <f>VLOOKUP($Y565,ボランティア図書マスタ!$A:$T,18,0)</f>
        <v>#N/A</v>
      </c>
      <c r="AT565" s="111" t="e">
        <f>VLOOKUP($Y565,ボランティア図書マスタ!$A:$T,19,0)</f>
        <v>#N/A</v>
      </c>
      <c r="AU565" s="111" t="e">
        <f>VLOOKUP($Y565,ボランティア図書マスタ!$A:$T,20,0)</f>
        <v>#N/A</v>
      </c>
    </row>
    <row r="566" spans="1:47" ht="80.099999999999994" customHeight="1" x14ac:dyDescent="0.15">
      <c r="A566" s="119"/>
      <c r="B566" s="120"/>
      <c r="C566" s="119"/>
      <c r="D566" s="121"/>
      <c r="E566" s="122" t="str">
        <f>IF(D566="","",VLOOKUP(D566,ボランティア一覧!$A:$B,2,0))</f>
        <v/>
      </c>
      <c r="F566" s="121"/>
      <c r="G566" s="123" t="str">
        <f>IF(F566="","",VLOOKUP(F566,ボランティア図書マスタ!$B:$L,11,0))</f>
        <v/>
      </c>
      <c r="H566" s="124"/>
      <c r="I566" s="121"/>
      <c r="J566" s="124"/>
      <c r="K566" s="122" t="str">
        <f t="shared" si="680"/>
        <v/>
      </c>
      <c r="L566" s="125" t="str">
        <f>IF(Y566="","",VLOOKUP(Y566,ボランティア図書マスタ!$A$3:$M$567,13,0))</f>
        <v/>
      </c>
      <c r="M566" s="126"/>
      <c r="N566" s="127"/>
      <c r="O566" s="128"/>
      <c r="P566" s="129"/>
      <c r="Q566" s="130" t="str">
        <f>IF(D566="","",VLOOKUP(D566,ボランティア一覧!$A$3:$F$68,3,0))</f>
        <v/>
      </c>
      <c r="R566" s="130" t="str">
        <f>IF(D566="","",VLOOKUP(D566,ボランティア一覧!$A$3:$F$68,4,0))</f>
        <v/>
      </c>
      <c r="S566" s="130" t="str">
        <f>IF(D566="","",VLOOKUP(D566,ボランティア一覧!$A$3:$F$68,5,0))</f>
        <v/>
      </c>
      <c r="T566" s="130" t="str">
        <f>IF(D566="","",VLOOKUP(D566,ボランティア一覧!$A$3:$F$68,6,0))</f>
        <v/>
      </c>
      <c r="U566" s="131" t="str">
        <f t="shared" si="685"/>
        <v xml:space="preserve"> </v>
      </c>
      <c r="V566" s="131" t="str">
        <f t="shared" si="686"/>
        <v>　</v>
      </c>
      <c r="W566" s="131" t="str">
        <f>IF($A566=0," ",VLOOKUP(U566,入力規則用シート!B:C,2,0))</f>
        <v xml:space="preserve"> </v>
      </c>
      <c r="X566" s="131">
        <f t="shared" si="655"/>
        <v>0</v>
      </c>
      <c r="Y566" s="131" t="str">
        <f t="shared" si="687"/>
        <v/>
      </c>
      <c r="Z566" s="131" t="str">
        <f>IF(Y566="","",VLOOKUP(Y566,ボランティア図書マスタ!$A$3:$K$567,11,0))</f>
        <v/>
      </c>
      <c r="AA566" s="132" t="str">
        <f t="shared" si="688"/>
        <v/>
      </c>
      <c r="AB566" s="133"/>
      <c r="AC566" s="133">
        <f t="shared" si="689"/>
        <v>0</v>
      </c>
      <c r="AD566" s="133">
        <f t="shared" si="690"/>
        <v>0</v>
      </c>
      <c r="AE566" s="133">
        <f t="shared" si="691"/>
        <v>0</v>
      </c>
      <c r="AF566" s="133">
        <f t="shared" si="692"/>
        <v>0</v>
      </c>
      <c r="AG566" s="134">
        <f t="shared" si="693"/>
        <v>0</v>
      </c>
      <c r="AH566" s="133">
        <f t="shared" si="694"/>
        <v>0</v>
      </c>
      <c r="AI566" s="133">
        <f t="shared" si="681"/>
        <v>0</v>
      </c>
      <c r="AJ566" s="133">
        <f t="shared" si="682"/>
        <v>0</v>
      </c>
      <c r="AK566" s="135">
        <f t="shared" si="695"/>
        <v>0</v>
      </c>
      <c r="AL566" s="135">
        <f t="shared" si="696"/>
        <v>0</v>
      </c>
      <c r="AM566" s="135">
        <f t="shared" si="683"/>
        <v>0</v>
      </c>
      <c r="AN566" s="135">
        <f t="shared" si="684"/>
        <v>0</v>
      </c>
      <c r="AP566" s="111" t="e">
        <f>VLOOKUP($Y566,ボランティア図書マスタ!$A:$T,15,0)</f>
        <v>#N/A</v>
      </c>
      <c r="AQ566" s="111" t="e">
        <f>VLOOKUP($Y566,ボランティア図書マスタ!$A:$T,16,0)</f>
        <v>#N/A</v>
      </c>
      <c r="AR566" s="111" t="e">
        <f>VLOOKUP($Y566,ボランティア図書マスタ!$A:$T,17,0)</f>
        <v>#N/A</v>
      </c>
      <c r="AS566" s="111" t="e">
        <f>VLOOKUP($Y566,ボランティア図書マスタ!$A:$T,18,0)</f>
        <v>#N/A</v>
      </c>
      <c r="AT566" s="111" t="e">
        <f>VLOOKUP($Y566,ボランティア図書マスタ!$A:$T,19,0)</f>
        <v>#N/A</v>
      </c>
      <c r="AU566" s="111" t="e">
        <f>VLOOKUP($Y566,ボランティア図書マスタ!$A:$T,20,0)</f>
        <v>#N/A</v>
      </c>
    </row>
    <row r="567" spans="1:47" ht="80.099999999999994" customHeight="1" x14ac:dyDescent="0.15">
      <c r="A567" s="119"/>
      <c r="B567" s="120"/>
      <c r="C567" s="119"/>
      <c r="D567" s="121"/>
      <c r="E567" s="122" t="str">
        <f>IF(D567="","",VLOOKUP(D567,ボランティア一覧!$A:$B,2,0))</f>
        <v/>
      </c>
      <c r="F567" s="121"/>
      <c r="G567" s="123" t="str">
        <f>IF(F567="","",VLOOKUP(F567,ボランティア図書マスタ!$B:$L,11,0))</f>
        <v/>
      </c>
      <c r="H567" s="124"/>
      <c r="I567" s="121"/>
      <c r="J567" s="124"/>
      <c r="K567" s="122" t="str">
        <f t="shared" si="680"/>
        <v/>
      </c>
      <c r="L567" s="125" t="str">
        <f>IF(Y567="","",VLOOKUP(Y567,ボランティア図書マスタ!$A$3:$M$567,13,0))</f>
        <v/>
      </c>
      <c r="M567" s="126"/>
      <c r="N567" s="127"/>
      <c r="O567" s="128"/>
      <c r="P567" s="129"/>
      <c r="Q567" s="130" t="str">
        <f>IF(D567="","",VLOOKUP(D567,ボランティア一覧!$A$3:$F$68,3,0))</f>
        <v/>
      </c>
      <c r="R567" s="130" t="str">
        <f>IF(D567="","",VLOOKUP(D567,ボランティア一覧!$A$3:$F$68,4,0))</f>
        <v/>
      </c>
      <c r="S567" s="130" t="str">
        <f>IF(D567="","",VLOOKUP(D567,ボランティア一覧!$A$3:$F$68,5,0))</f>
        <v/>
      </c>
      <c r="T567" s="130" t="str">
        <f>IF(D567="","",VLOOKUP(D567,ボランティア一覧!$A$3:$F$68,6,0))</f>
        <v/>
      </c>
      <c r="U567" s="131" t="str">
        <f t="shared" si="685"/>
        <v xml:space="preserve"> </v>
      </c>
      <c r="V567" s="131" t="str">
        <f t="shared" si="686"/>
        <v>　</v>
      </c>
      <c r="W567" s="131" t="str">
        <f>IF($A567=0," ",VLOOKUP(U567,入力規則用シート!B:C,2,0))</f>
        <v xml:space="preserve"> </v>
      </c>
      <c r="X567" s="131">
        <f t="shared" si="655"/>
        <v>0</v>
      </c>
      <c r="Y567" s="131" t="str">
        <f t="shared" si="687"/>
        <v/>
      </c>
      <c r="Z567" s="131" t="str">
        <f>IF(Y567="","",VLOOKUP(Y567,ボランティア図書マスタ!$A$3:$K$567,11,0))</f>
        <v/>
      </c>
      <c r="AA567" s="132" t="str">
        <f t="shared" si="688"/>
        <v/>
      </c>
      <c r="AB567" s="133"/>
      <c r="AC567" s="133">
        <f t="shared" si="689"/>
        <v>0</v>
      </c>
      <c r="AD567" s="133">
        <f t="shared" si="690"/>
        <v>0</v>
      </c>
      <c r="AE567" s="133">
        <f t="shared" si="691"/>
        <v>0</v>
      </c>
      <c r="AF567" s="133">
        <f t="shared" si="692"/>
        <v>0</v>
      </c>
      <c r="AG567" s="134">
        <f t="shared" si="693"/>
        <v>0</v>
      </c>
      <c r="AH567" s="133">
        <f t="shared" si="694"/>
        <v>0</v>
      </c>
      <c r="AI567" s="133">
        <f t="shared" si="681"/>
        <v>0</v>
      </c>
      <c r="AJ567" s="133">
        <f t="shared" si="682"/>
        <v>0</v>
      </c>
      <c r="AK567" s="135">
        <f t="shared" si="695"/>
        <v>0</v>
      </c>
      <c r="AL567" s="135">
        <f t="shared" si="696"/>
        <v>0</v>
      </c>
      <c r="AM567" s="135">
        <f t="shared" si="683"/>
        <v>0</v>
      </c>
      <c r="AN567" s="135">
        <f t="shared" si="684"/>
        <v>0</v>
      </c>
      <c r="AP567" s="111" t="e">
        <f>VLOOKUP($Y567,ボランティア図書マスタ!$A:$T,15,0)</f>
        <v>#N/A</v>
      </c>
      <c r="AQ567" s="111" t="e">
        <f>VLOOKUP($Y567,ボランティア図書マスタ!$A:$T,16,0)</f>
        <v>#N/A</v>
      </c>
      <c r="AR567" s="111" t="e">
        <f>VLOOKUP($Y567,ボランティア図書マスタ!$A:$T,17,0)</f>
        <v>#N/A</v>
      </c>
      <c r="AS567" s="111" t="e">
        <f>VLOOKUP($Y567,ボランティア図書マスタ!$A:$T,18,0)</f>
        <v>#N/A</v>
      </c>
      <c r="AT567" s="111" t="e">
        <f>VLOOKUP($Y567,ボランティア図書マスタ!$A:$T,19,0)</f>
        <v>#N/A</v>
      </c>
      <c r="AU567" s="111" t="e">
        <f>VLOOKUP($Y567,ボランティア図書マスタ!$A:$T,20,0)</f>
        <v>#N/A</v>
      </c>
    </row>
    <row r="568" spans="1:47" ht="80.099999999999994" customHeight="1" x14ac:dyDescent="0.15">
      <c r="A568" s="119"/>
      <c r="B568" s="120"/>
      <c r="C568" s="119"/>
      <c r="D568" s="121"/>
      <c r="E568" s="122" t="str">
        <f>IF(D568="","",VLOOKUP(D568,ボランティア一覧!$A:$B,2,0))</f>
        <v/>
      </c>
      <c r="F568" s="121"/>
      <c r="G568" s="123" t="str">
        <f>IF(F568="","",VLOOKUP(F568,ボランティア図書マスタ!$B:$L,11,0))</f>
        <v/>
      </c>
      <c r="H568" s="124"/>
      <c r="I568" s="121"/>
      <c r="J568" s="124"/>
      <c r="K568" s="122" t="str">
        <f t="shared" si="680"/>
        <v/>
      </c>
      <c r="L568" s="125" t="str">
        <f>IF(Y568="","",VLOOKUP(Y568,ボランティア図書マスタ!$A$3:$M$567,13,0))</f>
        <v/>
      </c>
      <c r="M568" s="126"/>
      <c r="N568" s="127"/>
      <c r="O568" s="128"/>
      <c r="P568" s="129"/>
      <c r="Q568" s="130" t="str">
        <f>IF(D568="","",VLOOKUP(D568,ボランティア一覧!$A$3:$F$68,3,0))</f>
        <v/>
      </c>
      <c r="R568" s="130" t="str">
        <f>IF(D568="","",VLOOKUP(D568,ボランティア一覧!$A$3:$F$68,4,0))</f>
        <v/>
      </c>
      <c r="S568" s="130" t="str">
        <f>IF(D568="","",VLOOKUP(D568,ボランティア一覧!$A$3:$F$68,5,0))</f>
        <v/>
      </c>
      <c r="T568" s="130" t="str">
        <f>IF(D568="","",VLOOKUP(D568,ボランティア一覧!$A$3:$F$68,6,0))</f>
        <v/>
      </c>
      <c r="U568" s="131" t="str">
        <f t="shared" si="685"/>
        <v xml:space="preserve"> </v>
      </c>
      <c r="V568" s="131" t="str">
        <f t="shared" si="686"/>
        <v>　</v>
      </c>
      <c r="W568" s="131" t="str">
        <f>IF($A568=0," ",VLOOKUP(U568,入力規則用シート!B:C,2,0))</f>
        <v xml:space="preserve"> </v>
      </c>
      <c r="X568" s="131">
        <f t="shared" si="655"/>
        <v>0</v>
      </c>
      <c r="Y568" s="131" t="str">
        <f t="shared" si="687"/>
        <v/>
      </c>
      <c r="Z568" s="131" t="str">
        <f>IF(Y568="","",VLOOKUP(Y568,ボランティア図書マスタ!$A$3:$K$567,11,0))</f>
        <v/>
      </c>
      <c r="AA568" s="132" t="str">
        <f t="shared" si="688"/>
        <v/>
      </c>
      <c r="AB568" s="133"/>
      <c r="AC568" s="133">
        <f t="shared" si="689"/>
        <v>0</v>
      </c>
      <c r="AD568" s="133">
        <f t="shared" si="690"/>
        <v>0</v>
      </c>
      <c r="AE568" s="133">
        <f t="shared" si="691"/>
        <v>0</v>
      </c>
      <c r="AF568" s="133">
        <f t="shared" si="692"/>
        <v>0</v>
      </c>
      <c r="AG568" s="134">
        <f t="shared" si="693"/>
        <v>0</v>
      </c>
      <c r="AH568" s="133">
        <f t="shared" si="694"/>
        <v>0</v>
      </c>
      <c r="AI568" s="133">
        <f t="shared" si="681"/>
        <v>0</v>
      </c>
      <c r="AJ568" s="133">
        <f t="shared" si="682"/>
        <v>0</v>
      </c>
      <c r="AK568" s="135">
        <f t="shared" si="695"/>
        <v>0</v>
      </c>
      <c r="AL568" s="135">
        <f t="shared" si="696"/>
        <v>0</v>
      </c>
      <c r="AM568" s="135">
        <f t="shared" si="683"/>
        <v>0</v>
      </c>
      <c r="AN568" s="135">
        <f t="shared" si="684"/>
        <v>0</v>
      </c>
      <c r="AP568" s="111" t="e">
        <f>VLOOKUP($Y568,ボランティア図書マスタ!$A:$T,15,0)</f>
        <v>#N/A</v>
      </c>
      <c r="AQ568" s="111" t="e">
        <f>VLOOKUP($Y568,ボランティア図書マスタ!$A:$T,16,0)</f>
        <v>#N/A</v>
      </c>
      <c r="AR568" s="111" t="e">
        <f>VLOOKUP($Y568,ボランティア図書マスタ!$A:$T,17,0)</f>
        <v>#N/A</v>
      </c>
      <c r="AS568" s="111" t="e">
        <f>VLOOKUP($Y568,ボランティア図書マスタ!$A:$T,18,0)</f>
        <v>#N/A</v>
      </c>
      <c r="AT568" s="111" t="e">
        <f>VLOOKUP($Y568,ボランティア図書マスタ!$A:$T,19,0)</f>
        <v>#N/A</v>
      </c>
      <c r="AU568" s="111" t="e">
        <f>VLOOKUP($Y568,ボランティア図書マスタ!$A:$T,20,0)</f>
        <v>#N/A</v>
      </c>
    </row>
    <row r="569" spans="1:47" ht="80.099999999999994" customHeight="1" x14ac:dyDescent="0.15">
      <c r="A569" s="119"/>
      <c r="B569" s="120"/>
      <c r="C569" s="119"/>
      <c r="D569" s="121"/>
      <c r="E569" s="122" t="str">
        <f>IF(D569="","",VLOOKUP(D569,ボランティア一覧!$A:$B,2,0))</f>
        <v/>
      </c>
      <c r="F569" s="121"/>
      <c r="G569" s="123" t="str">
        <f>IF(F569="","",VLOOKUP(F569,ボランティア図書マスタ!$B:$L,11,0))</f>
        <v/>
      </c>
      <c r="H569" s="124"/>
      <c r="I569" s="121"/>
      <c r="J569" s="124"/>
      <c r="K569" s="122" t="str">
        <f t="shared" si="680"/>
        <v/>
      </c>
      <c r="L569" s="125" t="str">
        <f>IF(Y569="","",VLOOKUP(Y569,ボランティア図書マスタ!$A$3:$M$567,13,0))</f>
        <v/>
      </c>
      <c r="M569" s="126"/>
      <c r="N569" s="127"/>
      <c r="O569" s="128"/>
      <c r="P569" s="129"/>
      <c r="Q569" s="130" t="str">
        <f>IF(D569="","",VLOOKUP(D569,ボランティア一覧!$A$3:$F$68,3,0))</f>
        <v/>
      </c>
      <c r="R569" s="130" t="str">
        <f>IF(D569="","",VLOOKUP(D569,ボランティア一覧!$A$3:$F$68,4,0))</f>
        <v/>
      </c>
      <c r="S569" s="130" t="str">
        <f>IF(D569="","",VLOOKUP(D569,ボランティア一覧!$A$3:$F$68,5,0))</f>
        <v/>
      </c>
      <c r="T569" s="130" t="str">
        <f>IF(D569="","",VLOOKUP(D569,ボランティア一覧!$A$3:$F$68,6,0))</f>
        <v/>
      </c>
      <c r="U569" s="131" t="str">
        <f t="shared" si="685"/>
        <v xml:space="preserve"> </v>
      </c>
      <c r="V569" s="131" t="str">
        <f t="shared" si="686"/>
        <v>　</v>
      </c>
      <c r="W569" s="131" t="str">
        <f>IF($A569=0," ",VLOOKUP(U569,入力規則用シート!B:C,2,0))</f>
        <v xml:space="preserve"> </v>
      </c>
      <c r="X569" s="131">
        <f t="shared" si="655"/>
        <v>0</v>
      </c>
      <c r="Y569" s="131" t="str">
        <f t="shared" si="687"/>
        <v/>
      </c>
      <c r="Z569" s="131" t="str">
        <f>IF(Y569="","",VLOOKUP(Y569,ボランティア図書マスタ!$A$3:$K$567,11,0))</f>
        <v/>
      </c>
      <c r="AA569" s="132" t="str">
        <f t="shared" si="688"/>
        <v/>
      </c>
      <c r="AB569" s="133"/>
      <c r="AC569" s="133">
        <f t="shared" si="689"/>
        <v>0</v>
      </c>
      <c r="AD569" s="133">
        <f t="shared" si="690"/>
        <v>0</v>
      </c>
      <c r="AE569" s="133">
        <f t="shared" si="691"/>
        <v>0</v>
      </c>
      <c r="AF569" s="133">
        <f t="shared" si="692"/>
        <v>0</v>
      </c>
      <c r="AG569" s="134">
        <f t="shared" si="693"/>
        <v>0</v>
      </c>
      <c r="AH569" s="133">
        <f t="shared" si="694"/>
        <v>0</v>
      </c>
      <c r="AI569" s="133">
        <f t="shared" si="681"/>
        <v>0</v>
      </c>
      <c r="AJ569" s="133">
        <f t="shared" si="682"/>
        <v>0</v>
      </c>
      <c r="AK569" s="135">
        <f t="shared" si="695"/>
        <v>0</v>
      </c>
      <c r="AL569" s="135">
        <f t="shared" si="696"/>
        <v>0</v>
      </c>
      <c r="AM569" s="135">
        <f t="shared" si="683"/>
        <v>0</v>
      </c>
      <c r="AN569" s="135">
        <f t="shared" si="684"/>
        <v>0</v>
      </c>
      <c r="AP569" s="111" t="e">
        <f>VLOOKUP($Y569,ボランティア図書マスタ!$A:$T,15,0)</f>
        <v>#N/A</v>
      </c>
      <c r="AQ569" s="111" t="e">
        <f>VLOOKUP($Y569,ボランティア図書マスタ!$A:$T,16,0)</f>
        <v>#N/A</v>
      </c>
      <c r="AR569" s="111" t="e">
        <f>VLOOKUP($Y569,ボランティア図書マスタ!$A:$T,17,0)</f>
        <v>#N/A</v>
      </c>
      <c r="AS569" s="111" t="e">
        <f>VLOOKUP($Y569,ボランティア図書マスタ!$A:$T,18,0)</f>
        <v>#N/A</v>
      </c>
      <c r="AT569" s="111" t="e">
        <f>VLOOKUP($Y569,ボランティア図書マスタ!$A:$T,19,0)</f>
        <v>#N/A</v>
      </c>
      <c r="AU569" s="111" t="e">
        <f>VLOOKUP($Y569,ボランティア図書マスタ!$A:$T,20,0)</f>
        <v>#N/A</v>
      </c>
    </row>
    <row r="570" spans="1:47" ht="80.099999999999994" customHeight="1" x14ac:dyDescent="0.15">
      <c r="A570" s="119"/>
      <c r="B570" s="120"/>
      <c r="C570" s="119"/>
      <c r="D570" s="121"/>
      <c r="E570" s="122" t="str">
        <f>IF(D570="","",VLOOKUP(D570,ボランティア一覧!$A:$B,2,0))</f>
        <v/>
      </c>
      <c r="F570" s="121"/>
      <c r="G570" s="123" t="str">
        <f>IF(F570="","",VLOOKUP(F570,ボランティア図書マスタ!$B:$L,11,0))</f>
        <v/>
      </c>
      <c r="H570" s="124"/>
      <c r="I570" s="121"/>
      <c r="J570" s="124"/>
      <c r="K570" s="122" t="str">
        <f t="shared" si="680"/>
        <v/>
      </c>
      <c r="L570" s="125" t="str">
        <f>IF(Y570="","",VLOOKUP(Y570,ボランティア図書マスタ!$A$3:$M$567,13,0))</f>
        <v/>
      </c>
      <c r="M570" s="126"/>
      <c r="N570" s="127"/>
      <c r="O570" s="128"/>
      <c r="P570" s="129"/>
      <c r="Q570" s="130" t="str">
        <f>IF(D570="","",VLOOKUP(D570,ボランティア一覧!$A$3:$F$68,3,0))</f>
        <v/>
      </c>
      <c r="R570" s="130" t="str">
        <f>IF(D570="","",VLOOKUP(D570,ボランティア一覧!$A$3:$F$68,4,0))</f>
        <v/>
      </c>
      <c r="S570" s="130" t="str">
        <f>IF(D570="","",VLOOKUP(D570,ボランティア一覧!$A$3:$F$68,5,0))</f>
        <v/>
      </c>
      <c r="T570" s="130" t="str">
        <f>IF(D570="","",VLOOKUP(D570,ボランティア一覧!$A$3:$F$68,6,0))</f>
        <v/>
      </c>
      <c r="U570" s="131" t="str">
        <f t="shared" si="685"/>
        <v xml:space="preserve"> </v>
      </c>
      <c r="V570" s="131" t="str">
        <f t="shared" si="686"/>
        <v>　</v>
      </c>
      <c r="W570" s="131" t="str">
        <f>IF($A570=0," ",VLOOKUP(U570,入力規則用シート!B:C,2,0))</f>
        <v xml:space="preserve"> </v>
      </c>
      <c r="X570" s="131">
        <f t="shared" si="655"/>
        <v>0</v>
      </c>
      <c r="Y570" s="131" t="str">
        <f t="shared" si="687"/>
        <v/>
      </c>
      <c r="Z570" s="131" t="str">
        <f>IF(Y570="","",VLOOKUP(Y570,ボランティア図書マスタ!$A$3:$K$567,11,0))</f>
        <v/>
      </c>
      <c r="AA570" s="132" t="str">
        <f t="shared" si="688"/>
        <v/>
      </c>
      <c r="AB570" s="133"/>
      <c r="AC570" s="133">
        <f t="shared" si="689"/>
        <v>0</v>
      </c>
      <c r="AD570" s="133">
        <f t="shared" si="690"/>
        <v>0</v>
      </c>
      <c r="AE570" s="133">
        <f t="shared" si="691"/>
        <v>0</v>
      </c>
      <c r="AF570" s="133">
        <f t="shared" si="692"/>
        <v>0</v>
      </c>
      <c r="AG570" s="134">
        <f t="shared" si="693"/>
        <v>0</v>
      </c>
      <c r="AH570" s="133">
        <f t="shared" si="694"/>
        <v>0</v>
      </c>
      <c r="AI570" s="133">
        <f t="shared" si="681"/>
        <v>0</v>
      </c>
      <c r="AJ570" s="133">
        <f t="shared" si="682"/>
        <v>0</v>
      </c>
      <c r="AK570" s="135">
        <f t="shared" si="695"/>
        <v>0</v>
      </c>
      <c r="AL570" s="135">
        <f t="shared" si="696"/>
        <v>0</v>
      </c>
      <c r="AM570" s="135">
        <f t="shared" si="683"/>
        <v>0</v>
      </c>
      <c r="AN570" s="135">
        <f t="shared" si="684"/>
        <v>0</v>
      </c>
      <c r="AP570" s="111" t="e">
        <f>VLOOKUP($Y570,ボランティア図書マスタ!$A:$T,15,0)</f>
        <v>#N/A</v>
      </c>
      <c r="AQ570" s="111" t="e">
        <f>VLOOKUP($Y570,ボランティア図書マスタ!$A:$T,16,0)</f>
        <v>#N/A</v>
      </c>
      <c r="AR570" s="111" t="e">
        <f>VLOOKUP($Y570,ボランティア図書マスタ!$A:$T,17,0)</f>
        <v>#N/A</v>
      </c>
      <c r="AS570" s="111" t="e">
        <f>VLOOKUP($Y570,ボランティア図書マスタ!$A:$T,18,0)</f>
        <v>#N/A</v>
      </c>
      <c r="AT570" s="111" t="e">
        <f>VLOOKUP($Y570,ボランティア図書マスタ!$A:$T,19,0)</f>
        <v>#N/A</v>
      </c>
      <c r="AU570" s="111" t="e">
        <f>VLOOKUP($Y570,ボランティア図書マスタ!$A:$T,20,0)</f>
        <v>#N/A</v>
      </c>
    </row>
    <row r="571" spans="1:47" ht="79.5" customHeight="1" x14ac:dyDescent="0.15">
      <c r="A571" s="119"/>
      <c r="B571" s="120"/>
      <c r="C571" s="119"/>
      <c r="D571" s="121"/>
      <c r="E571" s="122" t="str">
        <f>IF(D571="","",VLOOKUP(D571,ボランティア一覧!$A:$B,2,0))</f>
        <v/>
      </c>
      <c r="F571" s="121"/>
      <c r="G571" s="123" t="str">
        <f>IF(F571="","",VLOOKUP(F571,ボランティア図書マスタ!$B:$L,11,0))</f>
        <v/>
      </c>
      <c r="H571" s="124"/>
      <c r="I571" s="121"/>
      <c r="J571" s="124"/>
      <c r="K571" s="122" t="str">
        <f t="shared" si="680"/>
        <v/>
      </c>
      <c r="L571" s="125" t="str">
        <f>IF(Y571="","",VLOOKUP(Y571,ボランティア図書マスタ!$A$3:$M$567,13,0))</f>
        <v/>
      </c>
      <c r="M571" s="126"/>
      <c r="N571" s="127"/>
      <c r="O571" s="128"/>
      <c r="P571" s="129"/>
      <c r="Q571" s="130" t="str">
        <f>IF(D571="","",VLOOKUP(D571,ボランティア一覧!$A$3:$F$68,3,0))</f>
        <v/>
      </c>
      <c r="R571" s="130" t="str">
        <f>IF(D571="","",VLOOKUP(D571,ボランティア一覧!$A$3:$F$68,4,0))</f>
        <v/>
      </c>
      <c r="S571" s="130" t="str">
        <f>IF(D571="","",VLOOKUP(D571,ボランティア一覧!$A$3:$F$68,5,0))</f>
        <v/>
      </c>
      <c r="T571" s="130" t="str">
        <f>IF(D571="","",VLOOKUP(D571,ボランティア一覧!$A$3:$F$68,6,0))</f>
        <v/>
      </c>
      <c r="U571" s="131" t="str">
        <f>IF(F571=0," ",$G$2)</f>
        <v xml:space="preserve"> </v>
      </c>
      <c r="V571" s="131" t="str">
        <f>IF(F571=0,"　",$L$2)</f>
        <v>　</v>
      </c>
      <c r="W571" s="131" t="str">
        <f>IF($A571=0," ",VLOOKUP(U571,入力規則用シート!B:C,2,0))</f>
        <v xml:space="preserve"> </v>
      </c>
      <c r="X571" s="131">
        <f t="shared" si="655"/>
        <v>0</v>
      </c>
      <c r="Y571" s="131" t="str">
        <f>IF(F571&amp;I571="","",CONCATENATE(F571,I571))</f>
        <v/>
      </c>
      <c r="Z571" s="131" t="str">
        <f>IF(Y571="","",VLOOKUP(Y571,ボランティア図書マスタ!$A$3:$K$567,11,0))</f>
        <v/>
      </c>
      <c r="AA571" s="132" t="str">
        <f>DBCS(J571)</f>
        <v/>
      </c>
      <c r="AB571" s="133"/>
      <c r="AC571" s="133">
        <f>A571</f>
        <v>0</v>
      </c>
      <c r="AD571" s="133">
        <f>B571</f>
        <v>0</v>
      </c>
      <c r="AE571" s="133">
        <f>C571</f>
        <v>0</v>
      </c>
      <c r="AF571" s="133">
        <f>D571</f>
        <v>0</v>
      </c>
      <c r="AG571" s="134">
        <f>F571</f>
        <v>0</v>
      </c>
      <c r="AH571" s="133">
        <f>H571</f>
        <v>0</v>
      </c>
      <c r="AI571" s="133">
        <f t="shared" si="681"/>
        <v>0</v>
      </c>
      <c r="AJ571" s="133">
        <f t="shared" si="682"/>
        <v>0</v>
      </c>
      <c r="AK571" s="135">
        <f>M571</f>
        <v>0</v>
      </c>
      <c r="AL571" s="135">
        <f>N571</f>
        <v>0</v>
      </c>
      <c r="AM571" s="135">
        <f t="shared" si="683"/>
        <v>0</v>
      </c>
      <c r="AN571" s="135">
        <f t="shared" si="684"/>
        <v>0</v>
      </c>
      <c r="AP571" s="111" t="e">
        <f>VLOOKUP($Y571,ボランティア図書マスタ!$A:$T,15,0)</f>
        <v>#N/A</v>
      </c>
      <c r="AQ571" s="111" t="e">
        <f>VLOOKUP($Y571,ボランティア図書マスタ!$A:$T,16,0)</f>
        <v>#N/A</v>
      </c>
      <c r="AR571" s="111" t="e">
        <f>VLOOKUP($Y571,ボランティア図書マスタ!$A:$T,17,0)</f>
        <v>#N/A</v>
      </c>
      <c r="AS571" s="111" t="e">
        <f>VLOOKUP($Y571,ボランティア図書マスタ!$A:$T,18,0)</f>
        <v>#N/A</v>
      </c>
      <c r="AT571" s="111" t="e">
        <f>VLOOKUP($Y571,ボランティア図書マスタ!$A:$T,19,0)</f>
        <v>#N/A</v>
      </c>
      <c r="AU571" s="111" t="e">
        <f>VLOOKUP($Y571,ボランティア図書マスタ!$A:$T,20,0)</f>
        <v>#N/A</v>
      </c>
    </row>
    <row r="572" spans="1:47" ht="80.099999999999994" customHeight="1" x14ac:dyDescent="0.15">
      <c r="A572" s="119"/>
      <c r="B572" s="120"/>
      <c r="C572" s="119"/>
      <c r="D572" s="121"/>
      <c r="E572" s="122" t="str">
        <f>IF(D572="","",VLOOKUP(D572,ボランティア一覧!$A:$B,2,0))</f>
        <v/>
      </c>
      <c r="F572" s="121"/>
      <c r="G572" s="123" t="str">
        <f>IF(F572="","",VLOOKUP(F572,ボランティア図書マスタ!$B:$L,11,0))</f>
        <v/>
      </c>
      <c r="H572" s="124"/>
      <c r="I572" s="121"/>
      <c r="J572" s="124"/>
      <c r="K572" s="122" t="str">
        <f t="shared" si="680"/>
        <v/>
      </c>
      <c r="L572" s="125" t="str">
        <f>IF(Y572="","",VLOOKUP(Y572,ボランティア図書マスタ!$A$3:$M$567,13,0))</f>
        <v/>
      </c>
      <c r="M572" s="126"/>
      <c r="N572" s="127"/>
      <c r="O572" s="128"/>
      <c r="P572" s="129"/>
      <c r="Q572" s="130" t="str">
        <f>IF(D572="","",VLOOKUP(D572,ボランティア一覧!$A$3:$F$68,3,0))</f>
        <v/>
      </c>
      <c r="R572" s="130" t="str">
        <f>IF(D572="","",VLOOKUP(D572,ボランティア一覧!$A$3:$F$68,4,0))</f>
        <v/>
      </c>
      <c r="S572" s="130" t="str">
        <f>IF(D572="","",VLOOKUP(D572,ボランティア一覧!$A$3:$F$68,5,0))</f>
        <v/>
      </c>
      <c r="T572" s="130" t="str">
        <f>IF(D572="","",VLOOKUP(D572,ボランティア一覧!$A$3:$F$68,6,0))</f>
        <v/>
      </c>
      <c r="U572" s="131" t="str">
        <f t="shared" ref="U572:U580" si="697">IF(F572=0," ",$G$2)</f>
        <v xml:space="preserve"> </v>
      </c>
      <c r="V572" s="131" t="str">
        <f t="shared" ref="V572:V580" si="698">IF(F572=0,"　",$L$2)</f>
        <v>　</v>
      </c>
      <c r="W572" s="131" t="str">
        <f>IF($A572=0," ",VLOOKUP(U572,入力規則用シート!B:C,2,0))</f>
        <v xml:space="preserve"> </v>
      </c>
      <c r="X572" s="131">
        <f t="shared" si="655"/>
        <v>0</v>
      </c>
      <c r="Y572" s="131" t="str">
        <f t="shared" ref="Y572:Y580" si="699">IF(F572&amp;I572="","",CONCATENATE(F572,I572))</f>
        <v/>
      </c>
      <c r="Z572" s="131" t="str">
        <f>IF(Y572="","",VLOOKUP(Y572,ボランティア図書マスタ!$A$3:$K$567,11,0))</f>
        <v/>
      </c>
      <c r="AA572" s="132" t="str">
        <f t="shared" ref="AA572:AA580" si="700">DBCS(J572)</f>
        <v/>
      </c>
      <c r="AB572" s="133"/>
      <c r="AC572" s="133">
        <f t="shared" ref="AC572:AC580" si="701">A572</f>
        <v>0</v>
      </c>
      <c r="AD572" s="133">
        <f t="shared" ref="AD572:AD580" si="702">B572</f>
        <v>0</v>
      </c>
      <c r="AE572" s="133">
        <f t="shared" ref="AE572:AE580" si="703">C572</f>
        <v>0</v>
      </c>
      <c r="AF572" s="133">
        <f t="shared" ref="AF572:AF580" si="704">D572</f>
        <v>0</v>
      </c>
      <c r="AG572" s="134">
        <f t="shared" ref="AG572:AG580" si="705">F572</f>
        <v>0</v>
      </c>
      <c r="AH572" s="133">
        <f t="shared" ref="AH572:AH580" si="706">H572</f>
        <v>0</v>
      </c>
      <c r="AI572" s="133">
        <f t="shared" si="681"/>
        <v>0</v>
      </c>
      <c r="AJ572" s="133">
        <f t="shared" si="682"/>
        <v>0</v>
      </c>
      <c r="AK572" s="135">
        <f t="shared" ref="AK572:AK580" si="707">M572</f>
        <v>0</v>
      </c>
      <c r="AL572" s="135">
        <f t="shared" ref="AL572:AL580" si="708">N572</f>
        <v>0</v>
      </c>
      <c r="AM572" s="135">
        <f t="shared" si="683"/>
        <v>0</v>
      </c>
      <c r="AN572" s="135">
        <f t="shared" si="684"/>
        <v>0</v>
      </c>
      <c r="AP572" s="111" t="e">
        <f>VLOOKUP($Y572,ボランティア図書マスタ!$A:$T,15,0)</f>
        <v>#N/A</v>
      </c>
      <c r="AQ572" s="111" t="e">
        <f>VLOOKUP($Y572,ボランティア図書マスタ!$A:$T,16,0)</f>
        <v>#N/A</v>
      </c>
      <c r="AR572" s="111" t="e">
        <f>VLOOKUP($Y572,ボランティア図書マスタ!$A:$T,17,0)</f>
        <v>#N/A</v>
      </c>
      <c r="AS572" s="111" t="e">
        <f>VLOOKUP($Y572,ボランティア図書マスタ!$A:$T,18,0)</f>
        <v>#N/A</v>
      </c>
      <c r="AT572" s="111" t="e">
        <f>VLOOKUP($Y572,ボランティア図書マスタ!$A:$T,19,0)</f>
        <v>#N/A</v>
      </c>
      <c r="AU572" s="111" t="e">
        <f>VLOOKUP($Y572,ボランティア図書マスタ!$A:$T,20,0)</f>
        <v>#N/A</v>
      </c>
    </row>
    <row r="573" spans="1:47" ht="80.099999999999994" customHeight="1" x14ac:dyDescent="0.15">
      <c r="A573" s="119"/>
      <c r="B573" s="120"/>
      <c r="C573" s="119"/>
      <c r="D573" s="121"/>
      <c r="E573" s="122" t="str">
        <f>IF(D573="","",VLOOKUP(D573,ボランティア一覧!$A:$B,2,0))</f>
        <v/>
      </c>
      <c r="F573" s="121"/>
      <c r="G573" s="123" t="str">
        <f>IF(F573="","",VLOOKUP(F573,ボランティア図書マスタ!$B:$L,11,0))</f>
        <v/>
      </c>
      <c r="H573" s="124"/>
      <c r="I573" s="121"/>
      <c r="J573" s="124"/>
      <c r="K573" s="122" t="str">
        <f t="shared" si="680"/>
        <v/>
      </c>
      <c r="L573" s="125" t="str">
        <f>IF(Y573="","",VLOOKUP(Y573,ボランティア図書マスタ!$A$3:$M$567,13,0))</f>
        <v/>
      </c>
      <c r="M573" s="126"/>
      <c r="N573" s="127"/>
      <c r="O573" s="128"/>
      <c r="P573" s="129"/>
      <c r="Q573" s="130" t="str">
        <f>IF(D573="","",VLOOKUP(D573,ボランティア一覧!$A$3:$F$68,3,0))</f>
        <v/>
      </c>
      <c r="R573" s="130" t="str">
        <f>IF(D573="","",VLOOKUP(D573,ボランティア一覧!$A$3:$F$68,4,0))</f>
        <v/>
      </c>
      <c r="S573" s="130" t="str">
        <f>IF(D573="","",VLOOKUP(D573,ボランティア一覧!$A$3:$F$68,5,0))</f>
        <v/>
      </c>
      <c r="T573" s="130" t="str">
        <f>IF(D573="","",VLOOKUP(D573,ボランティア一覧!$A$3:$F$68,6,0))</f>
        <v/>
      </c>
      <c r="U573" s="131" t="str">
        <f t="shared" si="697"/>
        <v xml:space="preserve"> </v>
      </c>
      <c r="V573" s="131" t="str">
        <f t="shared" si="698"/>
        <v>　</v>
      </c>
      <c r="W573" s="131" t="str">
        <f>IF($A573=0," ",VLOOKUP(U573,入力規則用シート!B:C,2,0))</f>
        <v xml:space="preserve"> </v>
      </c>
      <c r="X573" s="131">
        <f t="shared" si="655"/>
        <v>0</v>
      </c>
      <c r="Y573" s="131" t="str">
        <f t="shared" si="699"/>
        <v/>
      </c>
      <c r="Z573" s="131" t="str">
        <f>IF(Y573="","",VLOOKUP(Y573,ボランティア図書マスタ!$A$3:$K$567,11,0))</f>
        <v/>
      </c>
      <c r="AA573" s="132" t="str">
        <f t="shared" si="700"/>
        <v/>
      </c>
      <c r="AB573" s="133"/>
      <c r="AC573" s="133">
        <f t="shared" si="701"/>
        <v>0</v>
      </c>
      <c r="AD573" s="133">
        <f t="shared" si="702"/>
        <v>0</v>
      </c>
      <c r="AE573" s="133">
        <f t="shared" si="703"/>
        <v>0</v>
      </c>
      <c r="AF573" s="133">
        <f t="shared" si="704"/>
        <v>0</v>
      </c>
      <c r="AG573" s="134">
        <f t="shared" si="705"/>
        <v>0</v>
      </c>
      <c r="AH573" s="133">
        <f t="shared" si="706"/>
        <v>0</v>
      </c>
      <c r="AI573" s="133">
        <f t="shared" si="681"/>
        <v>0</v>
      </c>
      <c r="AJ573" s="133">
        <f t="shared" si="682"/>
        <v>0</v>
      </c>
      <c r="AK573" s="135">
        <f t="shared" si="707"/>
        <v>0</v>
      </c>
      <c r="AL573" s="135">
        <f t="shared" si="708"/>
        <v>0</v>
      </c>
      <c r="AM573" s="135">
        <f t="shared" si="683"/>
        <v>0</v>
      </c>
      <c r="AN573" s="135">
        <f t="shared" si="684"/>
        <v>0</v>
      </c>
      <c r="AP573" s="111" t="e">
        <f>VLOOKUP($Y573,ボランティア図書マスタ!$A:$T,15,0)</f>
        <v>#N/A</v>
      </c>
      <c r="AQ573" s="111" t="e">
        <f>VLOOKUP($Y573,ボランティア図書マスタ!$A:$T,16,0)</f>
        <v>#N/A</v>
      </c>
      <c r="AR573" s="111" t="e">
        <f>VLOOKUP($Y573,ボランティア図書マスタ!$A:$T,17,0)</f>
        <v>#N/A</v>
      </c>
      <c r="AS573" s="111" t="e">
        <f>VLOOKUP($Y573,ボランティア図書マスタ!$A:$T,18,0)</f>
        <v>#N/A</v>
      </c>
      <c r="AT573" s="111" t="e">
        <f>VLOOKUP($Y573,ボランティア図書マスタ!$A:$T,19,0)</f>
        <v>#N/A</v>
      </c>
      <c r="AU573" s="111" t="e">
        <f>VLOOKUP($Y573,ボランティア図書マスタ!$A:$T,20,0)</f>
        <v>#N/A</v>
      </c>
    </row>
    <row r="574" spans="1:47" ht="80.099999999999994" customHeight="1" x14ac:dyDescent="0.15">
      <c r="A574" s="119"/>
      <c r="B574" s="120"/>
      <c r="C574" s="119"/>
      <c r="D574" s="121"/>
      <c r="E574" s="122" t="str">
        <f>IF(D574="","",VLOOKUP(D574,ボランティア一覧!$A:$B,2,0))</f>
        <v/>
      </c>
      <c r="F574" s="121"/>
      <c r="G574" s="123" t="str">
        <f>IF(F574="","",VLOOKUP(F574,ボランティア図書マスタ!$B:$L,11,0))</f>
        <v/>
      </c>
      <c r="H574" s="124"/>
      <c r="I574" s="121"/>
      <c r="J574" s="124"/>
      <c r="K574" s="122" t="str">
        <f t="shared" si="680"/>
        <v/>
      </c>
      <c r="L574" s="125" t="str">
        <f>IF(Y574="","",VLOOKUP(Y574,ボランティア図書マスタ!$A$3:$M$567,13,0))</f>
        <v/>
      </c>
      <c r="M574" s="126"/>
      <c r="N574" s="127"/>
      <c r="O574" s="128"/>
      <c r="P574" s="129"/>
      <c r="Q574" s="130" t="str">
        <f>IF(D574="","",VLOOKUP(D574,ボランティア一覧!$A$3:$F$68,3,0))</f>
        <v/>
      </c>
      <c r="R574" s="130" t="str">
        <f>IF(D574="","",VLOOKUP(D574,ボランティア一覧!$A$3:$F$68,4,0))</f>
        <v/>
      </c>
      <c r="S574" s="130" t="str">
        <f>IF(D574="","",VLOOKUP(D574,ボランティア一覧!$A$3:$F$68,5,0))</f>
        <v/>
      </c>
      <c r="T574" s="130" t="str">
        <f>IF(D574="","",VLOOKUP(D574,ボランティア一覧!$A$3:$F$68,6,0))</f>
        <v/>
      </c>
      <c r="U574" s="131" t="str">
        <f t="shared" si="697"/>
        <v xml:space="preserve"> </v>
      </c>
      <c r="V574" s="131" t="str">
        <f t="shared" si="698"/>
        <v>　</v>
      </c>
      <c r="W574" s="131" t="str">
        <f>IF($A574=0," ",VLOOKUP(U574,入力規則用シート!B:C,2,0))</f>
        <v xml:space="preserve"> </v>
      </c>
      <c r="X574" s="131">
        <f t="shared" si="655"/>
        <v>0</v>
      </c>
      <c r="Y574" s="131" t="str">
        <f t="shared" si="699"/>
        <v/>
      </c>
      <c r="Z574" s="131" t="str">
        <f>IF(Y574="","",VLOOKUP(Y574,ボランティア図書マスタ!$A$3:$K$567,11,0))</f>
        <v/>
      </c>
      <c r="AA574" s="132" t="str">
        <f t="shared" si="700"/>
        <v/>
      </c>
      <c r="AB574" s="133"/>
      <c r="AC574" s="133">
        <f t="shared" si="701"/>
        <v>0</v>
      </c>
      <c r="AD574" s="133">
        <f t="shared" si="702"/>
        <v>0</v>
      </c>
      <c r="AE574" s="133">
        <f t="shared" si="703"/>
        <v>0</v>
      </c>
      <c r="AF574" s="133">
        <f t="shared" si="704"/>
        <v>0</v>
      </c>
      <c r="AG574" s="134">
        <f t="shared" si="705"/>
        <v>0</v>
      </c>
      <c r="AH574" s="133">
        <f t="shared" si="706"/>
        <v>0</v>
      </c>
      <c r="AI574" s="133">
        <f t="shared" si="681"/>
        <v>0</v>
      </c>
      <c r="AJ574" s="133">
        <f t="shared" si="682"/>
        <v>0</v>
      </c>
      <c r="AK574" s="135">
        <f t="shared" si="707"/>
        <v>0</v>
      </c>
      <c r="AL574" s="135">
        <f t="shared" si="708"/>
        <v>0</v>
      </c>
      <c r="AM574" s="135">
        <f t="shared" si="683"/>
        <v>0</v>
      </c>
      <c r="AN574" s="135">
        <f t="shared" si="684"/>
        <v>0</v>
      </c>
      <c r="AP574" s="111" t="e">
        <f>VLOOKUP($Y574,ボランティア図書マスタ!$A:$T,15,0)</f>
        <v>#N/A</v>
      </c>
      <c r="AQ574" s="111" t="e">
        <f>VLOOKUP($Y574,ボランティア図書マスタ!$A:$T,16,0)</f>
        <v>#N/A</v>
      </c>
      <c r="AR574" s="111" t="e">
        <f>VLOOKUP($Y574,ボランティア図書マスタ!$A:$T,17,0)</f>
        <v>#N/A</v>
      </c>
      <c r="AS574" s="111" t="e">
        <f>VLOOKUP($Y574,ボランティア図書マスタ!$A:$T,18,0)</f>
        <v>#N/A</v>
      </c>
      <c r="AT574" s="111" t="e">
        <f>VLOOKUP($Y574,ボランティア図書マスタ!$A:$T,19,0)</f>
        <v>#N/A</v>
      </c>
      <c r="AU574" s="111" t="e">
        <f>VLOOKUP($Y574,ボランティア図書マスタ!$A:$T,20,0)</f>
        <v>#N/A</v>
      </c>
    </row>
    <row r="575" spans="1:47" ht="80.099999999999994" customHeight="1" x14ac:dyDescent="0.15">
      <c r="A575" s="119"/>
      <c r="B575" s="120"/>
      <c r="C575" s="119"/>
      <c r="D575" s="121"/>
      <c r="E575" s="122" t="str">
        <f>IF(D575="","",VLOOKUP(D575,ボランティア一覧!$A:$B,2,0))</f>
        <v/>
      </c>
      <c r="F575" s="121"/>
      <c r="G575" s="123" t="str">
        <f>IF(F575="","",VLOOKUP(F575,ボランティア図書マスタ!$B:$L,11,0))</f>
        <v/>
      </c>
      <c r="H575" s="124"/>
      <c r="I575" s="121"/>
      <c r="J575" s="124"/>
      <c r="K575" s="122" t="str">
        <f t="shared" si="680"/>
        <v/>
      </c>
      <c r="L575" s="125" t="str">
        <f>IF(Y575="","",VLOOKUP(Y575,ボランティア図書マスタ!$A$3:$M$567,13,0))</f>
        <v/>
      </c>
      <c r="M575" s="126"/>
      <c r="N575" s="127"/>
      <c r="O575" s="128"/>
      <c r="P575" s="129"/>
      <c r="Q575" s="130" t="str">
        <f>IF(D575="","",VLOOKUP(D575,ボランティア一覧!$A$3:$F$68,3,0))</f>
        <v/>
      </c>
      <c r="R575" s="130" t="str">
        <f>IF(D575="","",VLOOKUP(D575,ボランティア一覧!$A$3:$F$68,4,0))</f>
        <v/>
      </c>
      <c r="S575" s="130" t="str">
        <f>IF(D575="","",VLOOKUP(D575,ボランティア一覧!$A$3:$F$68,5,0))</f>
        <v/>
      </c>
      <c r="T575" s="130" t="str">
        <f>IF(D575="","",VLOOKUP(D575,ボランティア一覧!$A$3:$F$68,6,0))</f>
        <v/>
      </c>
      <c r="U575" s="131" t="str">
        <f t="shared" si="697"/>
        <v xml:space="preserve"> </v>
      </c>
      <c r="V575" s="131" t="str">
        <f t="shared" si="698"/>
        <v>　</v>
      </c>
      <c r="W575" s="131" t="str">
        <f>IF($A575=0," ",VLOOKUP(U575,入力規則用シート!B:C,2,0))</f>
        <v xml:space="preserve"> </v>
      </c>
      <c r="X575" s="131">
        <f t="shared" si="655"/>
        <v>0</v>
      </c>
      <c r="Y575" s="131" t="str">
        <f t="shared" si="699"/>
        <v/>
      </c>
      <c r="Z575" s="131" t="str">
        <f>IF(Y575="","",VLOOKUP(Y575,ボランティア図書マスタ!$A$3:$K$567,11,0))</f>
        <v/>
      </c>
      <c r="AA575" s="132" t="str">
        <f t="shared" si="700"/>
        <v/>
      </c>
      <c r="AB575" s="133"/>
      <c r="AC575" s="133">
        <f t="shared" si="701"/>
        <v>0</v>
      </c>
      <c r="AD575" s="133">
        <f t="shared" si="702"/>
        <v>0</v>
      </c>
      <c r="AE575" s="133">
        <f t="shared" si="703"/>
        <v>0</v>
      </c>
      <c r="AF575" s="133">
        <f t="shared" si="704"/>
        <v>0</v>
      </c>
      <c r="AG575" s="134">
        <f t="shared" si="705"/>
        <v>0</v>
      </c>
      <c r="AH575" s="133">
        <f t="shared" si="706"/>
        <v>0</v>
      </c>
      <c r="AI575" s="133">
        <f t="shared" si="681"/>
        <v>0</v>
      </c>
      <c r="AJ575" s="133">
        <f t="shared" si="682"/>
        <v>0</v>
      </c>
      <c r="AK575" s="135">
        <f t="shared" si="707"/>
        <v>0</v>
      </c>
      <c r="AL575" s="135">
        <f t="shared" si="708"/>
        <v>0</v>
      </c>
      <c r="AM575" s="135">
        <f t="shared" si="683"/>
        <v>0</v>
      </c>
      <c r="AN575" s="135">
        <f t="shared" si="684"/>
        <v>0</v>
      </c>
      <c r="AP575" s="111" t="e">
        <f>VLOOKUP($Y575,ボランティア図書マスタ!$A:$T,15,0)</f>
        <v>#N/A</v>
      </c>
      <c r="AQ575" s="111" t="e">
        <f>VLOOKUP($Y575,ボランティア図書マスタ!$A:$T,16,0)</f>
        <v>#N/A</v>
      </c>
      <c r="AR575" s="111" t="e">
        <f>VLOOKUP($Y575,ボランティア図書マスタ!$A:$T,17,0)</f>
        <v>#N/A</v>
      </c>
      <c r="AS575" s="111" t="e">
        <f>VLOOKUP($Y575,ボランティア図書マスタ!$A:$T,18,0)</f>
        <v>#N/A</v>
      </c>
      <c r="AT575" s="111" t="e">
        <f>VLOOKUP($Y575,ボランティア図書マスタ!$A:$T,19,0)</f>
        <v>#N/A</v>
      </c>
      <c r="AU575" s="111" t="e">
        <f>VLOOKUP($Y575,ボランティア図書マスタ!$A:$T,20,0)</f>
        <v>#N/A</v>
      </c>
    </row>
    <row r="576" spans="1:47" ht="80.099999999999994" customHeight="1" x14ac:dyDescent="0.15">
      <c r="A576" s="119"/>
      <c r="B576" s="120"/>
      <c r="C576" s="119"/>
      <c r="D576" s="121"/>
      <c r="E576" s="122" t="str">
        <f>IF(D576="","",VLOOKUP(D576,ボランティア一覧!$A:$B,2,0))</f>
        <v/>
      </c>
      <c r="F576" s="121"/>
      <c r="G576" s="123" t="str">
        <f>IF(F576="","",VLOOKUP(F576,ボランティア図書マスタ!$B:$L,11,0))</f>
        <v/>
      </c>
      <c r="H576" s="124"/>
      <c r="I576" s="121"/>
      <c r="J576" s="124"/>
      <c r="K576" s="122" t="str">
        <f t="shared" si="680"/>
        <v/>
      </c>
      <c r="L576" s="125" t="str">
        <f>IF(Y576="","",VLOOKUP(Y576,ボランティア図書マスタ!$A$3:$M$567,13,0))</f>
        <v/>
      </c>
      <c r="M576" s="126"/>
      <c r="N576" s="127"/>
      <c r="O576" s="128"/>
      <c r="P576" s="129"/>
      <c r="Q576" s="130" t="str">
        <f>IF(D576="","",VLOOKUP(D576,ボランティア一覧!$A$3:$F$68,3,0))</f>
        <v/>
      </c>
      <c r="R576" s="130" t="str">
        <f>IF(D576="","",VLOOKUP(D576,ボランティア一覧!$A$3:$F$68,4,0))</f>
        <v/>
      </c>
      <c r="S576" s="130" t="str">
        <f>IF(D576="","",VLOOKUP(D576,ボランティア一覧!$A$3:$F$68,5,0))</f>
        <v/>
      </c>
      <c r="T576" s="130" t="str">
        <f>IF(D576="","",VLOOKUP(D576,ボランティア一覧!$A$3:$F$68,6,0))</f>
        <v/>
      </c>
      <c r="U576" s="131" t="str">
        <f t="shared" si="697"/>
        <v xml:space="preserve"> </v>
      </c>
      <c r="V576" s="131" t="str">
        <f t="shared" si="698"/>
        <v>　</v>
      </c>
      <c r="W576" s="131" t="str">
        <f>IF($A576=0," ",VLOOKUP(U576,入力規則用シート!B:C,2,0))</f>
        <v xml:space="preserve"> </v>
      </c>
      <c r="X576" s="131">
        <f t="shared" si="655"/>
        <v>0</v>
      </c>
      <c r="Y576" s="131" t="str">
        <f t="shared" si="699"/>
        <v/>
      </c>
      <c r="Z576" s="131" t="str">
        <f>IF(Y576="","",VLOOKUP(Y576,ボランティア図書マスタ!$A$3:$K$567,11,0))</f>
        <v/>
      </c>
      <c r="AA576" s="132" t="str">
        <f t="shared" si="700"/>
        <v/>
      </c>
      <c r="AB576" s="133"/>
      <c r="AC576" s="133">
        <f t="shared" si="701"/>
        <v>0</v>
      </c>
      <c r="AD576" s="133">
        <f t="shared" si="702"/>
        <v>0</v>
      </c>
      <c r="AE576" s="133">
        <f t="shared" si="703"/>
        <v>0</v>
      </c>
      <c r="AF576" s="133">
        <f t="shared" si="704"/>
        <v>0</v>
      </c>
      <c r="AG576" s="134">
        <f t="shared" si="705"/>
        <v>0</v>
      </c>
      <c r="AH576" s="133">
        <f t="shared" si="706"/>
        <v>0</v>
      </c>
      <c r="AI576" s="133">
        <f t="shared" si="681"/>
        <v>0</v>
      </c>
      <c r="AJ576" s="133">
        <f t="shared" si="682"/>
        <v>0</v>
      </c>
      <c r="AK576" s="135">
        <f t="shared" si="707"/>
        <v>0</v>
      </c>
      <c r="AL576" s="135">
        <f t="shared" si="708"/>
        <v>0</v>
      </c>
      <c r="AM576" s="135">
        <f t="shared" si="683"/>
        <v>0</v>
      </c>
      <c r="AN576" s="135">
        <f t="shared" si="684"/>
        <v>0</v>
      </c>
      <c r="AP576" s="111" t="e">
        <f>VLOOKUP($Y576,ボランティア図書マスタ!$A:$T,15,0)</f>
        <v>#N/A</v>
      </c>
      <c r="AQ576" s="111" t="e">
        <f>VLOOKUP($Y576,ボランティア図書マスタ!$A:$T,16,0)</f>
        <v>#N/A</v>
      </c>
      <c r="AR576" s="111" t="e">
        <f>VLOOKUP($Y576,ボランティア図書マスタ!$A:$T,17,0)</f>
        <v>#N/A</v>
      </c>
      <c r="AS576" s="111" t="e">
        <f>VLOOKUP($Y576,ボランティア図書マスタ!$A:$T,18,0)</f>
        <v>#N/A</v>
      </c>
      <c r="AT576" s="111" t="e">
        <f>VLOOKUP($Y576,ボランティア図書マスタ!$A:$T,19,0)</f>
        <v>#N/A</v>
      </c>
      <c r="AU576" s="111" t="e">
        <f>VLOOKUP($Y576,ボランティア図書マスタ!$A:$T,20,0)</f>
        <v>#N/A</v>
      </c>
    </row>
    <row r="577" spans="1:47" ht="80.099999999999994" customHeight="1" x14ac:dyDescent="0.15">
      <c r="A577" s="119"/>
      <c r="B577" s="120"/>
      <c r="C577" s="119"/>
      <c r="D577" s="121"/>
      <c r="E577" s="122" t="str">
        <f>IF(D577="","",VLOOKUP(D577,ボランティア一覧!$A:$B,2,0))</f>
        <v/>
      </c>
      <c r="F577" s="121"/>
      <c r="G577" s="123" t="str">
        <f>IF(F577="","",VLOOKUP(F577,ボランティア図書マスタ!$B:$L,11,0))</f>
        <v/>
      </c>
      <c r="H577" s="124"/>
      <c r="I577" s="121"/>
      <c r="J577" s="124"/>
      <c r="K577" s="122" t="str">
        <f t="shared" si="680"/>
        <v/>
      </c>
      <c r="L577" s="125" t="str">
        <f>IF(Y577="","",VLOOKUP(Y577,ボランティア図書マスタ!$A$3:$M$567,13,0))</f>
        <v/>
      </c>
      <c r="M577" s="126"/>
      <c r="N577" s="127"/>
      <c r="O577" s="128"/>
      <c r="P577" s="129"/>
      <c r="Q577" s="130" t="str">
        <f>IF(D577="","",VLOOKUP(D577,ボランティア一覧!$A$3:$F$68,3,0))</f>
        <v/>
      </c>
      <c r="R577" s="130" t="str">
        <f>IF(D577="","",VLOOKUP(D577,ボランティア一覧!$A$3:$F$68,4,0))</f>
        <v/>
      </c>
      <c r="S577" s="130" t="str">
        <f>IF(D577="","",VLOOKUP(D577,ボランティア一覧!$A$3:$F$68,5,0))</f>
        <v/>
      </c>
      <c r="T577" s="130" t="str">
        <f>IF(D577="","",VLOOKUP(D577,ボランティア一覧!$A$3:$F$68,6,0))</f>
        <v/>
      </c>
      <c r="U577" s="131" t="str">
        <f t="shared" si="697"/>
        <v xml:space="preserve"> </v>
      </c>
      <c r="V577" s="131" t="str">
        <f t="shared" si="698"/>
        <v>　</v>
      </c>
      <c r="W577" s="131" t="str">
        <f>IF($A577=0," ",VLOOKUP(U577,入力規則用シート!B:C,2,0))</f>
        <v xml:space="preserve"> </v>
      </c>
      <c r="X577" s="131">
        <f t="shared" si="655"/>
        <v>0</v>
      </c>
      <c r="Y577" s="131" t="str">
        <f t="shared" si="699"/>
        <v/>
      </c>
      <c r="Z577" s="131" t="str">
        <f>IF(Y577="","",VLOOKUP(Y577,ボランティア図書マスタ!$A$3:$K$567,11,0))</f>
        <v/>
      </c>
      <c r="AA577" s="132" t="str">
        <f t="shared" si="700"/>
        <v/>
      </c>
      <c r="AB577" s="133"/>
      <c r="AC577" s="133">
        <f t="shared" si="701"/>
        <v>0</v>
      </c>
      <c r="AD577" s="133">
        <f t="shared" si="702"/>
        <v>0</v>
      </c>
      <c r="AE577" s="133">
        <f t="shared" si="703"/>
        <v>0</v>
      </c>
      <c r="AF577" s="133">
        <f t="shared" si="704"/>
        <v>0</v>
      </c>
      <c r="AG577" s="134">
        <f t="shared" si="705"/>
        <v>0</v>
      </c>
      <c r="AH577" s="133">
        <f t="shared" si="706"/>
        <v>0</v>
      </c>
      <c r="AI577" s="133">
        <f t="shared" si="681"/>
        <v>0</v>
      </c>
      <c r="AJ577" s="133">
        <f t="shared" si="682"/>
        <v>0</v>
      </c>
      <c r="AK577" s="135">
        <f t="shared" si="707"/>
        <v>0</v>
      </c>
      <c r="AL577" s="135">
        <f t="shared" si="708"/>
        <v>0</v>
      </c>
      <c r="AM577" s="135">
        <f t="shared" si="683"/>
        <v>0</v>
      </c>
      <c r="AN577" s="135">
        <f t="shared" si="684"/>
        <v>0</v>
      </c>
      <c r="AP577" s="111" t="e">
        <f>VLOOKUP($Y577,ボランティア図書マスタ!$A:$T,15,0)</f>
        <v>#N/A</v>
      </c>
      <c r="AQ577" s="111" t="e">
        <f>VLOOKUP($Y577,ボランティア図書マスタ!$A:$T,16,0)</f>
        <v>#N/A</v>
      </c>
      <c r="AR577" s="111" t="e">
        <f>VLOOKUP($Y577,ボランティア図書マスタ!$A:$T,17,0)</f>
        <v>#N/A</v>
      </c>
      <c r="AS577" s="111" t="e">
        <f>VLOOKUP($Y577,ボランティア図書マスタ!$A:$T,18,0)</f>
        <v>#N/A</v>
      </c>
      <c r="AT577" s="111" t="e">
        <f>VLOOKUP($Y577,ボランティア図書マスタ!$A:$T,19,0)</f>
        <v>#N/A</v>
      </c>
      <c r="AU577" s="111" t="e">
        <f>VLOOKUP($Y577,ボランティア図書マスタ!$A:$T,20,0)</f>
        <v>#N/A</v>
      </c>
    </row>
    <row r="578" spans="1:47" ht="80.099999999999994" customHeight="1" x14ac:dyDescent="0.15">
      <c r="A578" s="119"/>
      <c r="B578" s="120"/>
      <c r="C578" s="119"/>
      <c r="D578" s="121"/>
      <c r="E578" s="122" t="str">
        <f>IF(D578="","",VLOOKUP(D578,ボランティア一覧!$A:$B,2,0))</f>
        <v/>
      </c>
      <c r="F578" s="121"/>
      <c r="G578" s="123" t="str">
        <f>IF(F578="","",VLOOKUP(F578,ボランティア図書マスタ!$B:$L,11,0))</f>
        <v/>
      </c>
      <c r="H578" s="124"/>
      <c r="I578" s="121"/>
      <c r="J578" s="124"/>
      <c r="K578" s="122" t="str">
        <f t="shared" si="680"/>
        <v/>
      </c>
      <c r="L578" s="125" t="str">
        <f>IF(Y578="","",VLOOKUP(Y578,ボランティア図書マスタ!$A$3:$M$567,13,0))</f>
        <v/>
      </c>
      <c r="M578" s="126"/>
      <c r="N578" s="127"/>
      <c r="O578" s="128"/>
      <c r="P578" s="129"/>
      <c r="Q578" s="130" t="str">
        <f>IF(D578="","",VLOOKUP(D578,ボランティア一覧!$A$3:$F$68,3,0))</f>
        <v/>
      </c>
      <c r="R578" s="130" t="str">
        <f>IF(D578="","",VLOOKUP(D578,ボランティア一覧!$A$3:$F$68,4,0))</f>
        <v/>
      </c>
      <c r="S578" s="130" t="str">
        <f>IF(D578="","",VLOOKUP(D578,ボランティア一覧!$A$3:$F$68,5,0))</f>
        <v/>
      </c>
      <c r="T578" s="130" t="str">
        <f>IF(D578="","",VLOOKUP(D578,ボランティア一覧!$A$3:$F$68,6,0))</f>
        <v/>
      </c>
      <c r="U578" s="131" t="str">
        <f t="shared" si="697"/>
        <v xml:space="preserve"> </v>
      </c>
      <c r="V578" s="131" t="str">
        <f t="shared" si="698"/>
        <v>　</v>
      </c>
      <c r="W578" s="131" t="str">
        <f>IF($A578=0," ",VLOOKUP(U578,入力規則用シート!B:C,2,0))</f>
        <v xml:space="preserve"> </v>
      </c>
      <c r="X578" s="131">
        <f t="shared" si="655"/>
        <v>0</v>
      </c>
      <c r="Y578" s="131" t="str">
        <f t="shared" si="699"/>
        <v/>
      </c>
      <c r="Z578" s="131" t="str">
        <f>IF(Y578="","",VLOOKUP(Y578,ボランティア図書マスタ!$A$3:$K$567,11,0))</f>
        <v/>
      </c>
      <c r="AA578" s="132" t="str">
        <f t="shared" si="700"/>
        <v/>
      </c>
      <c r="AB578" s="133"/>
      <c r="AC578" s="133">
        <f t="shared" si="701"/>
        <v>0</v>
      </c>
      <c r="AD578" s="133">
        <f t="shared" si="702"/>
        <v>0</v>
      </c>
      <c r="AE578" s="133">
        <f t="shared" si="703"/>
        <v>0</v>
      </c>
      <c r="AF578" s="133">
        <f t="shared" si="704"/>
        <v>0</v>
      </c>
      <c r="AG578" s="134">
        <f t="shared" si="705"/>
        <v>0</v>
      </c>
      <c r="AH578" s="133">
        <f t="shared" si="706"/>
        <v>0</v>
      </c>
      <c r="AI578" s="133">
        <f t="shared" si="681"/>
        <v>0</v>
      </c>
      <c r="AJ578" s="133">
        <f t="shared" si="682"/>
        <v>0</v>
      </c>
      <c r="AK578" s="135">
        <f t="shared" si="707"/>
        <v>0</v>
      </c>
      <c r="AL578" s="135">
        <f t="shared" si="708"/>
        <v>0</v>
      </c>
      <c r="AM578" s="135">
        <f t="shared" si="683"/>
        <v>0</v>
      </c>
      <c r="AN578" s="135">
        <f t="shared" si="684"/>
        <v>0</v>
      </c>
      <c r="AP578" s="111" t="e">
        <f>VLOOKUP($Y578,ボランティア図書マスタ!$A:$T,15,0)</f>
        <v>#N/A</v>
      </c>
      <c r="AQ578" s="111" t="e">
        <f>VLOOKUP($Y578,ボランティア図書マスタ!$A:$T,16,0)</f>
        <v>#N/A</v>
      </c>
      <c r="AR578" s="111" t="e">
        <f>VLOOKUP($Y578,ボランティア図書マスタ!$A:$T,17,0)</f>
        <v>#N/A</v>
      </c>
      <c r="AS578" s="111" t="e">
        <f>VLOOKUP($Y578,ボランティア図書マスタ!$A:$T,18,0)</f>
        <v>#N/A</v>
      </c>
      <c r="AT578" s="111" t="e">
        <f>VLOOKUP($Y578,ボランティア図書マスタ!$A:$T,19,0)</f>
        <v>#N/A</v>
      </c>
      <c r="AU578" s="111" t="e">
        <f>VLOOKUP($Y578,ボランティア図書マスタ!$A:$T,20,0)</f>
        <v>#N/A</v>
      </c>
    </row>
    <row r="579" spans="1:47" ht="80.099999999999994" customHeight="1" x14ac:dyDescent="0.15">
      <c r="A579" s="119"/>
      <c r="B579" s="120"/>
      <c r="C579" s="119"/>
      <c r="D579" s="121"/>
      <c r="E579" s="122" t="str">
        <f>IF(D579="","",VLOOKUP(D579,ボランティア一覧!$A:$B,2,0))</f>
        <v/>
      </c>
      <c r="F579" s="121"/>
      <c r="G579" s="123" t="str">
        <f>IF(F579="","",VLOOKUP(F579,ボランティア図書マスタ!$B:$L,11,0))</f>
        <v/>
      </c>
      <c r="H579" s="124"/>
      <c r="I579" s="121"/>
      <c r="J579" s="124"/>
      <c r="K579" s="122" t="str">
        <f t="shared" si="680"/>
        <v/>
      </c>
      <c r="L579" s="125" t="str">
        <f>IF(Y579="","",VLOOKUP(Y579,ボランティア図書マスタ!$A$3:$M$567,13,0))</f>
        <v/>
      </c>
      <c r="M579" s="126"/>
      <c r="N579" s="127"/>
      <c r="O579" s="128"/>
      <c r="P579" s="129"/>
      <c r="Q579" s="130" t="str">
        <f>IF(D579="","",VLOOKUP(D579,ボランティア一覧!$A$3:$F$68,3,0))</f>
        <v/>
      </c>
      <c r="R579" s="130" t="str">
        <f>IF(D579="","",VLOOKUP(D579,ボランティア一覧!$A$3:$F$68,4,0))</f>
        <v/>
      </c>
      <c r="S579" s="130" t="str">
        <f>IF(D579="","",VLOOKUP(D579,ボランティア一覧!$A$3:$F$68,5,0))</f>
        <v/>
      </c>
      <c r="T579" s="130" t="str">
        <f>IF(D579="","",VLOOKUP(D579,ボランティア一覧!$A$3:$F$68,6,0))</f>
        <v/>
      </c>
      <c r="U579" s="131" t="str">
        <f t="shared" si="697"/>
        <v xml:space="preserve"> </v>
      </c>
      <c r="V579" s="131" t="str">
        <f t="shared" si="698"/>
        <v>　</v>
      </c>
      <c r="W579" s="131" t="str">
        <f>IF($A579=0," ",VLOOKUP(U579,入力規則用シート!B:C,2,0))</f>
        <v xml:space="preserve"> </v>
      </c>
      <c r="X579" s="131">
        <f t="shared" si="655"/>
        <v>0</v>
      </c>
      <c r="Y579" s="131" t="str">
        <f t="shared" si="699"/>
        <v/>
      </c>
      <c r="Z579" s="131" t="str">
        <f>IF(Y579="","",VLOOKUP(Y579,ボランティア図書マスタ!$A$3:$K$567,11,0))</f>
        <v/>
      </c>
      <c r="AA579" s="132" t="str">
        <f t="shared" si="700"/>
        <v/>
      </c>
      <c r="AB579" s="133"/>
      <c r="AC579" s="133">
        <f t="shared" si="701"/>
        <v>0</v>
      </c>
      <c r="AD579" s="133">
        <f t="shared" si="702"/>
        <v>0</v>
      </c>
      <c r="AE579" s="133">
        <f t="shared" si="703"/>
        <v>0</v>
      </c>
      <c r="AF579" s="133">
        <f t="shared" si="704"/>
        <v>0</v>
      </c>
      <c r="AG579" s="134">
        <f t="shared" si="705"/>
        <v>0</v>
      </c>
      <c r="AH579" s="133">
        <f t="shared" si="706"/>
        <v>0</v>
      </c>
      <c r="AI579" s="133">
        <f t="shared" si="681"/>
        <v>0</v>
      </c>
      <c r="AJ579" s="133">
        <f t="shared" si="682"/>
        <v>0</v>
      </c>
      <c r="AK579" s="135">
        <f t="shared" si="707"/>
        <v>0</v>
      </c>
      <c r="AL579" s="135">
        <f t="shared" si="708"/>
        <v>0</v>
      </c>
      <c r="AM579" s="135">
        <f t="shared" si="683"/>
        <v>0</v>
      </c>
      <c r="AN579" s="135">
        <f t="shared" si="684"/>
        <v>0</v>
      </c>
      <c r="AP579" s="111" t="e">
        <f>VLOOKUP($Y579,ボランティア図書マスタ!$A:$T,15,0)</f>
        <v>#N/A</v>
      </c>
      <c r="AQ579" s="111" t="e">
        <f>VLOOKUP($Y579,ボランティア図書マスタ!$A:$T,16,0)</f>
        <v>#N/A</v>
      </c>
      <c r="AR579" s="111" t="e">
        <f>VLOOKUP($Y579,ボランティア図書マスタ!$A:$T,17,0)</f>
        <v>#N/A</v>
      </c>
      <c r="AS579" s="111" t="e">
        <f>VLOOKUP($Y579,ボランティア図書マスタ!$A:$T,18,0)</f>
        <v>#N/A</v>
      </c>
      <c r="AT579" s="111" t="e">
        <f>VLOOKUP($Y579,ボランティア図書マスタ!$A:$T,19,0)</f>
        <v>#N/A</v>
      </c>
      <c r="AU579" s="111" t="e">
        <f>VLOOKUP($Y579,ボランティア図書マスタ!$A:$T,20,0)</f>
        <v>#N/A</v>
      </c>
    </row>
    <row r="580" spans="1:47" ht="80.099999999999994" customHeight="1" x14ac:dyDescent="0.15">
      <c r="A580" s="119"/>
      <c r="B580" s="120"/>
      <c r="C580" s="119"/>
      <c r="D580" s="121"/>
      <c r="E580" s="122" t="str">
        <f>IF(D580="","",VLOOKUP(D580,ボランティア一覧!$A:$B,2,0))</f>
        <v/>
      </c>
      <c r="F580" s="121"/>
      <c r="G580" s="123" t="str">
        <f>IF(F580="","",VLOOKUP(F580,ボランティア図書マスタ!$B:$L,11,0))</f>
        <v/>
      </c>
      <c r="H580" s="124"/>
      <c r="I580" s="121"/>
      <c r="J580" s="124"/>
      <c r="K580" s="122" t="str">
        <f t="shared" si="680"/>
        <v/>
      </c>
      <c r="L580" s="125" t="str">
        <f>IF(Y580="","",VLOOKUP(Y580,ボランティア図書マスタ!$A$3:$M$567,13,0))</f>
        <v/>
      </c>
      <c r="M580" s="126"/>
      <c r="N580" s="127"/>
      <c r="O580" s="128"/>
      <c r="P580" s="129"/>
      <c r="Q580" s="130" t="str">
        <f>IF(D580="","",VLOOKUP(D580,ボランティア一覧!$A$3:$F$68,3,0))</f>
        <v/>
      </c>
      <c r="R580" s="130" t="str">
        <f>IF(D580="","",VLOOKUP(D580,ボランティア一覧!$A$3:$F$68,4,0))</f>
        <v/>
      </c>
      <c r="S580" s="130" t="str">
        <f>IF(D580="","",VLOOKUP(D580,ボランティア一覧!$A$3:$F$68,5,0))</f>
        <v/>
      </c>
      <c r="T580" s="130" t="str">
        <f>IF(D580="","",VLOOKUP(D580,ボランティア一覧!$A$3:$F$68,6,0))</f>
        <v/>
      </c>
      <c r="U580" s="131" t="str">
        <f t="shared" si="697"/>
        <v xml:space="preserve"> </v>
      </c>
      <c r="V580" s="131" t="str">
        <f t="shared" si="698"/>
        <v>　</v>
      </c>
      <c r="W580" s="131" t="str">
        <f>IF($A580=0," ",VLOOKUP(U580,入力規則用シート!B:C,2,0))</f>
        <v xml:space="preserve"> </v>
      </c>
      <c r="X580" s="131">
        <f t="shared" si="655"/>
        <v>0</v>
      </c>
      <c r="Y580" s="131" t="str">
        <f t="shared" si="699"/>
        <v/>
      </c>
      <c r="Z580" s="131" t="str">
        <f>IF(Y580="","",VLOOKUP(Y580,ボランティア図書マスタ!$A$3:$K$567,11,0))</f>
        <v/>
      </c>
      <c r="AA580" s="132" t="str">
        <f t="shared" si="700"/>
        <v/>
      </c>
      <c r="AB580" s="133"/>
      <c r="AC580" s="133">
        <f t="shared" si="701"/>
        <v>0</v>
      </c>
      <c r="AD580" s="133">
        <f t="shared" si="702"/>
        <v>0</v>
      </c>
      <c r="AE580" s="133">
        <f t="shared" si="703"/>
        <v>0</v>
      </c>
      <c r="AF580" s="133">
        <f t="shared" si="704"/>
        <v>0</v>
      </c>
      <c r="AG580" s="134">
        <f t="shared" si="705"/>
        <v>0</v>
      </c>
      <c r="AH580" s="133">
        <f t="shared" si="706"/>
        <v>0</v>
      </c>
      <c r="AI580" s="133">
        <f t="shared" si="681"/>
        <v>0</v>
      </c>
      <c r="AJ580" s="133">
        <f t="shared" si="682"/>
        <v>0</v>
      </c>
      <c r="AK580" s="135">
        <f t="shared" si="707"/>
        <v>0</v>
      </c>
      <c r="AL580" s="135">
        <f t="shared" si="708"/>
        <v>0</v>
      </c>
      <c r="AM580" s="135">
        <f t="shared" si="683"/>
        <v>0</v>
      </c>
      <c r="AN580" s="135">
        <f t="shared" si="684"/>
        <v>0</v>
      </c>
      <c r="AP580" s="111" t="e">
        <f>VLOOKUP($Y580,ボランティア図書マスタ!$A:$T,15,0)</f>
        <v>#N/A</v>
      </c>
      <c r="AQ580" s="111" t="e">
        <f>VLOOKUP($Y580,ボランティア図書マスタ!$A:$T,16,0)</f>
        <v>#N/A</v>
      </c>
      <c r="AR580" s="111" t="e">
        <f>VLOOKUP($Y580,ボランティア図書マスタ!$A:$T,17,0)</f>
        <v>#N/A</v>
      </c>
      <c r="AS580" s="111" t="e">
        <f>VLOOKUP($Y580,ボランティア図書マスタ!$A:$T,18,0)</f>
        <v>#N/A</v>
      </c>
      <c r="AT580" s="111" t="e">
        <f>VLOOKUP($Y580,ボランティア図書マスタ!$A:$T,19,0)</f>
        <v>#N/A</v>
      </c>
      <c r="AU580" s="111" t="e">
        <f>VLOOKUP($Y580,ボランティア図書マスタ!$A:$T,20,0)</f>
        <v>#N/A</v>
      </c>
    </row>
    <row r="581" spans="1:47" ht="80.099999999999994" customHeight="1" x14ac:dyDescent="0.15">
      <c r="A581" s="119"/>
      <c r="B581" s="120"/>
      <c r="C581" s="119"/>
      <c r="D581" s="121"/>
      <c r="E581" s="122" t="str">
        <f>IF(D581="","",VLOOKUP(D581,ボランティア一覧!$A:$B,2,0))</f>
        <v/>
      </c>
      <c r="F581" s="121"/>
      <c r="G581" s="123" t="str">
        <f>IF(F581="","",VLOOKUP(F581,ボランティア図書マスタ!$B:$L,11,0))</f>
        <v/>
      </c>
      <c r="H581" s="124"/>
      <c r="I581" s="121"/>
      <c r="J581" s="124"/>
      <c r="K581" s="122" t="str">
        <f t="shared" si="680"/>
        <v/>
      </c>
      <c r="L581" s="125" t="str">
        <f>IF(Y581="","",VLOOKUP(Y581,ボランティア図書マスタ!$A$3:$M$567,13,0))</f>
        <v/>
      </c>
      <c r="M581" s="126"/>
      <c r="N581" s="127"/>
      <c r="O581" s="128"/>
      <c r="P581" s="129"/>
      <c r="Q581" s="130" t="str">
        <f>IF(D581="","",VLOOKUP(D581,ボランティア一覧!$A$3:$F$68,3,0))</f>
        <v/>
      </c>
      <c r="R581" s="130" t="str">
        <f>IF(D581="","",VLOOKUP(D581,ボランティア一覧!$A$3:$F$68,4,0))</f>
        <v/>
      </c>
      <c r="S581" s="130" t="str">
        <f>IF(D581="","",VLOOKUP(D581,ボランティア一覧!$A$3:$F$68,5,0))</f>
        <v/>
      </c>
      <c r="T581" s="130" t="str">
        <f>IF(D581="","",VLOOKUP(D581,ボランティア一覧!$A$3:$F$68,6,0))</f>
        <v/>
      </c>
      <c r="U581" s="131" t="str">
        <f>IF(F581=0," ",$G$2)</f>
        <v xml:space="preserve"> </v>
      </c>
      <c r="V581" s="131" t="str">
        <f>IF(F581=0,"　",$L$2)</f>
        <v>　</v>
      </c>
      <c r="W581" s="131" t="str">
        <f>IF($A581=0," ",VLOOKUP(U581,入力規則用シート!B:C,2,0))</f>
        <v xml:space="preserve"> </v>
      </c>
      <c r="X581" s="131">
        <f t="shared" si="655"/>
        <v>0</v>
      </c>
      <c r="Y581" s="131" t="str">
        <f>IF(F581&amp;I581="","",CONCATENATE(F581,I581))</f>
        <v/>
      </c>
      <c r="Z581" s="131" t="str">
        <f>IF(Y581="","",VLOOKUP(Y581,ボランティア図書マスタ!$A$3:$K$567,11,0))</f>
        <v/>
      </c>
      <c r="AA581" s="132" t="str">
        <f>DBCS(J581)</f>
        <v/>
      </c>
      <c r="AB581" s="133"/>
      <c r="AC581" s="133">
        <f>A581</f>
        <v>0</v>
      </c>
      <c r="AD581" s="133">
        <f>B581</f>
        <v>0</v>
      </c>
      <c r="AE581" s="133">
        <f>C581</f>
        <v>0</v>
      </c>
      <c r="AF581" s="133">
        <f>D581</f>
        <v>0</v>
      </c>
      <c r="AG581" s="134">
        <f>F581</f>
        <v>0</v>
      </c>
      <c r="AH581" s="133">
        <f>H581</f>
        <v>0</v>
      </c>
      <c r="AI581" s="133">
        <f t="shared" si="681"/>
        <v>0</v>
      </c>
      <c r="AJ581" s="133">
        <f t="shared" si="682"/>
        <v>0</v>
      </c>
      <c r="AK581" s="135">
        <f>M581</f>
        <v>0</v>
      </c>
      <c r="AL581" s="135">
        <f>N581</f>
        <v>0</v>
      </c>
      <c r="AM581" s="135">
        <f t="shared" si="683"/>
        <v>0</v>
      </c>
      <c r="AN581" s="135">
        <f t="shared" si="684"/>
        <v>0</v>
      </c>
      <c r="AP581" s="111" t="e">
        <f>VLOOKUP($Y581,ボランティア図書マスタ!$A:$T,15,0)</f>
        <v>#N/A</v>
      </c>
      <c r="AQ581" s="111" t="e">
        <f>VLOOKUP($Y581,ボランティア図書マスタ!$A:$T,16,0)</f>
        <v>#N/A</v>
      </c>
      <c r="AR581" s="111" t="e">
        <f>VLOOKUP($Y581,ボランティア図書マスタ!$A:$T,17,0)</f>
        <v>#N/A</v>
      </c>
      <c r="AS581" s="111" t="e">
        <f>VLOOKUP($Y581,ボランティア図書マスタ!$A:$T,18,0)</f>
        <v>#N/A</v>
      </c>
      <c r="AT581" s="111" t="e">
        <f>VLOOKUP($Y581,ボランティア図書マスタ!$A:$T,19,0)</f>
        <v>#N/A</v>
      </c>
      <c r="AU581" s="111" t="e">
        <f>VLOOKUP($Y581,ボランティア図書マスタ!$A:$T,20,0)</f>
        <v>#N/A</v>
      </c>
    </row>
    <row r="582" spans="1:47" ht="80.099999999999994" customHeight="1" x14ac:dyDescent="0.15">
      <c r="A582" s="119"/>
      <c r="B582" s="120"/>
      <c r="C582" s="119"/>
      <c r="D582" s="121"/>
      <c r="E582" s="122" t="str">
        <f>IF(D582="","",VLOOKUP(D582,ボランティア一覧!$A:$B,2,0))</f>
        <v/>
      </c>
      <c r="F582" s="121"/>
      <c r="G582" s="123" t="str">
        <f>IF(F582="","",VLOOKUP(F582,ボランティア図書マスタ!$B:$L,11,0))</f>
        <v/>
      </c>
      <c r="H582" s="124"/>
      <c r="I582" s="121"/>
      <c r="J582" s="124"/>
      <c r="K582" s="122" t="str">
        <f t="shared" si="680"/>
        <v/>
      </c>
      <c r="L582" s="125" t="str">
        <f>IF(Y582="","",VLOOKUP(Y582,ボランティア図書マスタ!$A$3:$M$567,13,0))</f>
        <v/>
      </c>
      <c r="M582" s="126"/>
      <c r="N582" s="127"/>
      <c r="O582" s="128"/>
      <c r="P582" s="129"/>
      <c r="Q582" s="130" t="str">
        <f>IF(D582="","",VLOOKUP(D582,ボランティア一覧!$A$3:$F$68,3,0))</f>
        <v/>
      </c>
      <c r="R582" s="130" t="str">
        <f>IF(D582="","",VLOOKUP(D582,ボランティア一覧!$A$3:$F$68,4,0))</f>
        <v/>
      </c>
      <c r="S582" s="130" t="str">
        <f>IF(D582="","",VLOOKUP(D582,ボランティア一覧!$A$3:$F$68,5,0))</f>
        <v/>
      </c>
      <c r="T582" s="130" t="str">
        <f>IF(D582="","",VLOOKUP(D582,ボランティア一覧!$A$3:$F$68,6,0))</f>
        <v/>
      </c>
      <c r="U582" s="131" t="str">
        <f t="shared" ref="U582:U590" si="709">IF(F582=0," ",$G$2)</f>
        <v xml:space="preserve"> </v>
      </c>
      <c r="V582" s="131" t="str">
        <f t="shared" ref="V582:V590" si="710">IF(F582=0,"　",$L$2)</f>
        <v>　</v>
      </c>
      <c r="W582" s="131" t="str">
        <f>IF($A582=0," ",VLOOKUP(U582,入力規則用シート!B:C,2,0))</f>
        <v xml:space="preserve"> </v>
      </c>
      <c r="X582" s="131">
        <f t="shared" si="655"/>
        <v>0</v>
      </c>
      <c r="Y582" s="131" t="str">
        <f t="shared" ref="Y582:Y590" si="711">IF(F582&amp;I582="","",CONCATENATE(F582,I582))</f>
        <v/>
      </c>
      <c r="Z582" s="131" t="str">
        <f>IF(Y582="","",VLOOKUP(Y582,ボランティア図書マスタ!$A$3:$K$567,11,0))</f>
        <v/>
      </c>
      <c r="AA582" s="132" t="str">
        <f t="shared" ref="AA582:AA590" si="712">DBCS(J582)</f>
        <v/>
      </c>
      <c r="AB582" s="133"/>
      <c r="AC582" s="133">
        <f t="shared" ref="AC582:AC590" si="713">A582</f>
        <v>0</v>
      </c>
      <c r="AD582" s="133">
        <f t="shared" ref="AD582:AD590" si="714">B582</f>
        <v>0</v>
      </c>
      <c r="AE582" s="133">
        <f t="shared" ref="AE582:AE590" si="715">C582</f>
        <v>0</v>
      </c>
      <c r="AF582" s="133">
        <f t="shared" ref="AF582:AF590" si="716">D582</f>
        <v>0</v>
      </c>
      <c r="AG582" s="134">
        <f t="shared" ref="AG582:AG590" si="717">F582</f>
        <v>0</v>
      </c>
      <c r="AH582" s="133">
        <f t="shared" ref="AH582:AH590" si="718">H582</f>
        <v>0</v>
      </c>
      <c r="AI582" s="133">
        <f t="shared" si="681"/>
        <v>0</v>
      </c>
      <c r="AJ582" s="133">
        <f t="shared" si="682"/>
        <v>0</v>
      </c>
      <c r="AK582" s="135">
        <f t="shared" ref="AK582:AK590" si="719">M582</f>
        <v>0</v>
      </c>
      <c r="AL582" s="135">
        <f t="shared" ref="AL582:AL590" si="720">N582</f>
        <v>0</v>
      </c>
      <c r="AM582" s="135">
        <f t="shared" si="683"/>
        <v>0</v>
      </c>
      <c r="AN582" s="135">
        <f t="shared" si="684"/>
        <v>0</v>
      </c>
      <c r="AP582" s="111" t="e">
        <f>VLOOKUP($Y582,ボランティア図書マスタ!$A:$T,15,0)</f>
        <v>#N/A</v>
      </c>
      <c r="AQ582" s="111" t="e">
        <f>VLOOKUP($Y582,ボランティア図書マスタ!$A:$T,16,0)</f>
        <v>#N/A</v>
      </c>
      <c r="AR582" s="111" t="e">
        <f>VLOOKUP($Y582,ボランティア図書マスタ!$A:$T,17,0)</f>
        <v>#N/A</v>
      </c>
      <c r="AS582" s="111" t="e">
        <f>VLOOKUP($Y582,ボランティア図書マスタ!$A:$T,18,0)</f>
        <v>#N/A</v>
      </c>
      <c r="AT582" s="111" t="e">
        <f>VLOOKUP($Y582,ボランティア図書マスタ!$A:$T,19,0)</f>
        <v>#N/A</v>
      </c>
      <c r="AU582" s="111" t="e">
        <f>VLOOKUP($Y582,ボランティア図書マスタ!$A:$T,20,0)</f>
        <v>#N/A</v>
      </c>
    </row>
    <row r="583" spans="1:47" ht="80.099999999999994" customHeight="1" x14ac:dyDescent="0.15">
      <c r="A583" s="119"/>
      <c r="B583" s="120"/>
      <c r="C583" s="119"/>
      <c r="D583" s="121"/>
      <c r="E583" s="122" t="str">
        <f>IF(D583="","",VLOOKUP(D583,ボランティア一覧!$A:$B,2,0))</f>
        <v/>
      </c>
      <c r="F583" s="121"/>
      <c r="G583" s="123" t="str">
        <f>IF(F583="","",VLOOKUP(F583,ボランティア図書マスタ!$B:$L,11,0))</f>
        <v/>
      </c>
      <c r="H583" s="124"/>
      <c r="I583" s="121"/>
      <c r="J583" s="124"/>
      <c r="K583" s="122" t="str">
        <f t="shared" si="680"/>
        <v/>
      </c>
      <c r="L583" s="125" t="str">
        <f>IF(Y583="","",VLOOKUP(Y583,ボランティア図書マスタ!$A$3:$M$567,13,0))</f>
        <v/>
      </c>
      <c r="M583" s="126"/>
      <c r="N583" s="127"/>
      <c r="O583" s="128"/>
      <c r="P583" s="129"/>
      <c r="Q583" s="130" t="str">
        <f>IF(D583="","",VLOOKUP(D583,ボランティア一覧!$A$3:$F$68,3,0))</f>
        <v/>
      </c>
      <c r="R583" s="130" t="str">
        <f>IF(D583="","",VLOOKUP(D583,ボランティア一覧!$A$3:$F$68,4,0))</f>
        <v/>
      </c>
      <c r="S583" s="130" t="str">
        <f>IF(D583="","",VLOOKUP(D583,ボランティア一覧!$A$3:$F$68,5,0))</f>
        <v/>
      </c>
      <c r="T583" s="130" t="str">
        <f>IF(D583="","",VLOOKUP(D583,ボランティア一覧!$A$3:$F$68,6,0))</f>
        <v/>
      </c>
      <c r="U583" s="131" t="str">
        <f t="shared" si="709"/>
        <v xml:space="preserve"> </v>
      </c>
      <c r="V583" s="131" t="str">
        <f t="shared" si="710"/>
        <v>　</v>
      </c>
      <c r="W583" s="131" t="str">
        <f>IF($A583=0," ",VLOOKUP(U583,入力規則用シート!B:C,2,0))</f>
        <v xml:space="preserve"> </v>
      </c>
      <c r="X583" s="131">
        <f t="shared" si="655"/>
        <v>0</v>
      </c>
      <c r="Y583" s="131" t="str">
        <f t="shared" si="711"/>
        <v/>
      </c>
      <c r="Z583" s="131" t="str">
        <f>IF(Y583="","",VLOOKUP(Y583,ボランティア図書マスタ!$A$3:$K$567,11,0))</f>
        <v/>
      </c>
      <c r="AA583" s="132" t="str">
        <f t="shared" si="712"/>
        <v/>
      </c>
      <c r="AB583" s="133"/>
      <c r="AC583" s="133">
        <f t="shared" si="713"/>
        <v>0</v>
      </c>
      <c r="AD583" s="133">
        <f t="shared" si="714"/>
        <v>0</v>
      </c>
      <c r="AE583" s="133">
        <f t="shared" si="715"/>
        <v>0</v>
      </c>
      <c r="AF583" s="133">
        <f t="shared" si="716"/>
        <v>0</v>
      </c>
      <c r="AG583" s="134">
        <f t="shared" si="717"/>
        <v>0</v>
      </c>
      <c r="AH583" s="133">
        <f t="shared" si="718"/>
        <v>0</v>
      </c>
      <c r="AI583" s="133">
        <f t="shared" si="681"/>
        <v>0</v>
      </c>
      <c r="AJ583" s="133">
        <f t="shared" si="682"/>
        <v>0</v>
      </c>
      <c r="AK583" s="135">
        <f t="shared" si="719"/>
        <v>0</v>
      </c>
      <c r="AL583" s="135">
        <f t="shared" si="720"/>
        <v>0</v>
      </c>
      <c r="AM583" s="135">
        <f t="shared" si="683"/>
        <v>0</v>
      </c>
      <c r="AN583" s="135">
        <f t="shared" si="684"/>
        <v>0</v>
      </c>
      <c r="AP583" s="111" t="e">
        <f>VLOOKUP($Y583,ボランティア図書マスタ!$A:$T,15,0)</f>
        <v>#N/A</v>
      </c>
      <c r="AQ583" s="111" t="e">
        <f>VLOOKUP($Y583,ボランティア図書マスタ!$A:$T,16,0)</f>
        <v>#N/A</v>
      </c>
      <c r="AR583" s="111" t="e">
        <f>VLOOKUP($Y583,ボランティア図書マスタ!$A:$T,17,0)</f>
        <v>#N/A</v>
      </c>
      <c r="AS583" s="111" t="e">
        <f>VLOOKUP($Y583,ボランティア図書マスタ!$A:$T,18,0)</f>
        <v>#N/A</v>
      </c>
      <c r="AT583" s="111" t="e">
        <f>VLOOKUP($Y583,ボランティア図書マスタ!$A:$T,19,0)</f>
        <v>#N/A</v>
      </c>
      <c r="AU583" s="111" t="e">
        <f>VLOOKUP($Y583,ボランティア図書マスタ!$A:$T,20,0)</f>
        <v>#N/A</v>
      </c>
    </row>
    <row r="584" spans="1:47" ht="80.099999999999994" customHeight="1" x14ac:dyDescent="0.15">
      <c r="A584" s="119"/>
      <c r="B584" s="120"/>
      <c r="C584" s="119"/>
      <c r="D584" s="121"/>
      <c r="E584" s="122" t="str">
        <f>IF(D584="","",VLOOKUP(D584,ボランティア一覧!$A:$B,2,0))</f>
        <v/>
      </c>
      <c r="F584" s="121"/>
      <c r="G584" s="123" t="str">
        <f>IF(F584="","",VLOOKUP(F584,ボランティア図書マスタ!$B:$L,11,0))</f>
        <v/>
      </c>
      <c r="H584" s="124"/>
      <c r="I584" s="121"/>
      <c r="J584" s="124"/>
      <c r="K584" s="122" t="str">
        <f t="shared" si="680"/>
        <v/>
      </c>
      <c r="L584" s="125" t="str">
        <f>IF(Y584="","",VLOOKUP(Y584,ボランティア図書マスタ!$A$3:$M$567,13,0))</f>
        <v/>
      </c>
      <c r="M584" s="126"/>
      <c r="N584" s="127"/>
      <c r="O584" s="128"/>
      <c r="P584" s="129"/>
      <c r="Q584" s="130" t="str">
        <f>IF(D584="","",VLOOKUP(D584,ボランティア一覧!$A$3:$F$68,3,0))</f>
        <v/>
      </c>
      <c r="R584" s="130" t="str">
        <f>IF(D584="","",VLOOKUP(D584,ボランティア一覧!$A$3:$F$68,4,0))</f>
        <v/>
      </c>
      <c r="S584" s="130" t="str">
        <f>IF(D584="","",VLOOKUP(D584,ボランティア一覧!$A$3:$F$68,5,0))</f>
        <v/>
      </c>
      <c r="T584" s="130" t="str">
        <f>IF(D584="","",VLOOKUP(D584,ボランティア一覧!$A$3:$F$68,6,0))</f>
        <v/>
      </c>
      <c r="U584" s="131" t="str">
        <f t="shared" si="709"/>
        <v xml:space="preserve"> </v>
      </c>
      <c r="V584" s="131" t="str">
        <f t="shared" si="710"/>
        <v>　</v>
      </c>
      <c r="W584" s="131" t="str">
        <f>IF($A584=0," ",VLOOKUP(U584,入力規則用シート!B:C,2,0))</f>
        <v xml:space="preserve"> </v>
      </c>
      <c r="X584" s="131">
        <f t="shared" si="655"/>
        <v>0</v>
      </c>
      <c r="Y584" s="131" t="str">
        <f t="shared" si="711"/>
        <v/>
      </c>
      <c r="Z584" s="131" t="str">
        <f>IF(Y584="","",VLOOKUP(Y584,ボランティア図書マスタ!$A$3:$K$567,11,0))</f>
        <v/>
      </c>
      <c r="AA584" s="132" t="str">
        <f t="shared" si="712"/>
        <v/>
      </c>
      <c r="AB584" s="133"/>
      <c r="AC584" s="133">
        <f t="shared" si="713"/>
        <v>0</v>
      </c>
      <c r="AD584" s="133">
        <f t="shared" si="714"/>
        <v>0</v>
      </c>
      <c r="AE584" s="133">
        <f t="shared" si="715"/>
        <v>0</v>
      </c>
      <c r="AF584" s="133">
        <f t="shared" si="716"/>
        <v>0</v>
      </c>
      <c r="AG584" s="134">
        <f t="shared" si="717"/>
        <v>0</v>
      </c>
      <c r="AH584" s="133">
        <f t="shared" si="718"/>
        <v>0</v>
      </c>
      <c r="AI584" s="133">
        <f t="shared" si="681"/>
        <v>0</v>
      </c>
      <c r="AJ584" s="133">
        <f t="shared" si="682"/>
        <v>0</v>
      </c>
      <c r="AK584" s="135">
        <f t="shared" si="719"/>
        <v>0</v>
      </c>
      <c r="AL584" s="135">
        <f t="shared" si="720"/>
        <v>0</v>
      </c>
      <c r="AM584" s="135">
        <f t="shared" si="683"/>
        <v>0</v>
      </c>
      <c r="AN584" s="135">
        <f t="shared" si="684"/>
        <v>0</v>
      </c>
      <c r="AP584" s="111" t="e">
        <f>VLOOKUP($Y584,ボランティア図書マスタ!$A:$T,15,0)</f>
        <v>#N/A</v>
      </c>
      <c r="AQ584" s="111" t="e">
        <f>VLOOKUP($Y584,ボランティア図書マスタ!$A:$T,16,0)</f>
        <v>#N/A</v>
      </c>
      <c r="AR584" s="111" t="e">
        <f>VLOOKUP($Y584,ボランティア図書マスタ!$A:$T,17,0)</f>
        <v>#N/A</v>
      </c>
      <c r="AS584" s="111" t="e">
        <f>VLOOKUP($Y584,ボランティア図書マスタ!$A:$T,18,0)</f>
        <v>#N/A</v>
      </c>
      <c r="AT584" s="111" t="e">
        <f>VLOOKUP($Y584,ボランティア図書マスタ!$A:$T,19,0)</f>
        <v>#N/A</v>
      </c>
      <c r="AU584" s="111" t="e">
        <f>VLOOKUP($Y584,ボランティア図書マスタ!$A:$T,20,0)</f>
        <v>#N/A</v>
      </c>
    </row>
    <row r="585" spans="1:47" ht="80.099999999999994" customHeight="1" x14ac:dyDescent="0.15">
      <c r="A585" s="119"/>
      <c r="B585" s="120"/>
      <c r="C585" s="119"/>
      <c r="D585" s="121"/>
      <c r="E585" s="122" t="str">
        <f>IF(D585="","",VLOOKUP(D585,ボランティア一覧!$A:$B,2,0))</f>
        <v/>
      </c>
      <c r="F585" s="121"/>
      <c r="G585" s="123" t="str">
        <f>IF(F585="","",VLOOKUP(F585,ボランティア図書マスタ!$B:$L,11,0))</f>
        <v/>
      </c>
      <c r="H585" s="124"/>
      <c r="I585" s="121"/>
      <c r="J585" s="124"/>
      <c r="K585" s="122" t="str">
        <f t="shared" si="680"/>
        <v/>
      </c>
      <c r="L585" s="125" t="str">
        <f>IF(Y585="","",VLOOKUP(Y585,ボランティア図書マスタ!$A$3:$M$567,13,0))</f>
        <v/>
      </c>
      <c r="M585" s="126"/>
      <c r="N585" s="127"/>
      <c r="O585" s="128"/>
      <c r="P585" s="129"/>
      <c r="Q585" s="130" t="str">
        <f>IF(D585="","",VLOOKUP(D585,ボランティア一覧!$A$3:$F$68,3,0))</f>
        <v/>
      </c>
      <c r="R585" s="130" t="str">
        <f>IF(D585="","",VLOOKUP(D585,ボランティア一覧!$A$3:$F$68,4,0))</f>
        <v/>
      </c>
      <c r="S585" s="130" t="str">
        <f>IF(D585="","",VLOOKUP(D585,ボランティア一覧!$A$3:$F$68,5,0))</f>
        <v/>
      </c>
      <c r="T585" s="130" t="str">
        <f>IF(D585="","",VLOOKUP(D585,ボランティア一覧!$A$3:$F$68,6,0))</f>
        <v/>
      </c>
      <c r="U585" s="131" t="str">
        <f t="shared" si="709"/>
        <v xml:space="preserve"> </v>
      </c>
      <c r="V585" s="131" t="str">
        <f t="shared" si="710"/>
        <v>　</v>
      </c>
      <c r="W585" s="131" t="str">
        <f>IF($A585=0," ",VLOOKUP(U585,入力規則用シート!B:C,2,0))</f>
        <v xml:space="preserve"> </v>
      </c>
      <c r="X585" s="131">
        <f t="shared" si="655"/>
        <v>0</v>
      </c>
      <c r="Y585" s="131" t="str">
        <f t="shared" si="711"/>
        <v/>
      </c>
      <c r="Z585" s="131" t="str">
        <f>IF(Y585="","",VLOOKUP(Y585,ボランティア図書マスタ!$A$3:$K$567,11,0))</f>
        <v/>
      </c>
      <c r="AA585" s="132" t="str">
        <f t="shared" si="712"/>
        <v/>
      </c>
      <c r="AB585" s="133"/>
      <c r="AC585" s="133">
        <f t="shared" si="713"/>
        <v>0</v>
      </c>
      <c r="AD585" s="133">
        <f t="shared" si="714"/>
        <v>0</v>
      </c>
      <c r="AE585" s="133">
        <f t="shared" si="715"/>
        <v>0</v>
      </c>
      <c r="AF585" s="133">
        <f t="shared" si="716"/>
        <v>0</v>
      </c>
      <c r="AG585" s="134">
        <f t="shared" si="717"/>
        <v>0</v>
      </c>
      <c r="AH585" s="133">
        <f t="shared" si="718"/>
        <v>0</v>
      </c>
      <c r="AI585" s="133">
        <f t="shared" si="681"/>
        <v>0</v>
      </c>
      <c r="AJ585" s="133">
        <f t="shared" si="682"/>
        <v>0</v>
      </c>
      <c r="AK585" s="135">
        <f t="shared" si="719"/>
        <v>0</v>
      </c>
      <c r="AL585" s="135">
        <f t="shared" si="720"/>
        <v>0</v>
      </c>
      <c r="AM585" s="135">
        <f t="shared" si="683"/>
        <v>0</v>
      </c>
      <c r="AN585" s="135">
        <f t="shared" si="684"/>
        <v>0</v>
      </c>
      <c r="AP585" s="111" t="e">
        <f>VLOOKUP($Y585,ボランティア図書マスタ!$A:$T,15,0)</f>
        <v>#N/A</v>
      </c>
      <c r="AQ585" s="111" t="e">
        <f>VLOOKUP($Y585,ボランティア図書マスタ!$A:$T,16,0)</f>
        <v>#N/A</v>
      </c>
      <c r="AR585" s="111" t="e">
        <f>VLOOKUP($Y585,ボランティア図書マスタ!$A:$T,17,0)</f>
        <v>#N/A</v>
      </c>
      <c r="AS585" s="111" t="e">
        <f>VLOOKUP($Y585,ボランティア図書マスタ!$A:$T,18,0)</f>
        <v>#N/A</v>
      </c>
      <c r="AT585" s="111" t="e">
        <f>VLOOKUP($Y585,ボランティア図書マスタ!$A:$T,19,0)</f>
        <v>#N/A</v>
      </c>
      <c r="AU585" s="111" t="e">
        <f>VLOOKUP($Y585,ボランティア図書マスタ!$A:$T,20,0)</f>
        <v>#N/A</v>
      </c>
    </row>
    <row r="586" spans="1:47" ht="80.099999999999994" customHeight="1" x14ac:dyDescent="0.15">
      <c r="A586" s="119"/>
      <c r="B586" s="120"/>
      <c r="C586" s="119"/>
      <c r="D586" s="121"/>
      <c r="E586" s="122" t="str">
        <f>IF(D586="","",VLOOKUP(D586,ボランティア一覧!$A:$B,2,0))</f>
        <v/>
      </c>
      <c r="F586" s="121"/>
      <c r="G586" s="123" t="str">
        <f>IF(F586="","",VLOOKUP(F586,ボランティア図書マスタ!$B:$L,11,0))</f>
        <v/>
      </c>
      <c r="H586" s="124"/>
      <c r="I586" s="121"/>
      <c r="J586" s="124"/>
      <c r="K586" s="122" t="str">
        <f t="shared" si="680"/>
        <v/>
      </c>
      <c r="L586" s="125" t="str">
        <f>IF(Y586="","",VLOOKUP(Y586,ボランティア図書マスタ!$A$3:$M$567,13,0))</f>
        <v/>
      </c>
      <c r="M586" s="126"/>
      <c r="N586" s="127"/>
      <c r="O586" s="128"/>
      <c r="P586" s="129"/>
      <c r="Q586" s="130" t="str">
        <f>IF(D586="","",VLOOKUP(D586,ボランティア一覧!$A$3:$F$68,3,0))</f>
        <v/>
      </c>
      <c r="R586" s="130" t="str">
        <f>IF(D586="","",VLOOKUP(D586,ボランティア一覧!$A$3:$F$68,4,0))</f>
        <v/>
      </c>
      <c r="S586" s="130" t="str">
        <f>IF(D586="","",VLOOKUP(D586,ボランティア一覧!$A$3:$F$68,5,0))</f>
        <v/>
      </c>
      <c r="T586" s="130" t="str">
        <f>IF(D586="","",VLOOKUP(D586,ボランティア一覧!$A$3:$F$68,6,0))</f>
        <v/>
      </c>
      <c r="U586" s="131" t="str">
        <f t="shared" si="709"/>
        <v xml:space="preserve"> </v>
      </c>
      <c r="V586" s="131" t="str">
        <f t="shared" si="710"/>
        <v>　</v>
      </c>
      <c r="W586" s="131" t="str">
        <f>IF($A586=0," ",VLOOKUP(U586,入力規則用シート!B:C,2,0))</f>
        <v xml:space="preserve"> </v>
      </c>
      <c r="X586" s="131">
        <f t="shared" si="655"/>
        <v>0</v>
      </c>
      <c r="Y586" s="131" t="str">
        <f t="shared" si="711"/>
        <v/>
      </c>
      <c r="Z586" s="131" t="str">
        <f>IF(Y586="","",VLOOKUP(Y586,ボランティア図書マスタ!$A$3:$K$567,11,0))</f>
        <v/>
      </c>
      <c r="AA586" s="132" t="str">
        <f t="shared" si="712"/>
        <v/>
      </c>
      <c r="AB586" s="133"/>
      <c r="AC586" s="133">
        <f t="shared" si="713"/>
        <v>0</v>
      </c>
      <c r="AD586" s="133">
        <f t="shared" si="714"/>
        <v>0</v>
      </c>
      <c r="AE586" s="133">
        <f t="shared" si="715"/>
        <v>0</v>
      </c>
      <c r="AF586" s="133">
        <f t="shared" si="716"/>
        <v>0</v>
      </c>
      <c r="AG586" s="134">
        <f t="shared" si="717"/>
        <v>0</v>
      </c>
      <c r="AH586" s="133">
        <f t="shared" si="718"/>
        <v>0</v>
      </c>
      <c r="AI586" s="133">
        <f t="shared" si="681"/>
        <v>0</v>
      </c>
      <c r="AJ586" s="133">
        <f t="shared" si="682"/>
        <v>0</v>
      </c>
      <c r="AK586" s="135">
        <f t="shared" si="719"/>
        <v>0</v>
      </c>
      <c r="AL586" s="135">
        <f t="shared" si="720"/>
        <v>0</v>
      </c>
      <c r="AM586" s="135">
        <f t="shared" si="683"/>
        <v>0</v>
      </c>
      <c r="AN586" s="135">
        <f t="shared" si="684"/>
        <v>0</v>
      </c>
      <c r="AP586" s="111" t="e">
        <f>VLOOKUP($Y586,ボランティア図書マスタ!$A:$T,15,0)</f>
        <v>#N/A</v>
      </c>
      <c r="AQ586" s="111" t="e">
        <f>VLOOKUP($Y586,ボランティア図書マスタ!$A:$T,16,0)</f>
        <v>#N/A</v>
      </c>
      <c r="AR586" s="111" t="e">
        <f>VLOOKUP($Y586,ボランティア図書マスタ!$A:$T,17,0)</f>
        <v>#N/A</v>
      </c>
      <c r="AS586" s="111" t="e">
        <f>VLOOKUP($Y586,ボランティア図書マスタ!$A:$T,18,0)</f>
        <v>#N/A</v>
      </c>
      <c r="AT586" s="111" t="e">
        <f>VLOOKUP($Y586,ボランティア図書マスタ!$A:$T,19,0)</f>
        <v>#N/A</v>
      </c>
      <c r="AU586" s="111" t="e">
        <f>VLOOKUP($Y586,ボランティア図書マスタ!$A:$T,20,0)</f>
        <v>#N/A</v>
      </c>
    </row>
    <row r="587" spans="1:47" ht="80.099999999999994" customHeight="1" x14ac:dyDescent="0.15">
      <c r="A587" s="119"/>
      <c r="B587" s="120"/>
      <c r="C587" s="119"/>
      <c r="D587" s="121"/>
      <c r="E587" s="122" t="str">
        <f>IF(D587="","",VLOOKUP(D587,ボランティア一覧!$A:$B,2,0))</f>
        <v/>
      </c>
      <c r="F587" s="121"/>
      <c r="G587" s="123" t="str">
        <f>IF(F587="","",VLOOKUP(F587,ボランティア図書マスタ!$B:$L,11,0))</f>
        <v/>
      </c>
      <c r="H587" s="124"/>
      <c r="I587" s="121"/>
      <c r="J587" s="124"/>
      <c r="K587" s="122" t="str">
        <f t="shared" si="680"/>
        <v/>
      </c>
      <c r="L587" s="125" t="str">
        <f>IF(Y587="","",VLOOKUP(Y587,ボランティア図書マスタ!$A$3:$M$567,13,0))</f>
        <v/>
      </c>
      <c r="M587" s="126"/>
      <c r="N587" s="127"/>
      <c r="O587" s="128"/>
      <c r="P587" s="129"/>
      <c r="Q587" s="130" t="str">
        <f>IF(D587="","",VLOOKUP(D587,ボランティア一覧!$A$3:$F$68,3,0))</f>
        <v/>
      </c>
      <c r="R587" s="130" t="str">
        <f>IF(D587="","",VLOOKUP(D587,ボランティア一覧!$A$3:$F$68,4,0))</f>
        <v/>
      </c>
      <c r="S587" s="130" t="str">
        <f>IF(D587="","",VLOOKUP(D587,ボランティア一覧!$A$3:$F$68,5,0))</f>
        <v/>
      </c>
      <c r="T587" s="130" t="str">
        <f>IF(D587="","",VLOOKUP(D587,ボランティア一覧!$A$3:$F$68,6,0))</f>
        <v/>
      </c>
      <c r="U587" s="131" t="str">
        <f t="shared" si="709"/>
        <v xml:space="preserve"> </v>
      </c>
      <c r="V587" s="131" t="str">
        <f t="shared" si="710"/>
        <v>　</v>
      </c>
      <c r="W587" s="131" t="str">
        <f>IF($A587=0," ",VLOOKUP(U587,入力規則用シート!B:C,2,0))</f>
        <v xml:space="preserve"> </v>
      </c>
      <c r="X587" s="131">
        <f t="shared" si="655"/>
        <v>0</v>
      </c>
      <c r="Y587" s="131" t="str">
        <f t="shared" si="711"/>
        <v/>
      </c>
      <c r="Z587" s="131" t="str">
        <f>IF(Y587="","",VLOOKUP(Y587,ボランティア図書マスタ!$A$3:$K$567,11,0))</f>
        <v/>
      </c>
      <c r="AA587" s="132" t="str">
        <f t="shared" si="712"/>
        <v/>
      </c>
      <c r="AB587" s="133"/>
      <c r="AC587" s="133">
        <f t="shared" si="713"/>
        <v>0</v>
      </c>
      <c r="AD587" s="133">
        <f t="shared" si="714"/>
        <v>0</v>
      </c>
      <c r="AE587" s="133">
        <f t="shared" si="715"/>
        <v>0</v>
      </c>
      <c r="AF587" s="133">
        <f t="shared" si="716"/>
        <v>0</v>
      </c>
      <c r="AG587" s="134">
        <f t="shared" si="717"/>
        <v>0</v>
      </c>
      <c r="AH587" s="133">
        <f t="shared" si="718"/>
        <v>0</v>
      </c>
      <c r="AI587" s="133">
        <f t="shared" si="681"/>
        <v>0</v>
      </c>
      <c r="AJ587" s="133">
        <f t="shared" si="682"/>
        <v>0</v>
      </c>
      <c r="AK587" s="135">
        <f t="shared" si="719"/>
        <v>0</v>
      </c>
      <c r="AL587" s="135">
        <f t="shared" si="720"/>
        <v>0</v>
      </c>
      <c r="AM587" s="135">
        <f t="shared" si="683"/>
        <v>0</v>
      </c>
      <c r="AN587" s="135">
        <f t="shared" si="684"/>
        <v>0</v>
      </c>
      <c r="AP587" s="111" t="e">
        <f>VLOOKUP($Y587,ボランティア図書マスタ!$A:$T,15,0)</f>
        <v>#N/A</v>
      </c>
      <c r="AQ587" s="111" t="e">
        <f>VLOOKUP($Y587,ボランティア図書マスタ!$A:$T,16,0)</f>
        <v>#N/A</v>
      </c>
      <c r="AR587" s="111" t="e">
        <f>VLOOKUP($Y587,ボランティア図書マスタ!$A:$T,17,0)</f>
        <v>#N/A</v>
      </c>
      <c r="AS587" s="111" t="e">
        <f>VLOOKUP($Y587,ボランティア図書マスタ!$A:$T,18,0)</f>
        <v>#N/A</v>
      </c>
      <c r="AT587" s="111" t="e">
        <f>VLOOKUP($Y587,ボランティア図書マスタ!$A:$T,19,0)</f>
        <v>#N/A</v>
      </c>
      <c r="AU587" s="111" t="e">
        <f>VLOOKUP($Y587,ボランティア図書マスタ!$A:$T,20,0)</f>
        <v>#N/A</v>
      </c>
    </row>
    <row r="588" spans="1:47" ht="80.099999999999994" customHeight="1" x14ac:dyDescent="0.15">
      <c r="A588" s="119"/>
      <c r="B588" s="120"/>
      <c r="C588" s="119"/>
      <c r="D588" s="121"/>
      <c r="E588" s="122" t="str">
        <f>IF(D588="","",VLOOKUP(D588,ボランティア一覧!$A:$B,2,0))</f>
        <v/>
      </c>
      <c r="F588" s="121"/>
      <c r="G588" s="123" t="str">
        <f>IF(F588="","",VLOOKUP(F588,ボランティア図書マスタ!$B:$L,11,0))</f>
        <v/>
      </c>
      <c r="H588" s="124"/>
      <c r="I588" s="121"/>
      <c r="J588" s="124"/>
      <c r="K588" s="122" t="str">
        <f t="shared" si="680"/>
        <v/>
      </c>
      <c r="L588" s="125" t="str">
        <f>IF(Y588="","",VLOOKUP(Y588,ボランティア図書マスタ!$A$3:$M$567,13,0))</f>
        <v/>
      </c>
      <c r="M588" s="126"/>
      <c r="N588" s="127"/>
      <c r="O588" s="128"/>
      <c r="P588" s="129"/>
      <c r="Q588" s="130" t="str">
        <f>IF(D588="","",VLOOKUP(D588,ボランティア一覧!$A$3:$F$68,3,0))</f>
        <v/>
      </c>
      <c r="R588" s="130" t="str">
        <f>IF(D588="","",VLOOKUP(D588,ボランティア一覧!$A$3:$F$68,4,0))</f>
        <v/>
      </c>
      <c r="S588" s="130" t="str">
        <f>IF(D588="","",VLOOKUP(D588,ボランティア一覧!$A$3:$F$68,5,0))</f>
        <v/>
      </c>
      <c r="T588" s="130" t="str">
        <f>IF(D588="","",VLOOKUP(D588,ボランティア一覧!$A$3:$F$68,6,0))</f>
        <v/>
      </c>
      <c r="U588" s="131" t="str">
        <f t="shared" si="709"/>
        <v xml:space="preserve"> </v>
      </c>
      <c r="V588" s="131" t="str">
        <f t="shared" si="710"/>
        <v>　</v>
      </c>
      <c r="W588" s="131" t="str">
        <f>IF($A588=0," ",VLOOKUP(U588,入力規則用シート!B:C,2,0))</f>
        <v xml:space="preserve"> </v>
      </c>
      <c r="X588" s="131">
        <f t="shared" si="655"/>
        <v>0</v>
      </c>
      <c r="Y588" s="131" t="str">
        <f t="shared" si="711"/>
        <v/>
      </c>
      <c r="Z588" s="131" t="str">
        <f>IF(Y588="","",VLOOKUP(Y588,ボランティア図書マスタ!$A$3:$K$567,11,0))</f>
        <v/>
      </c>
      <c r="AA588" s="132" t="str">
        <f t="shared" si="712"/>
        <v/>
      </c>
      <c r="AB588" s="133"/>
      <c r="AC588" s="133">
        <f t="shared" si="713"/>
        <v>0</v>
      </c>
      <c r="AD588" s="133">
        <f t="shared" si="714"/>
        <v>0</v>
      </c>
      <c r="AE588" s="133">
        <f t="shared" si="715"/>
        <v>0</v>
      </c>
      <c r="AF588" s="133">
        <f t="shared" si="716"/>
        <v>0</v>
      </c>
      <c r="AG588" s="134">
        <f t="shared" si="717"/>
        <v>0</v>
      </c>
      <c r="AH588" s="133">
        <f t="shared" si="718"/>
        <v>0</v>
      </c>
      <c r="AI588" s="133">
        <f t="shared" si="681"/>
        <v>0</v>
      </c>
      <c r="AJ588" s="133">
        <f t="shared" si="682"/>
        <v>0</v>
      </c>
      <c r="AK588" s="135">
        <f t="shared" si="719"/>
        <v>0</v>
      </c>
      <c r="AL588" s="135">
        <f t="shared" si="720"/>
        <v>0</v>
      </c>
      <c r="AM588" s="135">
        <f t="shared" si="683"/>
        <v>0</v>
      </c>
      <c r="AN588" s="135">
        <f t="shared" si="684"/>
        <v>0</v>
      </c>
      <c r="AP588" s="111" t="e">
        <f>VLOOKUP($Y588,ボランティア図書マスタ!$A:$T,15,0)</f>
        <v>#N/A</v>
      </c>
      <c r="AQ588" s="111" t="e">
        <f>VLOOKUP($Y588,ボランティア図書マスタ!$A:$T,16,0)</f>
        <v>#N/A</v>
      </c>
      <c r="AR588" s="111" t="e">
        <f>VLOOKUP($Y588,ボランティア図書マスタ!$A:$T,17,0)</f>
        <v>#N/A</v>
      </c>
      <c r="AS588" s="111" t="e">
        <f>VLOOKUP($Y588,ボランティア図書マスタ!$A:$T,18,0)</f>
        <v>#N/A</v>
      </c>
      <c r="AT588" s="111" t="e">
        <f>VLOOKUP($Y588,ボランティア図書マスタ!$A:$T,19,0)</f>
        <v>#N/A</v>
      </c>
      <c r="AU588" s="111" t="e">
        <f>VLOOKUP($Y588,ボランティア図書マスタ!$A:$T,20,0)</f>
        <v>#N/A</v>
      </c>
    </row>
    <row r="589" spans="1:47" ht="80.099999999999994" customHeight="1" x14ac:dyDescent="0.15">
      <c r="A589" s="119"/>
      <c r="B589" s="120"/>
      <c r="C589" s="119"/>
      <c r="D589" s="121"/>
      <c r="E589" s="122" t="str">
        <f>IF(D589="","",VLOOKUP(D589,ボランティア一覧!$A:$B,2,0))</f>
        <v/>
      </c>
      <c r="F589" s="121"/>
      <c r="G589" s="123" t="str">
        <f>IF(F589="","",VLOOKUP(F589,ボランティア図書マスタ!$B:$L,11,0))</f>
        <v/>
      </c>
      <c r="H589" s="124"/>
      <c r="I589" s="121"/>
      <c r="J589" s="124"/>
      <c r="K589" s="122" t="str">
        <f t="shared" si="680"/>
        <v/>
      </c>
      <c r="L589" s="125" t="str">
        <f>IF(Y589="","",VLOOKUP(Y589,ボランティア図書マスタ!$A$3:$M$567,13,0))</f>
        <v/>
      </c>
      <c r="M589" s="126"/>
      <c r="N589" s="127"/>
      <c r="O589" s="128"/>
      <c r="P589" s="129"/>
      <c r="Q589" s="130" t="str">
        <f>IF(D589="","",VLOOKUP(D589,ボランティア一覧!$A$3:$F$68,3,0))</f>
        <v/>
      </c>
      <c r="R589" s="130" t="str">
        <f>IF(D589="","",VLOOKUP(D589,ボランティア一覧!$A$3:$F$68,4,0))</f>
        <v/>
      </c>
      <c r="S589" s="130" t="str">
        <f>IF(D589="","",VLOOKUP(D589,ボランティア一覧!$A$3:$F$68,5,0))</f>
        <v/>
      </c>
      <c r="T589" s="130" t="str">
        <f>IF(D589="","",VLOOKUP(D589,ボランティア一覧!$A$3:$F$68,6,0))</f>
        <v/>
      </c>
      <c r="U589" s="131" t="str">
        <f t="shared" si="709"/>
        <v xml:space="preserve"> </v>
      </c>
      <c r="V589" s="131" t="str">
        <f t="shared" si="710"/>
        <v>　</v>
      </c>
      <c r="W589" s="131" t="str">
        <f>IF($A589=0," ",VLOOKUP(U589,入力規則用シート!B:C,2,0))</f>
        <v xml:space="preserve"> </v>
      </c>
      <c r="X589" s="131">
        <f t="shared" si="655"/>
        <v>0</v>
      </c>
      <c r="Y589" s="131" t="str">
        <f t="shared" si="711"/>
        <v/>
      </c>
      <c r="Z589" s="131" t="str">
        <f>IF(Y589="","",VLOOKUP(Y589,ボランティア図書マスタ!$A$3:$K$567,11,0))</f>
        <v/>
      </c>
      <c r="AA589" s="132" t="str">
        <f t="shared" si="712"/>
        <v/>
      </c>
      <c r="AB589" s="133"/>
      <c r="AC589" s="133">
        <f t="shared" si="713"/>
        <v>0</v>
      </c>
      <c r="AD589" s="133">
        <f t="shared" si="714"/>
        <v>0</v>
      </c>
      <c r="AE589" s="133">
        <f t="shared" si="715"/>
        <v>0</v>
      </c>
      <c r="AF589" s="133">
        <f t="shared" si="716"/>
        <v>0</v>
      </c>
      <c r="AG589" s="134">
        <f t="shared" si="717"/>
        <v>0</v>
      </c>
      <c r="AH589" s="133">
        <f t="shared" si="718"/>
        <v>0</v>
      </c>
      <c r="AI589" s="133">
        <f t="shared" si="681"/>
        <v>0</v>
      </c>
      <c r="AJ589" s="133">
        <f t="shared" si="682"/>
        <v>0</v>
      </c>
      <c r="AK589" s="135">
        <f t="shared" si="719"/>
        <v>0</v>
      </c>
      <c r="AL589" s="135">
        <f t="shared" si="720"/>
        <v>0</v>
      </c>
      <c r="AM589" s="135">
        <f t="shared" si="683"/>
        <v>0</v>
      </c>
      <c r="AN589" s="135">
        <f t="shared" si="684"/>
        <v>0</v>
      </c>
      <c r="AP589" s="111" t="e">
        <f>VLOOKUP($Y589,ボランティア図書マスタ!$A:$T,15,0)</f>
        <v>#N/A</v>
      </c>
      <c r="AQ589" s="111" t="e">
        <f>VLOOKUP($Y589,ボランティア図書マスタ!$A:$T,16,0)</f>
        <v>#N/A</v>
      </c>
      <c r="AR589" s="111" t="e">
        <f>VLOOKUP($Y589,ボランティア図書マスタ!$A:$T,17,0)</f>
        <v>#N/A</v>
      </c>
      <c r="AS589" s="111" t="e">
        <f>VLOOKUP($Y589,ボランティア図書マスタ!$A:$T,18,0)</f>
        <v>#N/A</v>
      </c>
      <c r="AT589" s="111" t="e">
        <f>VLOOKUP($Y589,ボランティア図書マスタ!$A:$T,19,0)</f>
        <v>#N/A</v>
      </c>
      <c r="AU589" s="111" t="e">
        <f>VLOOKUP($Y589,ボランティア図書マスタ!$A:$T,20,0)</f>
        <v>#N/A</v>
      </c>
    </row>
    <row r="590" spans="1:47" ht="80.099999999999994" customHeight="1" x14ac:dyDescent="0.15">
      <c r="A590" s="119"/>
      <c r="B590" s="120"/>
      <c r="C590" s="119"/>
      <c r="D590" s="121"/>
      <c r="E590" s="122" t="str">
        <f>IF(D590="","",VLOOKUP(D590,ボランティア一覧!$A:$B,2,0))</f>
        <v/>
      </c>
      <c r="F590" s="121"/>
      <c r="G590" s="123" t="str">
        <f>IF(F590="","",VLOOKUP(F590,ボランティア図書マスタ!$B:$L,11,0))</f>
        <v/>
      </c>
      <c r="H590" s="124"/>
      <c r="I590" s="121"/>
      <c r="J590" s="124"/>
      <c r="K590" s="122" t="str">
        <f t="shared" si="680"/>
        <v/>
      </c>
      <c r="L590" s="125" t="str">
        <f>IF(Y590="","",VLOOKUP(Y590,ボランティア図書マスタ!$A$3:$M$567,13,0))</f>
        <v/>
      </c>
      <c r="M590" s="126"/>
      <c r="N590" s="127"/>
      <c r="O590" s="128"/>
      <c r="P590" s="129"/>
      <c r="Q590" s="130" t="str">
        <f>IF(D590="","",VLOOKUP(D590,ボランティア一覧!$A$3:$F$68,3,0))</f>
        <v/>
      </c>
      <c r="R590" s="130" t="str">
        <f>IF(D590="","",VLOOKUP(D590,ボランティア一覧!$A$3:$F$68,4,0))</f>
        <v/>
      </c>
      <c r="S590" s="130" t="str">
        <f>IF(D590="","",VLOOKUP(D590,ボランティア一覧!$A$3:$F$68,5,0))</f>
        <v/>
      </c>
      <c r="T590" s="130" t="str">
        <f>IF(D590="","",VLOOKUP(D590,ボランティア一覧!$A$3:$F$68,6,0))</f>
        <v/>
      </c>
      <c r="U590" s="131" t="str">
        <f t="shared" si="709"/>
        <v xml:space="preserve"> </v>
      </c>
      <c r="V590" s="131" t="str">
        <f t="shared" si="710"/>
        <v>　</v>
      </c>
      <c r="W590" s="131" t="str">
        <f>IF($A590=0," ",VLOOKUP(U590,入力規則用シート!B:C,2,0))</f>
        <v xml:space="preserve"> </v>
      </c>
      <c r="X590" s="131">
        <f t="shared" si="655"/>
        <v>0</v>
      </c>
      <c r="Y590" s="131" t="str">
        <f t="shared" si="711"/>
        <v/>
      </c>
      <c r="Z590" s="131" t="str">
        <f>IF(Y590="","",VLOOKUP(Y590,ボランティア図書マスタ!$A$3:$K$567,11,0))</f>
        <v/>
      </c>
      <c r="AA590" s="132" t="str">
        <f t="shared" si="712"/>
        <v/>
      </c>
      <c r="AB590" s="133"/>
      <c r="AC590" s="133">
        <f t="shared" si="713"/>
        <v>0</v>
      </c>
      <c r="AD590" s="133">
        <f t="shared" si="714"/>
        <v>0</v>
      </c>
      <c r="AE590" s="133">
        <f t="shared" si="715"/>
        <v>0</v>
      </c>
      <c r="AF590" s="133">
        <f t="shared" si="716"/>
        <v>0</v>
      </c>
      <c r="AG590" s="134">
        <f t="shared" si="717"/>
        <v>0</v>
      </c>
      <c r="AH590" s="133">
        <f t="shared" si="718"/>
        <v>0</v>
      </c>
      <c r="AI590" s="133">
        <f t="shared" si="681"/>
        <v>0</v>
      </c>
      <c r="AJ590" s="133">
        <f t="shared" si="682"/>
        <v>0</v>
      </c>
      <c r="AK590" s="135">
        <f t="shared" si="719"/>
        <v>0</v>
      </c>
      <c r="AL590" s="135">
        <f t="shared" si="720"/>
        <v>0</v>
      </c>
      <c r="AM590" s="135">
        <f t="shared" si="683"/>
        <v>0</v>
      </c>
      <c r="AN590" s="135">
        <f t="shared" si="684"/>
        <v>0</v>
      </c>
      <c r="AP590" s="111" t="e">
        <f>VLOOKUP($Y590,ボランティア図書マスタ!$A:$T,15,0)</f>
        <v>#N/A</v>
      </c>
      <c r="AQ590" s="111" t="e">
        <f>VLOOKUP($Y590,ボランティア図書マスタ!$A:$T,16,0)</f>
        <v>#N/A</v>
      </c>
      <c r="AR590" s="111" t="e">
        <f>VLOOKUP($Y590,ボランティア図書マスタ!$A:$T,17,0)</f>
        <v>#N/A</v>
      </c>
      <c r="AS590" s="111" t="e">
        <f>VLOOKUP($Y590,ボランティア図書マスタ!$A:$T,18,0)</f>
        <v>#N/A</v>
      </c>
      <c r="AT590" s="111" t="e">
        <f>VLOOKUP($Y590,ボランティア図書マスタ!$A:$T,19,0)</f>
        <v>#N/A</v>
      </c>
      <c r="AU590" s="111" t="e">
        <f>VLOOKUP($Y590,ボランティア図書マスタ!$A:$T,20,0)</f>
        <v>#N/A</v>
      </c>
    </row>
    <row r="591" spans="1:47" ht="80.099999999999994" customHeight="1" x14ac:dyDescent="0.15">
      <c r="A591" s="119"/>
      <c r="B591" s="120"/>
      <c r="C591" s="119"/>
      <c r="D591" s="121"/>
      <c r="E591" s="122" t="str">
        <f>IF(D591="","",VLOOKUP(D591,ボランティア一覧!$A:$B,2,0))</f>
        <v/>
      </c>
      <c r="F591" s="121"/>
      <c r="G591" s="123" t="str">
        <f>IF(F591="","",VLOOKUP(F591,ボランティア図書マスタ!$B:$L,11,0))</f>
        <v/>
      </c>
      <c r="H591" s="124"/>
      <c r="I591" s="121"/>
      <c r="J591" s="124"/>
      <c r="K591" s="122" t="str">
        <f t="shared" si="680"/>
        <v/>
      </c>
      <c r="L591" s="125" t="str">
        <f>IF(Y591="","",VLOOKUP(Y591,ボランティア図書マスタ!$A$3:$M$567,13,0))</f>
        <v/>
      </c>
      <c r="M591" s="126"/>
      <c r="N591" s="127"/>
      <c r="O591" s="128"/>
      <c r="P591" s="129"/>
      <c r="Q591" s="130" t="str">
        <f>IF(D591="","",VLOOKUP(D591,ボランティア一覧!$A$3:$F$68,3,0))</f>
        <v/>
      </c>
      <c r="R591" s="130" t="str">
        <f>IF(D591="","",VLOOKUP(D591,ボランティア一覧!$A$3:$F$68,4,0))</f>
        <v/>
      </c>
      <c r="S591" s="130" t="str">
        <f>IF(D591="","",VLOOKUP(D591,ボランティア一覧!$A$3:$F$68,5,0))</f>
        <v/>
      </c>
      <c r="T591" s="130" t="str">
        <f>IF(D591="","",VLOOKUP(D591,ボランティア一覧!$A$3:$F$68,6,0))</f>
        <v/>
      </c>
      <c r="U591" s="131" t="str">
        <f>IF(F591=0," ",$G$2)</f>
        <v xml:space="preserve"> </v>
      </c>
      <c r="V591" s="131" t="str">
        <f>IF(F591=0,"　",$L$2)</f>
        <v>　</v>
      </c>
      <c r="W591" s="131" t="str">
        <f>IF($A591=0," ",VLOOKUP(U591,入力規則用シート!B:C,2,0))</f>
        <v xml:space="preserve"> </v>
      </c>
      <c r="X591" s="131">
        <f t="shared" si="655"/>
        <v>0</v>
      </c>
      <c r="Y591" s="131" t="str">
        <f>IF(F591&amp;I591="","",CONCATENATE(F591,I591))</f>
        <v/>
      </c>
      <c r="Z591" s="131" t="str">
        <f>IF(Y591="","",VLOOKUP(Y591,ボランティア図書マスタ!$A$3:$K$567,11,0))</f>
        <v/>
      </c>
      <c r="AA591" s="132" t="str">
        <f>DBCS(J591)</f>
        <v/>
      </c>
      <c r="AB591" s="133"/>
      <c r="AC591" s="133">
        <f>A591</f>
        <v>0</v>
      </c>
      <c r="AD591" s="133">
        <f>B591</f>
        <v>0</v>
      </c>
      <c r="AE591" s="133">
        <f>C591</f>
        <v>0</v>
      </c>
      <c r="AF591" s="133">
        <f>D591</f>
        <v>0</v>
      </c>
      <c r="AG591" s="134">
        <f>F591</f>
        <v>0</v>
      </c>
      <c r="AH591" s="133">
        <f>H591</f>
        <v>0</v>
      </c>
      <c r="AI591" s="133">
        <f t="shared" si="681"/>
        <v>0</v>
      </c>
      <c r="AJ591" s="133">
        <f t="shared" si="682"/>
        <v>0</v>
      </c>
      <c r="AK591" s="135">
        <f>M591</f>
        <v>0</v>
      </c>
      <c r="AL591" s="135">
        <f>N591</f>
        <v>0</v>
      </c>
      <c r="AM591" s="135">
        <f t="shared" si="683"/>
        <v>0</v>
      </c>
      <c r="AN591" s="135">
        <f t="shared" si="684"/>
        <v>0</v>
      </c>
      <c r="AP591" s="111" t="e">
        <f>VLOOKUP($Y591,ボランティア図書マスタ!$A:$T,15,0)</f>
        <v>#N/A</v>
      </c>
      <c r="AQ591" s="111" t="e">
        <f>VLOOKUP($Y591,ボランティア図書マスタ!$A:$T,16,0)</f>
        <v>#N/A</v>
      </c>
      <c r="AR591" s="111" t="e">
        <f>VLOOKUP($Y591,ボランティア図書マスタ!$A:$T,17,0)</f>
        <v>#N/A</v>
      </c>
      <c r="AS591" s="111" t="e">
        <f>VLOOKUP($Y591,ボランティア図書マスタ!$A:$T,18,0)</f>
        <v>#N/A</v>
      </c>
      <c r="AT591" s="111" t="e">
        <f>VLOOKUP($Y591,ボランティア図書マスタ!$A:$T,19,0)</f>
        <v>#N/A</v>
      </c>
      <c r="AU591" s="111" t="e">
        <f>VLOOKUP($Y591,ボランティア図書マスタ!$A:$T,20,0)</f>
        <v>#N/A</v>
      </c>
    </row>
    <row r="592" spans="1:47" ht="80.099999999999994" customHeight="1" x14ac:dyDescent="0.15">
      <c r="A592" s="119"/>
      <c r="B592" s="120"/>
      <c r="C592" s="119"/>
      <c r="D592" s="121"/>
      <c r="E592" s="122" t="str">
        <f>IF(D592="","",VLOOKUP(D592,ボランティア一覧!$A:$B,2,0))</f>
        <v/>
      </c>
      <c r="F592" s="121"/>
      <c r="G592" s="123" t="str">
        <f>IF(F592="","",VLOOKUP(F592,ボランティア図書マスタ!$B:$L,11,0))</f>
        <v/>
      </c>
      <c r="H592" s="124"/>
      <c r="I592" s="121"/>
      <c r="J592" s="124"/>
      <c r="K592" s="122" t="str">
        <f t="shared" si="680"/>
        <v/>
      </c>
      <c r="L592" s="125" t="str">
        <f>IF(Y592="","",VLOOKUP(Y592,ボランティア図書マスタ!$A$3:$M$567,13,0))</f>
        <v/>
      </c>
      <c r="M592" s="126"/>
      <c r="N592" s="127"/>
      <c r="O592" s="128"/>
      <c r="P592" s="129"/>
      <c r="Q592" s="130" t="str">
        <f>IF(D592="","",VLOOKUP(D592,ボランティア一覧!$A$3:$F$68,3,0))</f>
        <v/>
      </c>
      <c r="R592" s="130" t="str">
        <f>IF(D592="","",VLOOKUP(D592,ボランティア一覧!$A$3:$F$68,4,0))</f>
        <v/>
      </c>
      <c r="S592" s="130" t="str">
        <f>IF(D592="","",VLOOKUP(D592,ボランティア一覧!$A$3:$F$68,5,0))</f>
        <v/>
      </c>
      <c r="T592" s="130" t="str">
        <f>IF(D592="","",VLOOKUP(D592,ボランティア一覧!$A$3:$F$68,6,0))</f>
        <v/>
      </c>
      <c r="U592" s="131" t="str">
        <f t="shared" ref="U592:U600" si="721">IF(F592=0," ",$G$2)</f>
        <v xml:space="preserve"> </v>
      </c>
      <c r="V592" s="131" t="str">
        <f t="shared" ref="V592:V600" si="722">IF(F592=0,"　",$L$2)</f>
        <v>　</v>
      </c>
      <c r="W592" s="131" t="str">
        <f>IF($A592=0," ",VLOOKUP(U592,入力規則用シート!B:C,2,0))</f>
        <v xml:space="preserve"> </v>
      </c>
      <c r="X592" s="131">
        <f t="shared" si="655"/>
        <v>0</v>
      </c>
      <c r="Y592" s="131" t="str">
        <f t="shared" ref="Y592:Y600" si="723">IF(F592&amp;I592="","",CONCATENATE(F592,I592))</f>
        <v/>
      </c>
      <c r="Z592" s="131" t="str">
        <f>IF(Y592="","",VLOOKUP(Y592,ボランティア図書マスタ!$A$3:$K$567,11,0))</f>
        <v/>
      </c>
      <c r="AA592" s="132" t="str">
        <f t="shared" ref="AA592:AA600" si="724">DBCS(J592)</f>
        <v/>
      </c>
      <c r="AB592" s="133"/>
      <c r="AC592" s="133">
        <f t="shared" ref="AC592:AC600" si="725">A592</f>
        <v>0</v>
      </c>
      <c r="AD592" s="133">
        <f t="shared" ref="AD592:AD600" si="726">B592</f>
        <v>0</v>
      </c>
      <c r="AE592" s="133">
        <f t="shared" ref="AE592:AE600" si="727">C592</f>
        <v>0</v>
      </c>
      <c r="AF592" s="133">
        <f t="shared" ref="AF592:AF600" si="728">D592</f>
        <v>0</v>
      </c>
      <c r="AG592" s="134">
        <f t="shared" ref="AG592:AG600" si="729">F592</f>
        <v>0</v>
      </c>
      <c r="AH592" s="133">
        <f t="shared" ref="AH592:AH600" si="730">H592</f>
        <v>0</v>
      </c>
      <c r="AI592" s="133">
        <f t="shared" si="681"/>
        <v>0</v>
      </c>
      <c r="AJ592" s="133">
        <f t="shared" si="682"/>
        <v>0</v>
      </c>
      <c r="AK592" s="135">
        <f t="shared" ref="AK592:AK600" si="731">M592</f>
        <v>0</v>
      </c>
      <c r="AL592" s="135">
        <f t="shared" ref="AL592:AL600" si="732">N592</f>
        <v>0</v>
      </c>
      <c r="AM592" s="135">
        <f t="shared" si="683"/>
        <v>0</v>
      </c>
      <c r="AN592" s="135">
        <f t="shared" si="684"/>
        <v>0</v>
      </c>
      <c r="AP592" s="111" t="e">
        <f>VLOOKUP($Y592,ボランティア図書マスタ!$A:$T,15,0)</f>
        <v>#N/A</v>
      </c>
      <c r="AQ592" s="111" t="e">
        <f>VLOOKUP($Y592,ボランティア図書マスタ!$A:$T,16,0)</f>
        <v>#N/A</v>
      </c>
      <c r="AR592" s="111" t="e">
        <f>VLOOKUP($Y592,ボランティア図書マスタ!$A:$T,17,0)</f>
        <v>#N/A</v>
      </c>
      <c r="AS592" s="111" t="e">
        <f>VLOOKUP($Y592,ボランティア図書マスタ!$A:$T,18,0)</f>
        <v>#N/A</v>
      </c>
      <c r="AT592" s="111" t="e">
        <f>VLOOKUP($Y592,ボランティア図書マスタ!$A:$T,19,0)</f>
        <v>#N/A</v>
      </c>
      <c r="AU592" s="111" t="e">
        <f>VLOOKUP($Y592,ボランティア図書マスタ!$A:$T,20,0)</f>
        <v>#N/A</v>
      </c>
    </row>
    <row r="593" spans="1:47" ht="80.099999999999994" customHeight="1" x14ac:dyDescent="0.15">
      <c r="A593" s="119"/>
      <c r="B593" s="120"/>
      <c r="C593" s="119"/>
      <c r="D593" s="121"/>
      <c r="E593" s="122" t="str">
        <f>IF(D593="","",VLOOKUP(D593,ボランティア一覧!$A:$B,2,0))</f>
        <v/>
      </c>
      <c r="F593" s="121"/>
      <c r="G593" s="123" t="str">
        <f>IF(F593="","",VLOOKUP(F593,ボランティア図書マスタ!$B:$L,11,0))</f>
        <v/>
      </c>
      <c r="H593" s="124"/>
      <c r="I593" s="121"/>
      <c r="J593" s="124"/>
      <c r="K593" s="122" t="str">
        <f t="shared" si="680"/>
        <v/>
      </c>
      <c r="L593" s="125" t="str">
        <f>IF(Y593="","",VLOOKUP(Y593,ボランティア図書マスタ!$A$3:$M$567,13,0))</f>
        <v/>
      </c>
      <c r="M593" s="126"/>
      <c r="N593" s="127"/>
      <c r="O593" s="128"/>
      <c r="P593" s="129"/>
      <c r="Q593" s="130" t="str">
        <f>IF(D593="","",VLOOKUP(D593,ボランティア一覧!$A$3:$F$68,3,0))</f>
        <v/>
      </c>
      <c r="R593" s="130" t="str">
        <f>IF(D593="","",VLOOKUP(D593,ボランティア一覧!$A$3:$F$68,4,0))</f>
        <v/>
      </c>
      <c r="S593" s="130" t="str">
        <f>IF(D593="","",VLOOKUP(D593,ボランティア一覧!$A$3:$F$68,5,0))</f>
        <v/>
      </c>
      <c r="T593" s="130" t="str">
        <f>IF(D593="","",VLOOKUP(D593,ボランティア一覧!$A$3:$F$68,6,0))</f>
        <v/>
      </c>
      <c r="U593" s="131" t="str">
        <f t="shared" si="721"/>
        <v xml:space="preserve"> </v>
      </c>
      <c r="V593" s="131" t="str">
        <f t="shared" si="722"/>
        <v>　</v>
      </c>
      <c r="W593" s="131" t="str">
        <f>IF($A593=0," ",VLOOKUP(U593,入力規則用シート!B:C,2,0))</f>
        <v xml:space="preserve"> </v>
      </c>
      <c r="X593" s="131">
        <f t="shared" ref="X593:X656" si="733">A593</f>
        <v>0</v>
      </c>
      <c r="Y593" s="131" t="str">
        <f t="shared" si="723"/>
        <v/>
      </c>
      <c r="Z593" s="131" t="str">
        <f>IF(Y593="","",VLOOKUP(Y593,ボランティア図書マスタ!$A$3:$K$567,11,0))</f>
        <v/>
      </c>
      <c r="AA593" s="132" t="str">
        <f t="shared" si="724"/>
        <v/>
      </c>
      <c r="AB593" s="133"/>
      <c r="AC593" s="133">
        <f t="shared" si="725"/>
        <v>0</v>
      </c>
      <c r="AD593" s="133">
        <f t="shared" si="726"/>
        <v>0</v>
      </c>
      <c r="AE593" s="133">
        <f t="shared" si="727"/>
        <v>0</v>
      </c>
      <c r="AF593" s="133">
        <f t="shared" si="728"/>
        <v>0</v>
      </c>
      <c r="AG593" s="134">
        <f t="shared" si="729"/>
        <v>0</v>
      </c>
      <c r="AH593" s="133">
        <f t="shared" si="730"/>
        <v>0</v>
      </c>
      <c r="AI593" s="133">
        <f t="shared" si="681"/>
        <v>0</v>
      </c>
      <c r="AJ593" s="133">
        <f t="shared" si="682"/>
        <v>0</v>
      </c>
      <c r="AK593" s="135">
        <f t="shared" si="731"/>
        <v>0</v>
      </c>
      <c r="AL593" s="135">
        <f t="shared" si="732"/>
        <v>0</v>
      </c>
      <c r="AM593" s="135">
        <f t="shared" si="683"/>
        <v>0</v>
      </c>
      <c r="AN593" s="135">
        <f t="shared" si="684"/>
        <v>0</v>
      </c>
      <c r="AP593" s="111" t="e">
        <f>VLOOKUP($Y593,ボランティア図書マスタ!$A:$T,15,0)</f>
        <v>#N/A</v>
      </c>
      <c r="AQ593" s="111" t="e">
        <f>VLOOKUP($Y593,ボランティア図書マスタ!$A:$T,16,0)</f>
        <v>#N/A</v>
      </c>
      <c r="AR593" s="111" t="e">
        <f>VLOOKUP($Y593,ボランティア図書マスタ!$A:$T,17,0)</f>
        <v>#N/A</v>
      </c>
      <c r="AS593" s="111" t="e">
        <f>VLOOKUP($Y593,ボランティア図書マスタ!$A:$T,18,0)</f>
        <v>#N/A</v>
      </c>
      <c r="AT593" s="111" t="e">
        <f>VLOOKUP($Y593,ボランティア図書マスタ!$A:$T,19,0)</f>
        <v>#N/A</v>
      </c>
      <c r="AU593" s="111" t="e">
        <f>VLOOKUP($Y593,ボランティア図書マスタ!$A:$T,20,0)</f>
        <v>#N/A</v>
      </c>
    </row>
    <row r="594" spans="1:47" ht="80.099999999999994" customHeight="1" x14ac:dyDescent="0.15">
      <c r="A594" s="119"/>
      <c r="B594" s="120"/>
      <c r="C594" s="119"/>
      <c r="D594" s="121"/>
      <c r="E594" s="122" t="str">
        <f>IF(D594="","",VLOOKUP(D594,ボランティア一覧!$A:$B,2,0))</f>
        <v/>
      </c>
      <c r="F594" s="121"/>
      <c r="G594" s="123" t="str">
        <f>IF(F594="","",VLOOKUP(F594,ボランティア図書マスタ!$B:$L,11,0))</f>
        <v/>
      </c>
      <c r="H594" s="124"/>
      <c r="I594" s="121"/>
      <c r="J594" s="124"/>
      <c r="K594" s="122" t="str">
        <f t="shared" si="680"/>
        <v/>
      </c>
      <c r="L594" s="125" t="str">
        <f>IF(Y594="","",VLOOKUP(Y594,ボランティア図書マスタ!$A$3:$M$567,13,0))</f>
        <v/>
      </c>
      <c r="M594" s="126"/>
      <c r="N594" s="127"/>
      <c r="O594" s="128"/>
      <c r="P594" s="129"/>
      <c r="Q594" s="130" t="str">
        <f>IF(D594="","",VLOOKUP(D594,ボランティア一覧!$A$3:$F$68,3,0))</f>
        <v/>
      </c>
      <c r="R594" s="130" t="str">
        <f>IF(D594="","",VLOOKUP(D594,ボランティア一覧!$A$3:$F$68,4,0))</f>
        <v/>
      </c>
      <c r="S594" s="130" t="str">
        <f>IF(D594="","",VLOOKUP(D594,ボランティア一覧!$A$3:$F$68,5,0))</f>
        <v/>
      </c>
      <c r="T594" s="130" t="str">
        <f>IF(D594="","",VLOOKUP(D594,ボランティア一覧!$A$3:$F$68,6,0))</f>
        <v/>
      </c>
      <c r="U594" s="131" t="str">
        <f t="shared" si="721"/>
        <v xml:space="preserve"> </v>
      </c>
      <c r="V594" s="131" t="str">
        <f t="shared" si="722"/>
        <v>　</v>
      </c>
      <c r="W594" s="131" t="str">
        <f>IF($A594=0," ",VLOOKUP(U594,入力規則用シート!B:C,2,0))</f>
        <v xml:space="preserve"> </v>
      </c>
      <c r="X594" s="131">
        <f t="shared" si="733"/>
        <v>0</v>
      </c>
      <c r="Y594" s="131" t="str">
        <f t="shared" si="723"/>
        <v/>
      </c>
      <c r="Z594" s="131" t="str">
        <f>IF(Y594="","",VLOOKUP(Y594,ボランティア図書マスタ!$A$3:$K$567,11,0))</f>
        <v/>
      </c>
      <c r="AA594" s="132" t="str">
        <f t="shared" si="724"/>
        <v/>
      </c>
      <c r="AB594" s="133"/>
      <c r="AC594" s="133">
        <f t="shared" si="725"/>
        <v>0</v>
      </c>
      <c r="AD594" s="133">
        <f t="shared" si="726"/>
        <v>0</v>
      </c>
      <c r="AE594" s="133">
        <f t="shared" si="727"/>
        <v>0</v>
      </c>
      <c r="AF594" s="133">
        <f t="shared" si="728"/>
        <v>0</v>
      </c>
      <c r="AG594" s="134">
        <f t="shared" si="729"/>
        <v>0</v>
      </c>
      <c r="AH594" s="133">
        <f t="shared" si="730"/>
        <v>0</v>
      </c>
      <c r="AI594" s="133">
        <f t="shared" si="681"/>
        <v>0</v>
      </c>
      <c r="AJ594" s="133">
        <f t="shared" si="682"/>
        <v>0</v>
      </c>
      <c r="AK594" s="135">
        <f t="shared" si="731"/>
        <v>0</v>
      </c>
      <c r="AL594" s="135">
        <f t="shared" si="732"/>
        <v>0</v>
      </c>
      <c r="AM594" s="135">
        <f t="shared" si="683"/>
        <v>0</v>
      </c>
      <c r="AN594" s="135">
        <f t="shared" si="684"/>
        <v>0</v>
      </c>
      <c r="AP594" s="111" t="e">
        <f>VLOOKUP($Y594,ボランティア図書マスタ!$A:$T,15,0)</f>
        <v>#N/A</v>
      </c>
      <c r="AQ594" s="111" t="e">
        <f>VLOOKUP($Y594,ボランティア図書マスタ!$A:$T,16,0)</f>
        <v>#N/A</v>
      </c>
      <c r="AR594" s="111" t="e">
        <f>VLOOKUP($Y594,ボランティア図書マスタ!$A:$T,17,0)</f>
        <v>#N/A</v>
      </c>
      <c r="AS594" s="111" t="e">
        <f>VLOOKUP($Y594,ボランティア図書マスタ!$A:$T,18,0)</f>
        <v>#N/A</v>
      </c>
      <c r="AT594" s="111" t="e">
        <f>VLOOKUP($Y594,ボランティア図書マスタ!$A:$T,19,0)</f>
        <v>#N/A</v>
      </c>
      <c r="AU594" s="111" t="e">
        <f>VLOOKUP($Y594,ボランティア図書マスタ!$A:$T,20,0)</f>
        <v>#N/A</v>
      </c>
    </row>
    <row r="595" spans="1:47" ht="80.099999999999994" customHeight="1" x14ac:dyDescent="0.15">
      <c r="A595" s="119"/>
      <c r="B595" s="120"/>
      <c r="C595" s="119"/>
      <c r="D595" s="121"/>
      <c r="E595" s="122" t="str">
        <f>IF(D595="","",VLOOKUP(D595,ボランティア一覧!$A:$B,2,0))</f>
        <v/>
      </c>
      <c r="F595" s="121"/>
      <c r="G595" s="123" t="str">
        <f>IF(F595="","",VLOOKUP(F595,ボランティア図書マスタ!$B:$L,11,0))</f>
        <v/>
      </c>
      <c r="H595" s="124"/>
      <c r="I595" s="121"/>
      <c r="J595" s="124"/>
      <c r="K595" s="122" t="str">
        <f t="shared" si="680"/>
        <v/>
      </c>
      <c r="L595" s="125" t="str">
        <f>IF(Y595="","",VLOOKUP(Y595,ボランティア図書マスタ!$A$3:$M$567,13,0))</f>
        <v/>
      </c>
      <c r="M595" s="126"/>
      <c r="N595" s="127"/>
      <c r="O595" s="128"/>
      <c r="P595" s="129"/>
      <c r="Q595" s="130" t="str">
        <f>IF(D595="","",VLOOKUP(D595,ボランティア一覧!$A$3:$F$68,3,0))</f>
        <v/>
      </c>
      <c r="R595" s="130" t="str">
        <f>IF(D595="","",VLOOKUP(D595,ボランティア一覧!$A$3:$F$68,4,0))</f>
        <v/>
      </c>
      <c r="S595" s="130" t="str">
        <f>IF(D595="","",VLOOKUP(D595,ボランティア一覧!$A$3:$F$68,5,0))</f>
        <v/>
      </c>
      <c r="T595" s="130" t="str">
        <f>IF(D595="","",VLOOKUP(D595,ボランティア一覧!$A$3:$F$68,6,0))</f>
        <v/>
      </c>
      <c r="U595" s="131" t="str">
        <f t="shared" si="721"/>
        <v xml:space="preserve"> </v>
      </c>
      <c r="V595" s="131" t="str">
        <f t="shared" si="722"/>
        <v>　</v>
      </c>
      <c r="W595" s="131" t="str">
        <f>IF($A595=0," ",VLOOKUP(U595,入力規則用シート!B:C,2,0))</f>
        <v xml:space="preserve"> </v>
      </c>
      <c r="X595" s="131">
        <f t="shared" si="733"/>
        <v>0</v>
      </c>
      <c r="Y595" s="131" t="str">
        <f t="shared" si="723"/>
        <v/>
      </c>
      <c r="Z595" s="131" t="str">
        <f>IF(Y595="","",VLOOKUP(Y595,ボランティア図書マスタ!$A$3:$K$567,11,0))</f>
        <v/>
      </c>
      <c r="AA595" s="132" t="str">
        <f t="shared" si="724"/>
        <v/>
      </c>
      <c r="AB595" s="133"/>
      <c r="AC595" s="133">
        <f t="shared" si="725"/>
        <v>0</v>
      </c>
      <c r="AD595" s="133">
        <f t="shared" si="726"/>
        <v>0</v>
      </c>
      <c r="AE595" s="133">
        <f t="shared" si="727"/>
        <v>0</v>
      </c>
      <c r="AF595" s="133">
        <f t="shared" si="728"/>
        <v>0</v>
      </c>
      <c r="AG595" s="134">
        <f t="shared" si="729"/>
        <v>0</v>
      </c>
      <c r="AH595" s="133">
        <f t="shared" si="730"/>
        <v>0</v>
      </c>
      <c r="AI595" s="133">
        <f t="shared" si="681"/>
        <v>0</v>
      </c>
      <c r="AJ595" s="133">
        <f t="shared" si="682"/>
        <v>0</v>
      </c>
      <c r="AK595" s="135">
        <f t="shared" si="731"/>
        <v>0</v>
      </c>
      <c r="AL595" s="135">
        <f t="shared" si="732"/>
        <v>0</v>
      </c>
      <c r="AM595" s="135">
        <f t="shared" si="683"/>
        <v>0</v>
      </c>
      <c r="AN595" s="135">
        <f t="shared" si="684"/>
        <v>0</v>
      </c>
      <c r="AP595" s="111" t="e">
        <f>VLOOKUP($Y595,ボランティア図書マスタ!$A:$T,15,0)</f>
        <v>#N/A</v>
      </c>
      <c r="AQ595" s="111" t="e">
        <f>VLOOKUP($Y595,ボランティア図書マスタ!$A:$T,16,0)</f>
        <v>#N/A</v>
      </c>
      <c r="AR595" s="111" t="e">
        <f>VLOOKUP($Y595,ボランティア図書マスタ!$A:$T,17,0)</f>
        <v>#N/A</v>
      </c>
      <c r="AS595" s="111" t="e">
        <f>VLOOKUP($Y595,ボランティア図書マスタ!$A:$T,18,0)</f>
        <v>#N/A</v>
      </c>
      <c r="AT595" s="111" t="e">
        <f>VLOOKUP($Y595,ボランティア図書マスタ!$A:$T,19,0)</f>
        <v>#N/A</v>
      </c>
      <c r="AU595" s="111" t="e">
        <f>VLOOKUP($Y595,ボランティア図書マスタ!$A:$T,20,0)</f>
        <v>#N/A</v>
      </c>
    </row>
    <row r="596" spans="1:47" ht="80.099999999999994" customHeight="1" x14ac:dyDescent="0.15">
      <c r="A596" s="119"/>
      <c r="B596" s="120"/>
      <c r="C596" s="119"/>
      <c r="D596" s="121"/>
      <c r="E596" s="122" t="str">
        <f>IF(D596="","",VLOOKUP(D596,ボランティア一覧!$A:$B,2,0))</f>
        <v/>
      </c>
      <c r="F596" s="121"/>
      <c r="G596" s="123" t="str">
        <f>IF(F596="","",VLOOKUP(F596,ボランティア図書マスタ!$B:$L,11,0))</f>
        <v/>
      </c>
      <c r="H596" s="124"/>
      <c r="I596" s="121"/>
      <c r="J596" s="124"/>
      <c r="K596" s="122" t="str">
        <f t="shared" si="680"/>
        <v/>
      </c>
      <c r="L596" s="125" t="str">
        <f>IF(Y596="","",VLOOKUP(Y596,ボランティア図書マスタ!$A$3:$M$567,13,0))</f>
        <v/>
      </c>
      <c r="M596" s="126"/>
      <c r="N596" s="127"/>
      <c r="O596" s="128"/>
      <c r="P596" s="129"/>
      <c r="Q596" s="130" t="str">
        <f>IF(D596="","",VLOOKUP(D596,ボランティア一覧!$A$3:$F$68,3,0))</f>
        <v/>
      </c>
      <c r="R596" s="130" t="str">
        <f>IF(D596="","",VLOOKUP(D596,ボランティア一覧!$A$3:$F$68,4,0))</f>
        <v/>
      </c>
      <c r="S596" s="130" t="str">
        <f>IF(D596="","",VLOOKUP(D596,ボランティア一覧!$A$3:$F$68,5,0))</f>
        <v/>
      </c>
      <c r="T596" s="130" t="str">
        <f>IF(D596="","",VLOOKUP(D596,ボランティア一覧!$A$3:$F$68,6,0))</f>
        <v/>
      </c>
      <c r="U596" s="131" t="str">
        <f t="shared" si="721"/>
        <v xml:space="preserve"> </v>
      </c>
      <c r="V596" s="131" t="str">
        <f t="shared" si="722"/>
        <v>　</v>
      </c>
      <c r="W596" s="131" t="str">
        <f>IF($A596=0," ",VLOOKUP(U596,入力規則用シート!B:C,2,0))</f>
        <v xml:space="preserve"> </v>
      </c>
      <c r="X596" s="131">
        <f t="shared" si="733"/>
        <v>0</v>
      </c>
      <c r="Y596" s="131" t="str">
        <f t="shared" si="723"/>
        <v/>
      </c>
      <c r="Z596" s="131" t="str">
        <f>IF(Y596="","",VLOOKUP(Y596,ボランティア図書マスタ!$A$3:$K$567,11,0))</f>
        <v/>
      </c>
      <c r="AA596" s="132" t="str">
        <f t="shared" si="724"/>
        <v/>
      </c>
      <c r="AB596" s="133"/>
      <c r="AC596" s="133">
        <f t="shared" si="725"/>
        <v>0</v>
      </c>
      <c r="AD596" s="133">
        <f t="shared" si="726"/>
        <v>0</v>
      </c>
      <c r="AE596" s="133">
        <f t="shared" si="727"/>
        <v>0</v>
      </c>
      <c r="AF596" s="133">
        <f t="shared" si="728"/>
        <v>0</v>
      </c>
      <c r="AG596" s="134">
        <f t="shared" si="729"/>
        <v>0</v>
      </c>
      <c r="AH596" s="133">
        <f t="shared" si="730"/>
        <v>0</v>
      </c>
      <c r="AI596" s="133">
        <f t="shared" si="681"/>
        <v>0</v>
      </c>
      <c r="AJ596" s="133">
        <f t="shared" si="682"/>
        <v>0</v>
      </c>
      <c r="AK596" s="135">
        <f t="shared" si="731"/>
        <v>0</v>
      </c>
      <c r="AL596" s="135">
        <f t="shared" si="732"/>
        <v>0</v>
      </c>
      <c r="AM596" s="135">
        <f t="shared" si="683"/>
        <v>0</v>
      </c>
      <c r="AN596" s="135">
        <f t="shared" si="684"/>
        <v>0</v>
      </c>
      <c r="AP596" s="111" t="e">
        <f>VLOOKUP($Y596,ボランティア図書マスタ!$A:$T,15,0)</f>
        <v>#N/A</v>
      </c>
      <c r="AQ596" s="111" t="e">
        <f>VLOOKUP($Y596,ボランティア図書マスタ!$A:$T,16,0)</f>
        <v>#N/A</v>
      </c>
      <c r="AR596" s="111" t="e">
        <f>VLOOKUP($Y596,ボランティア図書マスタ!$A:$T,17,0)</f>
        <v>#N/A</v>
      </c>
      <c r="AS596" s="111" t="e">
        <f>VLOOKUP($Y596,ボランティア図書マスタ!$A:$T,18,0)</f>
        <v>#N/A</v>
      </c>
      <c r="AT596" s="111" t="e">
        <f>VLOOKUP($Y596,ボランティア図書マスタ!$A:$T,19,0)</f>
        <v>#N/A</v>
      </c>
      <c r="AU596" s="111" t="e">
        <f>VLOOKUP($Y596,ボランティア図書マスタ!$A:$T,20,0)</f>
        <v>#N/A</v>
      </c>
    </row>
    <row r="597" spans="1:47" ht="80.099999999999994" customHeight="1" x14ac:dyDescent="0.15">
      <c r="A597" s="119"/>
      <c r="B597" s="120"/>
      <c r="C597" s="119"/>
      <c r="D597" s="121"/>
      <c r="E597" s="122" t="str">
        <f>IF(D597="","",VLOOKUP(D597,ボランティア一覧!$A:$B,2,0))</f>
        <v/>
      </c>
      <c r="F597" s="121"/>
      <c r="G597" s="123" t="str">
        <f>IF(F597="","",VLOOKUP(F597,ボランティア図書マスタ!$B:$L,11,0))</f>
        <v/>
      </c>
      <c r="H597" s="124"/>
      <c r="I597" s="121"/>
      <c r="J597" s="124"/>
      <c r="K597" s="122" t="str">
        <f t="shared" si="680"/>
        <v/>
      </c>
      <c r="L597" s="125" t="str">
        <f>IF(Y597="","",VLOOKUP(Y597,ボランティア図書マスタ!$A$3:$M$567,13,0))</f>
        <v/>
      </c>
      <c r="M597" s="126"/>
      <c r="N597" s="127"/>
      <c r="O597" s="128"/>
      <c r="P597" s="129"/>
      <c r="Q597" s="130" t="str">
        <f>IF(D597="","",VLOOKUP(D597,ボランティア一覧!$A$3:$F$68,3,0))</f>
        <v/>
      </c>
      <c r="R597" s="130" t="str">
        <f>IF(D597="","",VLOOKUP(D597,ボランティア一覧!$A$3:$F$68,4,0))</f>
        <v/>
      </c>
      <c r="S597" s="130" t="str">
        <f>IF(D597="","",VLOOKUP(D597,ボランティア一覧!$A$3:$F$68,5,0))</f>
        <v/>
      </c>
      <c r="T597" s="130" t="str">
        <f>IF(D597="","",VLOOKUP(D597,ボランティア一覧!$A$3:$F$68,6,0))</f>
        <v/>
      </c>
      <c r="U597" s="131" t="str">
        <f t="shared" si="721"/>
        <v xml:space="preserve"> </v>
      </c>
      <c r="V597" s="131" t="str">
        <f t="shared" si="722"/>
        <v>　</v>
      </c>
      <c r="W597" s="131" t="str">
        <f>IF($A597=0," ",VLOOKUP(U597,入力規則用シート!B:C,2,0))</f>
        <v xml:space="preserve"> </v>
      </c>
      <c r="X597" s="131">
        <f t="shared" si="733"/>
        <v>0</v>
      </c>
      <c r="Y597" s="131" t="str">
        <f t="shared" si="723"/>
        <v/>
      </c>
      <c r="Z597" s="131" t="str">
        <f>IF(Y597="","",VLOOKUP(Y597,ボランティア図書マスタ!$A$3:$K$567,11,0))</f>
        <v/>
      </c>
      <c r="AA597" s="132" t="str">
        <f t="shared" si="724"/>
        <v/>
      </c>
      <c r="AB597" s="133"/>
      <c r="AC597" s="133">
        <f t="shared" si="725"/>
        <v>0</v>
      </c>
      <c r="AD597" s="133">
        <f t="shared" si="726"/>
        <v>0</v>
      </c>
      <c r="AE597" s="133">
        <f t="shared" si="727"/>
        <v>0</v>
      </c>
      <c r="AF597" s="133">
        <f t="shared" si="728"/>
        <v>0</v>
      </c>
      <c r="AG597" s="134">
        <f t="shared" si="729"/>
        <v>0</v>
      </c>
      <c r="AH597" s="133">
        <f t="shared" si="730"/>
        <v>0</v>
      </c>
      <c r="AI597" s="133">
        <f t="shared" si="681"/>
        <v>0</v>
      </c>
      <c r="AJ597" s="133">
        <f t="shared" si="682"/>
        <v>0</v>
      </c>
      <c r="AK597" s="135">
        <f t="shared" si="731"/>
        <v>0</v>
      </c>
      <c r="AL597" s="135">
        <f t="shared" si="732"/>
        <v>0</v>
      </c>
      <c r="AM597" s="135">
        <f t="shared" si="683"/>
        <v>0</v>
      </c>
      <c r="AN597" s="135">
        <f t="shared" si="684"/>
        <v>0</v>
      </c>
      <c r="AP597" s="111" t="e">
        <f>VLOOKUP($Y597,ボランティア図書マスタ!$A:$T,15,0)</f>
        <v>#N/A</v>
      </c>
      <c r="AQ597" s="111" t="e">
        <f>VLOOKUP($Y597,ボランティア図書マスタ!$A:$T,16,0)</f>
        <v>#N/A</v>
      </c>
      <c r="AR597" s="111" t="e">
        <f>VLOOKUP($Y597,ボランティア図書マスタ!$A:$T,17,0)</f>
        <v>#N/A</v>
      </c>
      <c r="AS597" s="111" t="e">
        <f>VLOOKUP($Y597,ボランティア図書マスタ!$A:$T,18,0)</f>
        <v>#N/A</v>
      </c>
      <c r="AT597" s="111" t="e">
        <f>VLOOKUP($Y597,ボランティア図書マスタ!$A:$T,19,0)</f>
        <v>#N/A</v>
      </c>
      <c r="AU597" s="111" t="e">
        <f>VLOOKUP($Y597,ボランティア図書マスタ!$A:$T,20,0)</f>
        <v>#N/A</v>
      </c>
    </row>
    <row r="598" spans="1:47" ht="80.099999999999994" customHeight="1" x14ac:dyDescent="0.15">
      <c r="A598" s="119"/>
      <c r="B598" s="120"/>
      <c r="C598" s="119"/>
      <c r="D598" s="121"/>
      <c r="E598" s="122" t="str">
        <f>IF(D598="","",VLOOKUP(D598,ボランティア一覧!$A:$B,2,0))</f>
        <v/>
      </c>
      <c r="F598" s="121"/>
      <c r="G598" s="123" t="str">
        <f>IF(F598="","",VLOOKUP(F598,ボランティア図書マスタ!$B:$L,11,0))</f>
        <v/>
      </c>
      <c r="H598" s="124"/>
      <c r="I598" s="121"/>
      <c r="J598" s="124"/>
      <c r="K598" s="122" t="str">
        <f t="shared" si="680"/>
        <v/>
      </c>
      <c r="L598" s="125" t="str">
        <f>IF(Y598="","",VLOOKUP(Y598,ボランティア図書マスタ!$A$3:$M$567,13,0))</f>
        <v/>
      </c>
      <c r="M598" s="126"/>
      <c r="N598" s="127"/>
      <c r="O598" s="128"/>
      <c r="P598" s="129"/>
      <c r="Q598" s="130" t="str">
        <f>IF(D598="","",VLOOKUP(D598,ボランティア一覧!$A$3:$F$68,3,0))</f>
        <v/>
      </c>
      <c r="R598" s="130" t="str">
        <f>IF(D598="","",VLOOKUP(D598,ボランティア一覧!$A$3:$F$68,4,0))</f>
        <v/>
      </c>
      <c r="S598" s="130" t="str">
        <f>IF(D598="","",VLOOKUP(D598,ボランティア一覧!$A$3:$F$68,5,0))</f>
        <v/>
      </c>
      <c r="T598" s="130" t="str">
        <f>IF(D598="","",VLOOKUP(D598,ボランティア一覧!$A$3:$F$68,6,0))</f>
        <v/>
      </c>
      <c r="U598" s="131" t="str">
        <f t="shared" si="721"/>
        <v xml:space="preserve"> </v>
      </c>
      <c r="V598" s="131" t="str">
        <f t="shared" si="722"/>
        <v>　</v>
      </c>
      <c r="W598" s="131" t="str">
        <f>IF($A598=0," ",VLOOKUP(U598,入力規則用シート!B:C,2,0))</f>
        <v xml:space="preserve"> </v>
      </c>
      <c r="X598" s="131">
        <f t="shared" si="733"/>
        <v>0</v>
      </c>
      <c r="Y598" s="131" t="str">
        <f t="shared" si="723"/>
        <v/>
      </c>
      <c r="Z598" s="131" t="str">
        <f>IF(Y598="","",VLOOKUP(Y598,ボランティア図書マスタ!$A$3:$K$567,11,0))</f>
        <v/>
      </c>
      <c r="AA598" s="132" t="str">
        <f t="shared" si="724"/>
        <v/>
      </c>
      <c r="AB598" s="133"/>
      <c r="AC598" s="133">
        <f t="shared" si="725"/>
        <v>0</v>
      </c>
      <c r="AD598" s="133">
        <f t="shared" si="726"/>
        <v>0</v>
      </c>
      <c r="AE598" s="133">
        <f t="shared" si="727"/>
        <v>0</v>
      </c>
      <c r="AF598" s="133">
        <f t="shared" si="728"/>
        <v>0</v>
      </c>
      <c r="AG598" s="134">
        <f t="shared" si="729"/>
        <v>0</v>
      </c>
      <c r="AH598" s="133">
        <f t="shared" si="730"/>
        <v>0</v>
      </c>
      <c r="AI598" s="133">
        <f t="shared" si="681"/>
        <v>0</v>
      </c>
      <c r="AJ598" s="133">
        <f t="shared" si="682"/>
        <v>0</v>
      </c>
      <c r="AK598" s="135">
        <f t="shared" si="731"/>
        <v>0</v>
      </c>
      <c r="AL598" s="135">
        <f t="shared" si="732"/>
        <v>0</v>
      </c>
      <c r="AM598" s="135">
        <f t="shared" si="683"/>
        <v>0</v>
      </c>
      <c r="AN598" s="135">
        <f t="shared" si="684"/>
        <v>0</v>
      </c>
      <c r="AP598" s="111" t="e">
        <f>VLOOKUP($Y598,ボランティア図書マスタ!$A:$T,15,0)</f>
        <v>#N/A</v>
      </c>
      <c r="AQ598" s="111" t="e">
        <f>VLOOKUP($Y598,ボランティア図書マスタ!$A:$T,16,0)</f>
        <v>#N/A</v>
      </c>
      <c r="AR598" s="111" t="e">
        <f>VLOOKUP($Y598,ボランティア図書マスタ!$A:$T,17,0)</f>
        <v>#N/A</v>
      </c>
      <c r="AS598" s="111" t="e">
        <f>VLOOKUP($Y598,ボランティア図書マスタ!$A:$T,18,0)</f>
        <v>#N/A</v>
      </c>
      <c r="AT598" s="111" t="e">
        <f>VLOOKUP($Y598,ボランティア図書マスタ!$A:$T,19,0)</f>
        <v>#N/A</v>
      </c>
      <c r="AU598" s="111" t="e">
        <f>VLOOKUP($Y598,ボランティア図書マスタ!$A:$T,20,0)</f>
        <v>#N/A</v>
      </c>
    </row>
    <row r="599" spans="1:47" ht="80.099999999999994" customHeight="1" x14ac:dyDescent="0.15">
      <c r="A599" s="119"/>
      <c r="B599" s="120"/>
      <c r="C599" s="119"/>
      <c r="D599" s="121"/>
      <c r="E599" s="122" t="str">
        <f>IF(D599="","",VLOOKUP(D599,ボランティア一覧!$A:$B,2,0))</f>
        <v/>
      </c>
      <c r="F599" s="121"/>
      <c r="G599" s="123" t="str">
        <f>IF(F599="","",VLOOKUP(F599,ボランティア図書マスタ!$B:$L,11,0))</f>
        <v/>
      </c>
      <c r="H599" s="124"/>
      <c r="I599" s="121"/>
      <c r="J599" s="124"/>
      <c r="K599" s="122" t="str">
        <f t="shared" si="680"/>
        <v/>
      </c>
      <c r="L599" s="125" t="str">
        <f>IF(Y599="","",VLOOKUP(Y599,ボランティア図書マスタ!$A$3:$M$567,13,0))</f>
        <v/>
      </c>
      <c r="M599" s="126"/>
      <c r="N599" s="127"/>
      <c r="O599" s="128"/>
      <c r="P599" s="129"/>
      <c r="Q599" s="130" t="str">
        <f>IF(D599="","",VLOOKUP(D599,ボランティア一覧!$A$3:$F$68,3,0))</f>
        <v/>
      </c>
      <c r="R599" s="130" t="str">
        <f>IF(D599="","",VLOOKUP(D599,ボランティア一覧!$A$3:$F$68,4,0))</f>
        <v/>
      </c>
      <c r="S599" s="130" t="str">
        <f>IF(D599="","",VLOOKUP(D599,ボランティア一覧!$A$3:$F$68,5,0))</f>
        <v/>
      </c>
      <c r="T599" s="130" t="str">
        <f>IF(D599="","",VLOOKUP(D599,ボランティア一覧!$A$3:$F$68,6,0))</f>
        <v/>
      </c>
      <c r="U599" s="131" t="str">
        <f t="shared" si="721"/>
        <v xml:space="preserve"> </v>
      </c>
      <c r="V599" s="131" t="str">
        <f t="shared" si="722"/>
        <v>　</v>
      </c>
      <c r="W599" s="131" t="str">
        <f>IF($A599=0," ",VLOOKUP(U599,入力規則用シート!B:C,2,0))</f>
        <v xml:space="preserve"> </v>
      </c>
      <c r="X599" s="131">
        <f t="shared" si="733"/>
        <v>0</v>
      </c>
      <c r="Y599" s="131" t="str">
        <f t="shared" si="723"/>
        <v/>
      </c>
      <c r="Z599" s="131" t="str">
        <f>IF(Y599="","",VLOOKUP(Y599,ボランティア図書マスタ!$A$3:$K$567,11,0))</f>
        <v/>
      </c>
      <c r="AA599" s="132" t="str">
        <f t="shared" si="724"/>
        <v/>
      </c>
      <c r="AB599" s="133"/>
      <c r="AC599" s="133">
        <f t="shared" si="725"/>
        <v>0</v>
      </c>
      <c r="AD599" s="133">
        <f t="shared" si="726"/>
        <v>0</v>
      </c>
      <c r="AE599" s="133">
        <f t="shared" si="727"/>
        <v>0</v>
      </c>
      <c r="AF599" s="133">
        <f t="shared" si="728"/>
        <v>0</v>
      </c>
      <c r="AG599" s="134">
        <f t="shared" si="729"/>
        <v>0</v>
      </c>
      <c r="AH599" s="133">
        <f t="shared" si="730"/>
        <v>0</v>
      </c>
      <c r="AI599" s="133">
        <f t="shared" si="681"/>
        <v>0</v>
      </c>
      <c r="AJ599" s="133">
        <f t="shared" si="682"/>
        <v>0</v>
      </c>
      <c r="AK599" s="135">
        <f t="shared" si="731"/>
        <v>0</v>
      </c>
      <c r="AL599" s="135">
        <f t="shared" si="732"/>
        <v>0</v>
      </c>
      <c r="AM599" s="135">
        <f t="shared" si="683"/>
        <v>0</v>
      </c>
      <c r="AN599" s="135">
        <f t="shared" si="684"/>
        <v>0</v>
      </c>
      <c r="AP599" s="111" t="e">
        <f>VLOOKUP($Y599,ボランティア図書マスタ!$A:$T,15,0)</f>
        <v>#N/A</v>
      </c>
      <c r="AQ599" s="111" t="e">
        <f>VLOOKUP($Y599,ボランティア図書マスタ!$A:$T,16,0)</f>
        <v>#N/A</v>
      </c>
      <c r="AR599" s="111" t="e">
        <f>VLOOKUP($Y599,ボランティア図書マスタ!$A:$T,17,0)</f>
        <v>#N/A</v>
      </c>
      <c r="AS599" s="111" t="e">
        <f>VLOOKUP($Y599,ボランティア図書マスタ!$A:$T,18,0)</f>
        <v>#N/A</v>
      </c>
      <c r="AT599" s="111" t="e">
        <f>VLOOKUP($Y599,ボランティア図書マスタ!$A:$T,19,0)</f>
        <v>#N/A</v>
      </c>
      <c r="AU599" s="111" t="e">
        <f>VLOOKUP($Y599,ボランティア図書マスタ!$A:$T,20,0)</f>
        <v>#N/A</v>
      </c>
    </row>
    <row r="600" spans="1:47" ht="80.099999999999994" customHeight="1" x14ac:dyDescent="0.15">
      <c r="A600" s="119"/>
      <c r="B600" s="120"/>
      <c r="C600" s="119"/>
      <c r="D600" s="121"/>
      <c r="E600" s="122" t="str">
        <f>IF(D600="","",VLOOKUP(D600,ボランティア一覧!$A:$B,2,0))</f>
        <v/>
      </c>
      <c r="F600" s="121"/>
      <c r="G600" s="123" t="str">
        <f>IF(F600="","",VLOOKUP(F600,ボランティア図書マスタ!$B:$L,11,0))</f>
        <v/>
      </c>
      <c r="H600" s="124"/>
      <c r="I600" s="121"/>
      <c r="J600" s="124"/>
      <c r="K600" s="122" t="str">
        <f t="shared" si="680"/>
        <v/>
      </c>
      <c r="L600" s="125" t="str">
        <f>IF(Y600="","",VLOOKUP(Y600,ボランティア図書マスタ!$A$3:$M$567,13,0))</f>
        <v/>
      </c>
      <c r="M600" s="126"/>
      <c r="N600" s="127"/>
      <c r="O600" s="128"/>
      <c r="P600" s="129"/>
      <c r="Q600" s="130" t="str">
        <f>IF(D600="","",VLOOKUP(D600,ボランティア一覧!$A$3:$F$68,3,0))</f>
        <v/>
      </c>
      <c r="R600" s="130" t="str">
        <f>IF(D600="","",VLOOKUP(D600,ボランティア一覧!$A$3:$F$68,4,0))</f>
        <v/>
      </c>
      <c r="S600" s="130" t="str">
        <f>IF(D600="","",VLOOKUP(D600,ボランティア一覧!$A$3:$F$68,5,0))</f>
        <v/>
      </c>
      <c r="T600" s="130" t="str">
        <f>IF(D600="","",VLOOKUP(D600,ボランティア一覧!$A$3:$F$68,6,0))</f>
        <v/>
      </c>
      <c r="U600" s="131" t="str">
        <f t="shared" si="721"/>
        <v xml:space="preserve"> </v>
      </c>
      <c r="V600" s="131" t="str">
        <f t="shared" si="722"/>
        <v>　</v>
      </c>
      <c r="W600" s="131" t="str">
        <f>IF($A600=0," ",VLOOKUP(U600,入力規則用シート!B:C,2,0))</f>
        <v xml:space="preserve"> </v>
      </c>
      <c r="X600" s="131">
        <f t="shared" si="733"/>
        <v>0</v>
      </c>
      <c r="Y600" s="131" t="str">
        <f t="shared" si="723"/>
        <v/>
      </c>
      <c r="Z600" s="131" t="str">
        <f>IF(Y600="","",VLOOKUP(Y600,ボランティア図書マスタ!$A$3:$K$567,11,0))</f>
        <v/>
      </c>
      <c r="AA600" s="132" t="str">
        <f t="shared" si="724"/>
        <v/>
      </c>
      <c r="AB600" s="133"/>
      <c r="AC600" s="133">
        <f t="shared" si="725"/>
        <v>0</v>
      </c>
      <c r="AD600" s="133">
        <f t="shared" si="726"/>
        <v>0</v>
      </c>
      <c r="AE600" s="133">
        <f t="shared" si="727"/>
        <v>0</v>
      </c>
      <c r="AF600" s="133">
        <f t="shared" si="728"/>
        <v>0</v>
      </c>
      <c r="AG600" s="134">
        <f t="shared" si="729"/>
        <v>0</v>
      </c>
      <c r="AH600" s="133">
        <f t="shared" si="730"/>
        <v>0</v>
      </c>
      <c r="AI600" s="133">
        <f t="shared" si="681"/>
        <v>0</v>
      </c>
      <c r="AJ600" s="133">
        <f t="shared" si="682"/>
        <v>0</v>
      </c>
      <c r="AK600" s="135">
        <f t="shared" si="731"/>
        <v>0</v>
      </c>
      <c r="AL600" s="135">
        <f t="shared" si="732"/>
        <v>0</v>
      </c>
      <c r="AM600" s="135">
        <f t="shared" si="683"/>
        <v>0</v>
      </c>
      <c r="AN600" s="135">
        <f t="shared" si="684"/>
        <v>0</v>
      </c>
      <c r="AP600" s="111" t="e">
        <f>VLOOKUP($Y600,ボランティア図書マスタ!$A:$T,15,0)</f>
        <v>#N/A</v>
      </c>
      <c r="AQ600" s="111" t="e">
        <f>VLOOKUP($Y600,ボランティア図書マスタ!$A:$T,16,0)</f>
        <v>#N/A</v>
      </c>
      <c r="AR600" s="111" t="e">
        <f>VLOOKUP($Y600,ボランティア図書マスタ!$A:$T,17,0)</f>
        <v>#N/A</v>
      </c>
      <c r="AS600" s="111" t="e">
        <f>VLOOKUP($Y600,ボランティア図書マスタ!$A:$T,18,0)</f>
        <v>#N/A</v>
      </c>
      <c r="AT600" s="111" t="e">
        <f>VLOOKUP($Y600,ボランティア図書マスタ!$A:$T,19,0)</f>
        <v>#N/A</v>
      </c>
      <c r="AU600" s="111" t="e">
        <f>VLOOKUP($Y600,ボランティア図書マスタ!$A:$T,20,0)</f>
        <v>#N/A</v>
      </c>
    </row>
    <row r="601" spans="1:47" ht="80.099999999999994" customHeight="1" x14ac:dyDescent="0.15">
      <c r="A601" s="119"/>
      <c r="B601" s="120"/>
      <c r="C601" s="119"/>
      <c r="D601" s="121"/>
      <c r="E601" s="122" t="str">
        <f>IF(D601="","",VLOOKUP(D601,ボランティア一覧!$A:$B,2,0))</f>
        <v/>
      </c>
      <c r="F601" s="121"/>
      <c r="G601" s="123" t="str">
        <f>IF(F601="","",VLOOKUP(F601,ボランティア図書マスタ!$B:$L,11,0))</f>
        <v/>
      </c>
      <c r="H601" s="124"/>
      <c r="I601" s="121"/>
      <c r="J601" s="124"/>
      <c r="K601" s="122" t="str">
        <f t="shared" si="680"/>
        <v/>
      </c>
      <c r="L601" s="125" t="str">
        <f>IF(Y601="","",VLOOKUP(Y601,ボランティア図書マスタ!$A$3:$M$567,13,0))</f>
        <v/>
      </c>
      <c r="M601" s="126"/>
      <c r="N601" s="127"/>
      <c r="O601" s="128"/>
      <c r="P601" s="129"/>
      <c r="Q601" s="130" t="str">
        <f>IF(D601="","",VLOOKUP(D601,ボランティア一覧!$A$3:$F$68,3,0))</f>
        <v/>
      </c>
      <c r="R601" s="130" t="str">
        <f>IF(D601="","",VLOOKUP(D601,ボランティア一覧!$A$3:$F$68,4,0))</f>
        <v/>
      </c>
      <c r="S601" s="130" t="str">
        <f>IF(D601="","",VLOOKUP(D601,ボランティア一覧!$A$3:$F$68,5,0))</f>
        <v/>
      </c>
      <c r="T601" s="130" t="str">
        <f>IF(D601="","",VLOOKUP(D601,ボランティア一覧!$A$3:$F$68,6,0))</f>
        <v/>
      </c>
      <c r="U601" s="131" t="str">
        <f>IF(F601=0," ",$G$2)</f>
        <v xml:space="preserve"> </v>
      </c>
      <c r="V601" s="131" t="str">
        <f>IF(F601=0,"　",$L$2)</f>
        <v>　</v>
      </c>
      <c r="W601" s="131" t="str">
        <f>IF($A601=0," ",VLOOKUP(U601,入力規則用シート!B:C,2,0))</f>
        <v xml:space="preserve"> </v>
      </c>
      <c r="X601" s="131">
        <f t="shared" si="733"/>
        <v>0</v>
      </c>
      <c r="Y601" s="131" t="str">
        <f>IF(F601&amp;I601="","",CONCATENATE(F601,I601))</f>
        <v/>
      </c>
      <c r="Z601" s="131" t="str">
        <f>IF(Y601="","",VLOOKUP(Y601,ボランティア図書マスタ!$A$3:$K$567,11,0))</f>
        <v/>
      </c>
      <c r="AA601" s="132" t="str">
        <f>DBCS(J601)</f>
        <v/>
      </c>
      <c r="AB601" s="133"/>
      <c r="AC601" s="133">
        <f>A601</f>
        <v>0</v>
      </c>
      <c r="AD601" s="133">
        <f>B601</f>
        <v>0</v>
      </c>
      <c r="AE601" s="133">
        <f>C601</f>
        <v>0</v>
      </c>
      <c r="AF601" s="133">
        <f>D601</f>
        <v>0</v>
      </c>
      <c r="AG601" s="134">
        <f>F601</f>
        <v>0</v>
      </c>
      <c r="AH601" s="133">
        <f>H601</f>
        <v>0</v>
      </c>
      <c r="AI601" s="133">
        <f t="shared" si="681"/>
        <v>0</v>
      </c>
      <c r="AJ601" s="133">
        <f t="shared" si="682"/>
        <v>0</v>
      </c>
      <c r="AK601" s="135">
        <f>M601</f>
        <v>0</v>
      </c>
      <c r="AL601" s="135">
        <f>N601</f>
        <v>0</v>
      </c>
      <c r="AM601" s="135">
        <f t="shared" si="683"/>
        <v>0</v>
      </c>
      <c r="AN601" s="135">
        <f t="shared" si="684"/>
        <v>0</v>
      </c>
      <c r="AP601" s="111" t="e">
        <f>VLOOKUP($Y601,ボランティア図書マスタ!$A:$T,15,0)</f>
        <v>#N/A</v>
      </c>
      <c r="AQ601" s="111" t="e">
        <f>VLOOKUP($Y601,ボランティア図書マスタ!$A:$T,16,0)</f>
        <v>#N/A</v>
      </c>
      <c r="AR601" s="111" t="e">
        <f>VLOOKUP($Y601,ボランティア図書マスタ!$A:$T,17,0)</f>
        <v>#N/A</v>
      </c>
      <c r="AS601" s="111" t="e">
        <f>VLOOKUP($Y601,ボランティア図書マスタ!$A:$T,18,0)</f>
        <v>#N/A</v>
      </c>
      <c r="AT601" s="111" t="e">
        <f>VLOOKUP($Y601,ボランティア図書マスタ!$A:$T,19,0)</f>
        <v>#N/A</v>
      </c>
      <c r="AU601" s="111" t="e">
        <f>VLOOKUP($Y601,ボランティア図書マスタ!$A:$T,20,0)</f>
        <v>#N/A</v>
      </c>
    </row>
    <row r="602" spans="1:47" ht="80.099999999999994" customHeight="1" x14ac:dyDescent="0.15">
      <c r="A602" s="119"/>
      <c r="B602" s="120"/>
      <c r="C602" s="119"/>
      <c r="D602" s="121"/>
      <c r="E602" s="122" t="str">
        <f>IF(D602="","",VLOOKUP(D602,ボランティア一覧!$A:$B,2,0))</f>
        <v/>
      </c>
      <c r="F602" s="121"/>
      <c r="G602" s="123" t="str">
        <f>IF(F602="","",VLOOKUP(F602,ボランティア図書マスタ!$B:$L,11,0))</f>
        <v/>
      </c>
      <c r="H602" s="124"/>
      <c r="I602" s="121"/>
      <c r="J602" s="124"/>
      <c r="K602" s="122" t="str">
        <f t="shared" si="680"/>
        <v/>
      </c>
      <c r="L602" s="125" t="str">
        <f>IF(Y602="","",VLOOKUP(Y602,ボランティア図書マスタ!$A$3:$M$567,13,0))</f>
        <v/>
      </c>
      <c r="M602" s="126"/>
      <c r="N602" s="127"/>
      <c r="O602" s="128"/>
      <c r="P602" s="129"/>
      <c r="Q602" s="130" t="str">
        <f>IF(D602="","",VLOOKUP(D602,ボランティア一覧!$A$3:$F$68,3,0))</f>
        <v/>
      </c>
      <c r="R602" s="130" t="str">
        <f>IF(D602="","",VLOOKUP(D602,ボランティア一覧!$A$3:$F$68,4,0))</f>
        <v/>
      </c>
      <c r="S602" s="130" t="str">
        <f>IF(D602="","",VLOOKUP(D602,ボランティア一覧!$A$3:$F$68,5,0))</f>
        <v/>
      </c>
      <c r="T602" s="130" t="str">
        <f>IF(D602="","",VLOOKUP(D602,ボランティア一覧!$A$3:$F$68,6,0))</f>
        <v/>
      </c>
      <c r="U602" s="131" t="str">
        <f t="shared" ref="U602:U610" si="734">IF(F602=0," ",$G$2)</f>
        <v xml:space="preserve"> </v>
      </c>
      <c r="V602" s="131" t="str">
        <f t="shared" ref="V602:V610" si="735">IF(F602=0,"　",$L$2)</f>
        <v>　</v>
      </c>
      <c r="W602" s="131" t="str">
        <f>IF($A602=0," ",VLOOKUP(U602,入力規則用シート!B:C,2,0))</f>
        <v xml:space="preserve"> </v>
      </c>
      <c r="X602" s="131">
        <f t="shared" si="733"/>
        <v>0</v>
      </c>
      <c r="Y602" s="131" t="str">
        <f t="shared" ref="Y602:Y610" si="736">IF(F602&amp;I602="","",CONCATENATE(F602,I602))</f>
        <v/>
      </c>
      <c r="Z602" s="131" t="str">
        <f>IF(Y602="","",VLOOKUP(Y602,ボランティア図書マスタ!$A$3:$K$567,11,0))</f>
        <v/>
      </c>
      <c r="AA602" s="132" t="str">
        <f t="shared" ref="AA602:AA610" si="737">DBCS(J602)</f>
        <v/>
      </c>
      <c r="AB602" s="133"/>
      <c r="AC602" s="133">
        <f t="shared" ref="AC602:AC610" si="738">A602</f>
        <v>0</v>
      </c>
      <c r="AD602" s="133">
        <f t="shared" ref="AD602:AD610" si="739">B602</f>
        <v>0</v>
      </c>
      <c r="AE602" s="133">
        <f t="shared" ref="AE602:AE610" si="740">C602</f>
        <v>0</v>
      </c>
      <c r="AF602" s="133">
        <f t="shared" ref="AF602:AF610" si="741">D602</f>
        <v>0</v>
      </c>
      <c r="AG602" s="134">
        <f t="shared" ref="AG602:AG610" si="742">F602</f>
        <v>0</v>
      </c>
      <c r="AH602" s="133">
        <f t="shared" ref="AH602:AH610" si="743">H602</f>
        <v>0</v>
      </c>
      <c r="AI602" s="133">
        <f t="shared" si="681"/>
        <v>0</v>
      </c>
      <c r="AJ602" s="133">
        <f t="shared" si="682"/>
        <v>0</v>
      </c>
      <c r="AK602" s="135">
        <f t="shared" ref="AK602:AK610" si="744">M602</f>
        <v>0</v>
      </c>
      <c r="AL602" s="135">
        <f t="shared" ref="AL602:AL610" si="745">N602</f>
        <v>0</v>
      </c>
      <c r="AM602" s="135">
        <f t="shared" si="683"/>
        <v>0</v>
      </c>
      <c r="AN602" s="135">
        <f t="shared" si="684"/>
        <v>0</v>
      </c>
      <c r="AP602" s="111" t="e">
        <f>VLOOKUP($Y602,ボランティア図書マスタ!$A:$T,15,0)</f>
        <v>#N/A</v>
      </c>
      <c r="AQ602" s="111" t="e">
        <f>VLOOKUP($Y602,ボランティア図書マスタ!$A:$T,16,0)</f>
        <v>#N/A</v>
      </c>
      <c r="AR602" s="111" t="e">
        <f>VLOOKUP($Y602,ボランティア図書マスタ!$A:$T,17,0)</f>
        <v>#N/A</v>
      </c>
      <c r="AS602" s="111" t="e">
        <f>VLOOKUP($Y602,ボランティア図書マスタ!$A:$T,18,0)</f>
        <v>#N/A</v>
      </c>
      <c r="AT602" s="111" t="e">
        <f>VLOOKUP($Y602,ボランティア図書マスタ!$A:$T,19,0)</f>
        <v>#N/A</v>
      </c>
      <c r="AU602" s="111" t="e">
        <f>VLOOKUP($Y602,ボランティア図書マスタ!$A:$T,20,0)</f>
        <v>#N/A</v>
      </c>
    </row>
    <row r="603" spans="1:47" ht="80.099999999999994" customHeight="1" x14ac:dyDescent="0.15">
      <c r="A603" s="119"/>
      <c r="B603" s="120"/>
      <c r="C603" s="119"/>
      <c r="D603" s="121"/>
      <c r="E603" s="122" t="str">
        <f>IF(D603="","",VLOOKUP(D603,ボランティア一覧!$A:$B,2,0))</f>
        <v/>
      </c>
      <c r="F603" s="121"/>
      <c r="G603" s="123" t="str">
        <f>IF(F603="","",VLOOKUP(F603,ボランティア図書マスタ!$B:$L,11,0))</f>
        <v/>
      </c>
      <c r="H603" s="124"/>
      <c r="I603" s="121"/>
      <c r="J603" s="124"/>
      <c r="K603" s="122" t="str">
        <f t="shared" si="680"/>
        <v/>
      </c>
      <c r="L603" s="125" t="str">
        <f>IF(Y603="","",VLOOKUP(Y603,ボランティア図書マスタ!$A$3:$M$567,13,0))</f>
        <v/>
      </c>
      <c r="M603" s="126"/>
      <c r="N603" s="127"/>
      <c r="O603" s="128"/>
      <c r="P603" s="129"/>
      <c r="Q603" s="130" t="str">
        <f>IF(D603="","",VLOOKUP(D603,ボランティア一覧!$A$3:$F$68,3,0))</f>
        <v/>
      </c>
      <c r="R603" s="130" t="str">
        <f>IF(D603="","",VLOOKUP(D603,ボランティア一覧!$A$3:$F$68,4,0))</f>
        <v/>
      </c>
      <c r="S603" s="130" t="str">
        <f>IF(D603="","",VLOOKUP(D603,ボランティア一覧!$A$3:$F$68,5,0))</f>
        <v/>
      </c>
      <c r="T603" s="130" t="str">
        <f>IF(D603="","",VLOOKUP(D603,ボランティア一覧!$A$3:$F$68,6,0))</f>
        <v/>
      </c>
      <c r="U603" s="131" t="str">
        <f t="shared" si="734"/>
        <v xml:space="preserve"> </v>
      </c>
      <c r="V603" s="131" t="str">
        <f t="shared" si="735"/>
        <v>　</v>
      </c>
      <c r="W603" s="131" t="str">
        <f>IF($A603=0," ",VLOOKUP(U603,入力規則用シート!B:C,2,0))</f>
        <v xml:space="preserve"> </v>
      </c>
      <c r="X603" s="131">
        <f t="shared" si="733"/>
        <v>0</v>
      </c>
      <c r="Y603" s="131" t="str">
        <f t="shared" si="736"/>
        <v/>
      </c>
      <c r="Z603" s="131" t="str">
        <f>IF(Y603="","",VLOOKUP(Y603,ボランティア図書マスタ!$A$3:$K$567,11,0))</f>
        <v/>
      </c>
      <c r="AA603" s="132" t="str">
        <f t="shared" si="737"/>
        <v/>
      </c>
      <c r="AB603" s="133"/>
      <c r="AC603" s="133">
        <f t="shared" si="738"/>
        <v>0</v>
      </c>
      <c r="AD603" s="133">
        <f t="shared" si="739"/>
        <v>0</v>
      </c>
      <c r="AE603" s="133">
        <f t="shared" si="740"/>
        <v>0</v>
      </c>
      <c r="AF603" s="133">
        <f t="shared" si="741"/>
        <v>0</v>
      </c>
      <c r="AG603" s="134">
        <f t="shared" si="742"/>
        <v>0</v>
      </c>
      <c r="AH603" s="133">
        <f t="shared" si="743"/>
        <v>0</v>
      </c>
      <c r="AI603" s="133">
        <f t="shared" si="681"/>
        <v>0</v>
      </c>
      <c r="AJ603" s="133">
        <f t="shared" si="682"/>
        <v>0</v>
      </c>
      <c r="AK603" s="135">
        <f t="shared" si="744"/>
        <v>0</v>
      </c>
      <c r="AL603" s="135">
        <f t="shared" si="745"/>
        <v>0</v>
      </c>
      <c r="AM603" s="135">
        <f t="shared" si="683"/>
        <v>0</v>
      </c>
      <c r="AN603" s="135">
        <f t="shared" si="684"/>
        <v>0</v>
      </c>
      <c r="AP603" s="111" t="e">
        <f>VLOOKUP($Y603,ボランティア図書マスタ!$A:$T,15,0)</f>
        <v>#N/A</v>
      </c>
      <c r="AQ603" s="111" t="e">
        <f>VLOOKUP($Y603,ボランティア図書マスタ!$A:$T,16,0)</f>
        <v>#N/A</v>
      </c>
      <c r="AR603" s="111" t="e">
        <f>VLOOKUP($Y603,ボランティア図書マスタ!$A:$T,17,0)</f>
        <v>#N/A</v>
      </c>
      <c r="AS603" s="111" t="e">
        <f>VLOOKUP($Y603,ボランティア図書マスタ!$A:$T,18,0)</f>
        <v>#N/A</v>
      </c>
      <c r="AT603" s="111" t="e">
        <f>VLOOKUP($Y603,ボランティア図書マスタ!$A:$T,19,0)</f>
        <v>#N/A</v>
      </c>
      <c r="AU603" s="111" t="e">
        <f>VLOOKUP($Y603,ボランティア図書マスタ!$A:$T,20,0)</f>
        <v>#N/A</v>
      </c>
    </row>
    <row r="604" spans="1:47" ht="80.099999999999994" customHeight="1" x14ac:dyDescent="0.15">
      <c r="A604" s="119"/>
      <c r="B604" s="120"/>
      <c r="C604" s="119"/>
      <c r="D604" s="121"/>
      <c r="E604" s="122" t="str">
        <f>IF(D604="","",VLOOKUP(D604,ボランティア一覧!$A:$B,2,0))</f>
        <v/>
      </c>
      <c r="F604" s="121"/>
      <c r="G604" s="123" t="str">
        <f>IF(F604="","",VLOOKUP(F604,ボランティア図書マスタ!$B:$L,11,0))</f>
        <v/>
      </c>
      <c r="H604" s="124"/>
      <c r="I604" s="121"/>
      <c r="J604" s="124"/>
      <c r="K604" s="122" t="str">
        <f t="shared" si="680"/>
        <v/>
      </c>
      <c r="L604" s="125" t="str">
        <f>IF(Y604="","",VLOOKUP(Y604,ボランティア図書マスタ!$A$3:$M$567,13,0))</f>
        <v/>
      </c>
      <c r="M604" s="126"/>
      <c r="N604" s="127"/>
      <c r="O604" s="128"/>
      <c r="P604" s="129"/>
      <c r="Q604" s="130" t="str">
        <f>IF(D604="","",VLOOKUP(D604,ボランティア一覧!$A$3:$F$68,3,0))</f>
        <v/>
      </c>
      <c r="R604" s="130" t="str">
        <f>IF(D604="","",VLOOKUP(D604,ボランティア一覧!$A$3:$F$68,4,0))</f>
        <v/>
      </c>
      <c r="S604" s="130" t="str">
        <f>IF(D604="","",VLOOKUP(D604,ボランティア一覧!$A$3:$F$68,5,0))</f>
        <v/>
      </c>
      <c r="T604" s="130" t="str">
        <f>IF(D604="","",VLOOKUP(D604,ボランティア一覧!$A$3:$F$68,6,0))</f>
        <v/>
      </c>
      <c r="U604" s="131" t="str">
        <f t="shared" si="734"/>
        <v xml:space="preserve"> </v>
      </c>
      <c r="V604" s="131" t="str">
        <f t="shared" si="735"/>
        <v>　</v>
      </c>
      <c r="W604" s="131" t="str">
        <f>IF($A604=0," ",VLOOKUP(U604,入力規則用シート!B:C,2,0))</f>
        <v xml:space="preserve"> </v>
      </c>
      <c r="X604" s="131">
        <f t="shared" si="733"/>
        <v>0</v>
      </c>
      <c r="Y604" s="131" t="str">
        <f t="shared" si="736"/>
        <v/>
      </c>
      <c r="Z604" s="131" t="str">
        <f>IF(Y604="","",VLOOKUP(Y604,ボランティア図書マスタ!$A$3:$K$567,11,0))</f>
        <v/>
      </c>
      <c r="AA604" s="132" t="str">
        <f t="shared" si="737"/>
        <v/>
      </c>
      <c r="AB604" s="133"/>
      <c r="AC604" s="133">
        <f t="shared" si="738"/>
        <v>0</v>
      </c>
      <c r="AD604" s="133">
        <f t="shared" si="739"/>
        <v>0</v>
      </c>
      <c r="AE604" s="133">
        <f t="shared" si="740"/>
        <v>0</v>
      </c>
      <c r="AF604" s="133">
        <f t="shared" si="741"/>
        <v>0</v>
      </c>
      <c r="AG604" s="134">
        <f t="shared" si="742"/>
        <v>0</v>
      </c>
      <c r="AH604" s="133">
        <f t="shared" si="743"/>
        <v>0</v>
      </c>
      <c r="AI604" s="133">
        <f t="shared" si="681"/>
        <v>0</v>
      </c>
      <c r="AJ604" s="133">
        <f t="shared" si="682"/>
        <v>0</v>
      </c>
      <c r="AK604" s="135">
        <f t="shared" si="744"/>
        <v>0</v>
      </c>
      <c r="AL604" s="135">
        <f t="shared" si="745"/>
        <v>0</v>
      </c>
      <c r="AM604" s="135">
        <f t="shared" si="683"/>
        <v>0</v>
      </c>
      <c r="AN604" s="135">
        <f t="shared" si="684"/>
        <v>0</v>
      </c>
      <c r="AP604" s="111" t="e">
        <f>VLOOKUP($Y604,ボランティア図書マスタ!$A:$T,15,0)</f>
        <v>#N/A</v>
      </c>
      <c r="AQ604" s="111" t="e">
        <f>VLOOKUP($Y604,ボランティア図書マスタ!$A:$T,16,0)</f>
        <v>#N/A</v>
      </c>
      <c r="AR604" s="111" t="e">
        <f>VLOOKUP($Y604,ボランティア図書マスタ!$A:$T,17,0)</f>
        <v>#N/A</v>
      </c>
      <c r="AS604" s="111" t="e">
        <f>VLOOKUP($Y604,ボランティア図書マスタ!$A:$T,18,0)</f>
        <v>#N/A</v>
      </c>
      <c r="AT604" s="111" t="e">
        <f>VLOOKUP($Y604,ボランティア図書マスタ!$A:$T,19,0)</f>
        <v>#N/A</v>
      </c>
      <c r="AU604" s="111" t="e">
        <f>VLOOKUP($Y604,ボランティア図書マスタ!$A:$T,20,0)</f>
        <v>#N/A</v>
      </c>
    </row>
    <row r="605" spans="1:47" ht="80.099999999999994" customHeight="1" x14ac:dyDescent="0.15">
      <c r="A605" s="119"/>
      <c r="B605" s="120"/>
      <c r="C605" s="119"/>
      <c r="D605" s="121"/>
      <c r="E605" s="122" t="str">
        <f>IF(D605="","",VLOOKUP(D605,ボランティア一覧!$A:$B,2,0))</f>
        <v/>
      </c>
      <c r="F605" s="121"/>
      <c r="G605" s="123" t="str">
        <f>IF(F605="","",VLOOKUP(F605,ボランティア図書マスタ!$B:$L,11,0))</f>
        <v/>
      </c>
      <c r="H605" s="124"/>
      <c r="I605" s="121"/>
      <c r="J605" s="124"/>
      <c r="K605" s="122" t="str">
        <f t="shared" si="680"/>
        <v/>
      </c>
      <c r="L605" s="125" t="str">
        <f>IF(Y605="","",VLOOKUP(Y605,ボランティア図書マスタ!$A$3:$M$567,13,0))</f>
        <v/>
      </c>
      <c r="M605" s="126"/>
      <c r="N605" s="127"/>
      <c r="O605" s="128"/>
      <c r="P605" s="129"/>
      <c r="Q605" s="130" t="str">
        <f>IF(D605="","",VLOOKUP(D605,ボランティア一覧!$A$3:$F$68,3,0))</f>
        <v/>
      </c>
      <c r="R605" s="130" t="str">
        <f>IF(D605="","",VLOOKUP(D605,ボランティア一覧!$A$3:$F$68,4,0))</f>
        <v/>
      </c>
      <c r="S605" s="130" t="str">
        <f>IF(D605="","",VLOOKUP(D605,ボランティア一覧!$A$3:$F$68,5,0))</f>
        <v/>
      </c>
      <c r="T605" s="130" t="str">
        <f>IF(D605="","",VLOOKUP(D605,ボランティア一覧!$A$3:$F$68,6,0))</f>
        <v/>
      </c>
      <c r="U605" s="131" t="str">
        <f t="shared" si="734"/>
        <v xml:space="preserve"> </v>
      </c>
      <c r="V605" s="131" t="str">
        <f t="shared" si="735"/>
        <v>　</v>
      </c>
      <c r="W605" s="131" t="str">
        <f>IF($A605=0," ",VLOOKUP(U605,入力規則用シート!B:C,2,0))</f>
        <v xml:space="preserve"> </v>
      </c>
      <c r="X605" s="131">
        <f t="shared" si="733"/>
        <v>0</v>
      </c>
      <c r="Y605" s="131" t="str">
        <f t="shared" si="736"/>
        <v/>
      </c>
      <c r="Z605" s="131" t="str">
        <f>IF(Y605="","",VLOOKUP(Y605,ボランティア図書マスタ!$A$3:$K$567,11,0))</f>
        <v/>
      </c>
      <c r="AA605" s="132" t="str">
        <f t="shared" si="737"/>
        <v/>
      </c>
      <c r="AB605" s="133"/>
      <c r="AC605" s="133">
        <f t="shared" si="738"/>
        <v>0</v>
      </c>
      <c r="AD605" s="133">
        <f t="shared" si="739"/>
        <v>0</v>
      </c>
      <c r="AE605" s="133">
        <f t="shared" si="740"/>
        <v>0</v>
      </c>
      <c r="AF605" s="133">
        <f t="shared" si="741"/>
        <v>0</v>
      </c>
      <c r="AG605" s="134">
        <f t="shared" si="742"/>
        <v>0</v>
      </c>
      <c r="AH605" s="133">
        <f t="shared" si="743"/>
        <v>0</v>
      </c>
      <c r="AI605" s="133">
        <f t="shared" si="681"/>
        <v>0</v>
      </c>
      <c r="AJ605" s="133">
        <f t="shared" si="682"/>
        <v>0</v>
      </c>
      <c r="AK605" s="135">
        <f t="shared" si="744"/>
        <v>0</v>
      </c>
      <c r="AL605" s="135">
        <f t="shared" si="745"/>
        <v>0</v>
      </c>
      <c r="AM605" s="135">
        <f t="shared" si="683"/>
        <v>0</v>
      </c>
      <c r="AN605" s="135">
        <f t="shared" si="684"/>
        <v>0</v>
      </c>
      <c r="AP605" s="111" t="e">
        <f>VLOOKUP($Y605,ボランティア図書マスタ!$A:$T,15,0)</f>
        <v>#N/A</v>
      </c>
      <c r="AQ605" s="111" t="e">
        <f>VLOOKUP($Y605,ボランティア図書マスタ!$A:$T,16,0)</f>
        <v>#N/A</v>
      </c>
      <c r="AR605" s="111" t="e">
        <f>VLOOKUP($Y605,ボランティア図書マスタ!$A:$T,17,0)</f>
        <v>#N/A</v>
      </c>
      <c r="AS605" s="111" t="e">
        <f>VLOOKUP($Y605,ボランティア図書マスタ!$A:$T,18,0)</f>
        <v>#N/A</v>
      </c>
      <c r="AT605" s="111" t="e">
        <f>VLOOKUP($Y605,ボランティア図書マスタ!$A:$T,19,0)</f>
        <v>#N/A</v>
      </c>
      <c r="AU605" s="111" t="e">
        <f>VLOOKUP($Y605,ボランティア図書マスタ!$A:$T,20,0)</f>
        <v>#N/A</v>
      </c>
    </row>
    <row r="606" spans="1:47" ht="80.099999999999994" customHeight="1" x14ac:dyDescent="0.15">
      <c r="A606" s="119"/>
      <c r="B606" s="120"/>
      <c r="C606" s="119"/>
      <c r="D606" s="121"/>
      <c r="E606" s="122" t="str">
        <f>IF(D606="","",VLOOKUP(D606,ボランティア一覧!$A:$B,2,0))</f>
        <v/>
      </c>
      <c r="F606" s="121"/>
      <c r="G606" s="123" t="str">
        <f>IF(F606="","",VLOOKUP(F606,ボランティア図書マスタ!$B:$L,11,0))</f>
        <v/>
      </c>
      <c r="H606" s="124"/>
      <c r="I606" s="121"/>
      <c r="J606" s="124"/>
      <c r="K606" s="122" t="str">
        <f t="shared" si="680"/>
        <v/>
      </c>
      <c r="L606" s="125" t="str">
        <f>IF(Y606="","",VLOOKUP(Y606,ボランティア図書マスタ!$A$3:$M$567,13,0))</f>
        <v/>
      </c>
      <c r="M606" s="126"/>
      <c r="N606" s="127"/>
      <c r="O606" s="128"/>
      <c r="P606" s="129"/>
      <c r="Q606" s="130" t="str">
        <f>IF(D606="","",VLOOKUP(D606,ボランティア一覧!$A$3:$F$68,3,0))</f>
        <v/>
      </c>
      <c r="R606" s="130" t="str">
        <f>IF(D606="","",VLOOKUP(D606,ボランティア一覧!$A$3:$F$68,4,0))</f>
        <v/>
      </c>
      <c r="S606" s="130" t="str">
        <f>IF(D606="","",VLOOKUP(D606,ボランティア一覧!$A$3:$F$68,5,0))</f>
        <v/>
      </c>
      <c r="T606" s="130" t="str">
        <f>IF(D606="","",VLOOKUP(D606,ボランティア一覧!$A$3:$F$68,6,0))</f>
        <v/>
      </c>
      <c r="U606" s="131" t="str">
        <f t="shared" si="734"/>
        <v xml:space="preserve"> </v>
      </c>
      <c r="V606" s="131" t="str">
        <f t="shared" si="735"/>
        <v>　</v>
      </c>
      <c r="W606" s="131" t="str">
        <f>IF($A606=0," ",VLOOKUP(U606,入力規則用シート!B:C,2,0))</f>
        <v xml:space="preserve"> </v>
      </c>
      <c r="X606" s="131">
        <f t="shared" si="733"/>
        <v>0</v>
      </c>
      <c r="Y606" s="131" t="str">
        <f t="shared" si="736"/>
        <v/>
      </c>
      <c r="Z606" s="131" t="str">
        <f>IF(Y606="","",VLOOKUP(Y606,ボランティア図書マスタ!$A$3:$K$567,11,0))</f>
        <v/>
      </c>
      <c r="AA606" s="132" t="str">
        <f t="shared" si="737"/>
        <v/>
      </c>
      <c r="AB606" s="133"/>
      <c r="AC606" s="133">
        <f t="shared" si="738"/>
        <v>0</v>
      </c>
      <c r="AD606" s="133">
        <f t="shared" si="739"/>
        <v>0</v>
      </c>
      <c r="AE606" s="133">
        <f t="shared" si="740"/>
        <v>0</v>
      </c>
      <c r="AF606" s="133">
        <f t="shared" si="741"/>
        <v>0</v>
      </c>
      <c r="AG606" s="134">
        <f t="shared" si="742"/>
        <v>0</v>
      </c>
      <c r="AH606" s="133">
        <f t="shared" si="743"/>
        <v>0</v>
      </c>
      <c r="AI606" s="133">
        <f t="shared" si="681"/>
        <v>0</v>
      </c>
      <c r="AJ606" s="133">
        <f t="shared" si="682"/>
        <v>0</v>
      </c>
      <c r="AK606" s="135">
        <f t="shared" si="744"/>
        <v>0</v>
      </c>
      <c r="AL606" s="135">
        <f t="shared" si="745"/>
        <v>0</v>
      </c>
      <c r="AM606" s="135">
        <f t="shared" si="683"/>
        <v>0</v>
      </c>
      <c r="AN606" s="135">
        <f t="shared" si="684"/>
        <v>0</v>
      </c>
      <c r="AP606" s="111" t="e">
        <f>VLOOKUP($Y606,ボランティア図書マスタ!$A:$T,15,0)</f>
        <v>#N/A</v>
      </c>
      <c r="AQ606" s="111" t="e">
        <f>VLOOKUP($Y606,ボランティア図書マスタ!$A:$T,16,0)</f>
        <v>#N/A</v>
      </c>
      <c r="AR606" s="111" t="e">
        <f>VLOOKUP($Y606,ボランティア図書マスタ!$A:$T,17,0)</f>
        <v>#N/A</v>
      </c>
      <c r="AS606" s="111" t="e">
        <f>VLOOKUP($Y606,ボランティア図書マスタ!$A:$T,18,0)</f>
        <v>#N/A</v>
      </c>
      <c r="AT606" s="111" t="e">
        <f>VLOOKUP($Y606,ボランティア図書マスタ!$A:$T,19,0)</f>
        <v>#N/A</v>
      </c>
      <c r="AU606" s="111" t="e">
        <f>VLOOKUP($Y606,ボランティア図書マスタ!$A:$T,20,0)</f>
        <v>#N/A</v>
      </c>
    </row>
    <row r="607" spans="1:47" ht="80.099999999999994" customHeight="1" x14ac:dyDescent="0.15">
      <c r="A607" s="119"/>
      <c r="B607" s="120"/>
      <c r="C607" s="119"/>
      <c r="D607" s="121"/>
      <c r="E607" s="122" t="str">
        <f>IF(D607="","",VLOOKUP(D607,ボランティア一覧!$A:$B,2,0))</f>
        <v/>
      </c>
      <c r="F607" s="121"/>
      <c r="G607" s="123" t="str">
        <f>IF(F607="","",VLOOKUP(F607,ボランティア図書マスタ!$B:$L,11,0))</f>
        <v/>
      </c>
      <c r="H607" s="124"/>
      <c r="I607" s="121"/>
      <c r="J607" s="124"/>
      <c r="K607" s="122" t="str">
        <f t="shared" si="680"/>
        <v/>
      </c>
      <c r="L607" s="125" t="str">
        <f>IF(Y607="","",VLOOKUP(Y607,ボランティア図書マスタ!$A$3:$M$567,13,0))</f>
        <v/>
      </c>
      <c r="M607" s="126"/>
      <c r="N607" s="127"/>
      <c r="O607" s="128"/>
      <c r="P607" s="129"/>
      <c r="Q607" s="130" t="str">
        <f>IF(D607="","",VLOOKUP(D607,ボランティア一覧!$A$3:$F$68,3,0))</f>
        <v/>
      </c>
      <c r="R607" s="130" t="str">
        <f>IF(D607="","",VLOOKUP(D607,ボランティア一覧!$A$3:$F$68,4,0))</f>
        <v/>
      </c>
      <c r="S607" s="130" t="str">
        <f>IF(D607="","",VLOOKUP(D607,ボランティア一覧!$A$3:$F$68,5,0))</f>
        <v/>
      </c>
      <c r="T607" s="130" t="str">
        <f>IF(D607="","",VLOOKUP(D607,ボランティア一覧!$A$3:$F$68,6,0))</f>
        <v/>
      </c>
      <c r="U607" s="131" t="str">
        <f t="shared" si="734"/>
        <v xml:space="preserve"> </v>
      </c>
      <c r="V607" s="131" t="str">
        <f t="shared" si="735"/>
        <v>　</v>
      </c>
      <c r="W607" s="131" t="str">
        <f>IF($A607=0," ",VLOOKUP(U607,入力規則用シート!B:C,2,0))</f>
        <v xml:space="preserve"> </v>
      </c>
      <c r="X607" s="131">
        <f t="shared" si="733"/>
        <v>0</v>
      </c>
      <c r="Y607" s="131" t="str">
        <f t="shared" si="736"/>
        <v/>
      </c>
      <c r="Z607" s="131" t="str">
        <f>IF(Y607="","",VLOOKUP(Y607,ボランティア図書マスタ!$A$3:$K$567,11,0))</f>
        <v/>
      </c>
      <c r="AA607" s="132" t="str">
        <f t="shared" si="737"/>
        <v/>
      </c>
      <c r="AB607" s="133"/>
      <c r="AC607" s="133">
        <f t="shared" si="738"/>
        <v>0</v>
      </c>
      <c r="AD607" s="133">
        <f t="shared" si="739"/>
        <v>0</v>
      </c>
      <c r="AE607" s="133">
        <f t="shared" si="740"/>
        <v>0</v>
      </c>
      <c r="AF607" s="133">
        <f t="shared" si="741"/>
        <v>0</v>
      </c>
      <c r="AG607" s="134">
        <f t="shared" si="742"/>
        <v>0</v>
      </c>
      <c r="AH607" s="133">
        <f t="shared" si="743"/>
        <v>0</v>
      </c>
      <c r="AI607" s="133">
        <f t="shared" si="681"/>
        <v>0</v>
      </c>
      <c r="AJ607" s="133">
        <f t="shared" si="682"/>
        <v>0</v>
      </c>
      <c r="AK607" s="135">
        <f t="shared" si="744"/>
        <v>0</v>
      </c>
      <c r="AL607" s="135">
        <f t="shared" si="745"/>
        <v>0</v>
      </c>
      <c r="AM607" s="135">
        <f t="shared" si="683"/>
        <v>0</v>
      </c>
      <c r="AN607" s="135">
        <f t="shared" si="684"/>
        <v>0</v>
      </c>
      <c r="AP607" s="111" t="e">
        <f>VLOOKUP($Y607,ボランティア図書マスタ!$A:$T,15,0)</f>
        <v>#N/A</v>
      </c>
      <c r="AQ607" s="111" t="e">
        <f>VLOOKUP($Y607,ボランティア図書マスタ!$A:$T,16,0)</f>
        <v>#N/A</v>
      </c>
      <c r="AR607" s="111" t="e">
        <f>VLOOKUP($Y607,ボランティア図書マスタ!$A:$T,17,0)</f>
        <v>#N/A</v>
      </c>
      <c r="AS607" s="111" t="e">
        <f>VLOOKUP($Y607,ボランティア図書マスタ!$A:$T,18,0)</f>
        <v>#N/A</v>
      </c>
      <c r="AT607" s="111" t="e">
        <f>VLOOKUP($Y607,ボランティア図書マスタ!$A:$T,19,0)</f>
        <v>#N/A</v>
      </c>
      <c r="AU607" s="111" t="e">
        <f>VLOOKUP($Y607,ボランティア図書マスタ!$A:$T,20,0)</f>
        <v>#N/A</v>
      </c>
    </row>
    <row r="608" spans="1:47" ht="80.099999999999994" customHeight="1" x14ac:dyDescent="0.15">
      <c r="A608" s="119"/>
      <c r="B608" s="120"/>
      <c r="C608" s="119"/>
      <c r="D608" s="121"/>
      <c r="E608" s="122" t="str">
        <f>IF(D608="","",VLOOKUP(D608,ボランティア一覧!$A:$B,2,0))</f>
        <v/>
      </c>
      <c r="F608" s="121"/>
      <c r="G608" s="123" t="str">
        <f>IF(F608="","",VLOOKUP(F608,ボランティア図書マスタ!$B:$L,11,0))</f>
        <v/>
      </c>
      <c r="H608" s="124"/>
      <c r="I608" s="121"/>
      <c r="J608" s="124"/>
      <c r="K608" s="122" t="str">
        <f t="shared" si="680"/>
        <v/>
      </c>
      <c r="L608" s="125" t="str">
        <f>IF(Y608="","",VLOOKUP(Y608,ボランティア図書マスタ!$A$3:$M$567,13,0))</f>
        <v/>
      </c>
      <c r="M608" s="126"/>
      <c r="N608" s="127"/>
      <c r="O608" s="128"/>
      <c r="P608" s="129"/>
      <c r="Q608" s="130" t="str">
        <f>IF(D608="","",VLOOKUP(D608,ボランティア一覧!$A$3:$F$68,3,0))</f>
        <v/>
      </c>
      <c r="R608" s="130" t="str">
        <f>IF(D608="","",VLOOKUP(D608,ボランティア一覧!$A$3:$F$68,4,0))</f>
        <v/>
      </c>
      <c r="S608" s="130" t="str">
        <f>IF(D608="","",VLOOKUP(D608,ボランティア一覧!$A$3:$F$68,5,0))</f>
        <v/>
      </c>
      <c r="T608" s="130" t="str">
        <f>IF(D608="","",VLOOKUP(D608,ボランティア一覧!$A$3:$F$68,6,0))</f>
        <v/>
      </c>
      <c r="U608" s="131" t="str">
        <f t="shared" si="734"/>
        <v xml:space="preserve"> </v>
      </c>
      <c r="V608" s="131" t="str">
        <f t="shared" si="735"/>
        <v>　</v>
      </c>
      <c r="W608" s="131" t="str">
        <f>IF($A608=0," ",VLOOKUP(U608,入力規則用シート!B:C,2,0))</f>
        <v xml:space="preserve"> </v>
      </c>
      <c r="X608" s="131">
        <f t="shared" si="733"/>
        <v>0</v>
      </c>
      <c r="Y608" s="131" t="str">
        <f t="shared" si="736"/>
        <v/>
      </c>
      <c r="Z608" s="131" t="str">
        <f>IF(Y608="","",VLOOKUP(Y608,ボランティア図書マスタ!$A$3:$K$567,11,0))</f>
        <v/>
      </c>
      <c r="AA608" s="132" t="str">
        <f t="shared" si="737"/>
        <v/>
      </c>
      <c r="AB608" s="133"/>
      <c r="AC608" s="133">
        <f t="shared" si="738"/>
        <v>0</v>
      </c>
      <c r="AD608" s="133">
        <f t="shared" si="739"/>
        <v>0</v>
      </c>
      <c r="AE608" s="133">
        <f t="shared" si="740"/>
        <v>0</v>
      </c>
      <c r="AF608" s="133">
        <f t="shared" si="741"/>
        <v>0</v>
      </c>
      <c r="AG608" s="134">
        <f t="shared" si="742"/>
        <v>0</v>
      </c>
      <c r="AH608" s="133">
        <f t="shared" si="743"/>
        <v>0</v>
      </c>
      <c r="AI608" s="133">
        <f t="shared" si="681"/>
        <v>0</v>
      </c>
      <c r="AJ608" s="133">
        <f t="shared" si="682"/>
        <v>0</v>
      </c>
      <c r="AK608" s="135">
        <f t="shared" si="744"/>
        <v>0</v>
      </c>
      <c r="AL608" s="135">
        <f t="shared" si="745"/>
        <v>0</v>
      </c>
      <c r="AM608" s="135">
        <f t="shared" si="683"/>
        <v>0</v>
      </c>
      <c r="AN608" s="135">
        <f t="shared" si="684"/>
        <v>0</v>
      </c>
      <c r="AP608" s="111" t="e">
        <f>VLOOKUP($Y608,ボランティア図書マスタ!$A:$T,15,0)</f>
        <v>#N/A</v>
      </c>
      <c r="AQ608" s="111" t="e">
        <f>VLOOKUP($Y608,ボランティア図書マスタ!$A:$T,16,0)</f>
        <v>#N/A</v>
      </c>
      <c r="AR608" s="111" t="e">
        <f>VLOOKUP($Y608,ボランティア図書マスタ!$A:$T,17,0)</f>
        <v>#N/A</v>
      </c>
      <c r="AS608" s="111" t="e">
        <f>VLOOKUP($Y608,ボランティア図書マスタ!$A:$T,18,0)</f>
        <v>#N/A</v>
      </c>
      <c r="AT608" s="111" t="e">
        <f>VLOOKUP($Y608,ボランティア図書マスタ!$A:$T,19,0)</f>
        <v>#N/A</v>
      </c>
      <c r="AU608" s="111" t="e">
        <f>VLOOKUP($Y608,ボランティア図書マスタ!$A:$T,20,0)</f>
        <v>#N/A</v>
      </c>
    </row>
    <row r="609" spans="1:47" ht="80.099999999999994" customHeight="1" x14ac:dyDescent="0.15">
      <c r="A609" s="119"/>
      <c r="B609" s="120"/>
      <c r="C609" s="119"/>
      <c r="D609" s="121"/>
      <c r="E609" s="122" t="str">
        <f>IF(D609="","",VLOOKUP(D609,ボランティア一覧!$A:$B,2,0))</f>
        <v/>
      </c>
      <c r="F609" s="121"/>
      <c r="G609" s="123" t="str">
        <f>IF(F609="","",VLOOKUP(F609,ボランティア図書マスタ!$B:$L,11,0))</f>
        <v/>
      </c>
      <c r="H609" s="124"/>
      <c r="I609" s="121"/>
      <c r="J609" s="124"/>
      <c r="K609" s="122" t="str">
        <f t="shared" si="680"/>
        <v/>
      </c>
      <c r="L609" s="125" t="str">
        <f>IF(Y609="","",VLOOKUP(Y609,ボランティア図書マスタ!$A$3:$M$567,13,0))</f>
        <v/>
      </c>
      <c r="M609" s="126"/>
      <c r="N609" s="127"/>
      <c r="O609" s="128"/>
      <c r="P609" s="129"/>
      <c r="Q609" s="130" t="str">
        <f>IF(D609="","",VLOOKUP(D609,ボランティア一覧!$A$3:$F$68,3,0))</f>
        <v/>
      </c>
      <c r="R609" s="130" t="str">
        <f>IF(D609="","",VLOOKUP(D609,ボランティア一覧!$A$3:$F$68,4,0))</f>
        <v/>
      </c>
      <c r="S609" s="130" t="str">
        <f>IF(D609="","",VLOOKUP(D609,ボランティア一覧!$A$3:$F$68,5,0))</f>
        <v/>
      </c>
      <c r="T609" s="130" t="str">
        <f>IF(D609="","",VLOOKUP(D609,ボランティア一覧!$A$3:$F$68,6,0))</f>
        <v/>
      </c>
      <c r="U609" s="131" t="str">
        <f t="shared" si="734"/>
        <v xml:space="preserve"> </v>
      </c>
      <c r="V609" s="131" t="str">
        <f t="shared" si="735"/>
        <v>　</v>
      </c>
      <c r="W609" s="131" t="str">
        <f>IF($A609=0," ",VLOOKUP(U609,入力規則用シート!B:C,2,0))</f>
        <v xml:space="preserve"> </v>
      </c>
      <c r="X609" s="131">
        <f t="shared" si="733"/>
        <v>0</v>
      </c>
      <c r="Y609" s="131" t="str">
        <f t="shared" si="736"/>
        <v/>
      </c>
      <c r="Z609" s="131" t="str">
        <f>IF(Y609="","",VLOOKUP(Y609,ボランティア図書マスタ!$A$3:$K$567,11,0))</f>
        <v/>
      </c>
      <c r="AA609" s="132" t="str">
        <f t="shared" si="737"/>
        <v/>
      </c>
      <c r="AB609" s="133"/>
      <c r="AC609" s="133">
        <f t="shared" si="738"/>
        <v>0</v>
      </c>
      <c r="AD609" s="133">
        <f t="shared" si="739"/>
        <v>0</v>
      </c>
      <c r="AE609" s="133">
        <f t="shared" si="740"/>
        <v>0</v>
      </c>
      <c r="AF609" s="133">
        <f t="shared" si="741"/>
        <v>0</v>
      </c>
      <c r="AG609" s="134">
        <f t="shared" si="742"/>
        <v>0</v>
      </c>
      <c r="AH609" s="133">
        <f t="shared" si="743"/>
        <v>0</v>
      </c>
      <c r="AI609" s="133">
        <f t="shared" si="681"/>
        <v>0</v>
      </c>
      <c r="AJ609" s="133">
        <f t="shared" si="682"/>
        <v>0</v>
      </c>
      <c r="AK609" s="135">
        <f t="shared" si="744"/>
        <v>0</v>
      </c>
      <c r="AL609" s="135">
        <f t="shared" si="745"/>
        <v>0</v>
      </c>
      <c r="AM609" s="135">
        <f t="shared" si="683"/>
        <v>0</v>
      </c>
      <c r="AN609" s="135">
        <f t="shared" si="684"/>
        <v>0</v>
      </c>
      <c r="AP609" s="111" t="e">
        <f>VLOOKUP($Y609,ボランティア図書マスタ!$A:$T,15,0)</f>
        <v>#N/A</v>
      </c>
      <c r="AQ609" s="111" t="e">
        <f>VLOOKUP($Y609,ボランティア図書マスタ!$A:$T,16,0)</f>
        <v>#N/A</v>
      </c>
      <c r="AR609" s="111" t="e">
        <f>VLOOKUP($Y609,ボランティア図書マスタ!$A:$T,17,0)</f>
        <v>#N/A</v>
      </c>
      <c r="AS609" s="111" t="e">
        <f>VLOOKUP($Y609,ボランティア図書マスタ!$A:$T,18,0)</f>
        <v>#N/A</v>
      </c>
      <c r="AT609" s="111" t="e">
        <f>VLOOKUP($Y609,ボランティア図書マスタ!$A:$T,19,0)</f>
        <v>#N/A</v>
      </c>
      <c r="AU609" s="111" t="e">
        <f>VLOOKUP($Y609,ボランティア図書マスタ!$A:$T,20,0)</f>
        <v>#N/A</v>
      </c>
    </row>
    <row r="610" spans="1:47" ht="80.099999999999994" customHeight="1" x14ac:dyDescent="0.15">
      <c r="A610" s="119"/>
      <c r="B610" s="120"/>
      <c r="C610" s="119"/>
      <c r="D610" s="121"/>
      <c r="E610" s="122" t="str">
        <f>IF(D610="","",VLOOKUP(D610,ボランティア一覧!$A:$B,2,0))</f>
        <v/>
      </c>
      <c r="F610" s="121"/>
      <c r="G610" s="123" t="str">
        <f>IF(F610="","",VLOOKUP(F610,ボランティア図書マスタ!$B:$L,11,0))</f>
        <v/>
      </c>
      <c r="H610" s="124"/>
      <c r="I610" s="121"/>
      <c r="J610" s="124"/>
      <c r="K610" s="122" t="str">
        <f t="shared" si="680"/>
        <v/>
      </c>
      <c r="L610" s="125" t="str">
        <f>IF(Y610="","",VLOOKUP(Y610,ボランティア図書マスタ!$A$3:$M$567,13,0))</f>
        <v/>
      </c>
      <c r="M610" s="126"/>
      <c r="N610" s="127"/>
      <c r="O610" s="128"/>
      <c r="P610" s="129"/>
      <c r="Q610" s="130" t="str">
        <f>IF(D610="","",VLOOKUP(D610,ボランティア一覧!$A$3:$F$68,3,0))</f>
        <v/>
      </c>
      <c r="R610" s="130" t="str">
        <f>IF(D610="","",VLOOKUP(D610,ボランティア一覧!$A$3:$F$68,4,0))</f>
        <v/>
      </c>
      <c r="S610" s="130" t="str">
        <f>IF(D610="","",VLOOKUP(D610,ボランティア一覧!$A$3:$F$68,5,0))</f>
        <v/>
      </c>
      <c r="T610" s="130" t="str">
        <f>IF(D610="","",VLOOKUP(D610,ボランティア一覧!$A$3:$F$68,6,0))</f>
        <v/>
      </c>
      <c r="U610" s="131" t="str">
        <f t="shared" si="734"/>
        <v xml:space="preserve"> </v>
      </c>
      <c r="V610" s="131" t="str">
        <f t="shared" si="735"/>
        <v>　</v>
      </c>
      <c r="W610" s="131" t="str">
        <f>IF($A610=0," ",VLOOKUP(U610,入力規則用シート!B:C,2,0))</f>
        <v xml:space="preserve"> </v>
      </c>
      <c r="X610" s="131">
        <f t="shared" si="733"/>
        <v>0</v>
      </c>
      <c r="Y610" s="131" t="str">
        <f t="shared" si="736"/>
        <v/>
      </c>
      <c r="Z610" s="131" t="str">
        <f>IF(Y610="","",VLOOKUP(Y610,ボランティア図書マスタ!$A$3:$K$567,11,0))</f>
        <v/>
      </c>
      <c r="AA610" s="132" t="str">
        <f t="shared" si="737"/>
        <v/>
      </c>
      <c r="AB610" s="133"/>
      <c r="AC610" s="133">
        <f t="shared" si="738"/>
        <v>0</v>
      </c>
      <c r="AD610" s="133">
        <f t="shared" si="739"/>
        <v>0</v>
      </c>
      <c r="AE610" s="133">
        <f t="shared" si="740"/>
        <v>0</v>
      </c>
      <c r="AF610" s="133">
        <f t="shared" si="741"/>
        <v>0</v>
      </c>
      <c r="AG610" s="134">
        <f t="shared" si="742"/>
        <v>0</v>
      </c>
      <c r="AH610" s="133">
        <f t="shared" si="743"/>
        <v>0</v>
      </c>
      <c r="AI610" s="133">
        <f t="shared" si="681"/>
        <v>0</v>
      </c>
      <c r="AJ610" s="133">
        <f t="shared" si="682"/>
        <v>0</v>
      </c>
      <c r="AK610" s="135">
        <f t="shared" si="744"/>
        <v>0</v>
      </c>
      <c r="AL610" s="135">
        <f t="shared" si="745"/>
        <v>0</v>
      </c>
      <c r="AM610" s="135">
        <f t="shared" si="683"/>
        <v>0</v>
      </c>
      <c r="AN610" s="135">
        <f t="shared" si="684"/>
        <v>0</v>
      </c>
      <c r="AP610" s="111" t="e">
        <f>VLOOKUP($Y610,ボランティア図書マスタ!$A:$T,15,0)</f>
        <v>#N/A</v>
      </c>
      <c r="AQ610" s="111" t="e">
        <f>VLOOKUP($Y610,ボランティア図書マスタ!$A:$T,16,0)</f>
        <v>#N/A</v>
      </c>
      <c r="AR610" s="111" t="e">
        <f>VLOOKUP($Y610,ボランティア図書マスタ!$A:$T,17,0)</f>
        <v>#N/A</v>
      </c>
      <c r="AS610" s="111" t="e">
        <f>VLOOKUP($Y610,ボランティア図書マスタ!$A:$T,18,0)</f>
        <v>#N/A</v>
      </c>
      <c r="AT610" s="111" t="e">
        <f>VLOOKUP($Y610,ボランティア図書マスタ!$A:$T,19,0)</f>
        <v>#N/A</v>
      </c>
      <c r="AU610" s="111" t="e">
        <f>VLOOKUP($Y610,ボランティア図書マスタ!$A:$T,20,0)</f>
        <v>#N/A</v>
      </c>
    </row>
    <row r="611" spans="1:47" ht="80.099999999999994" customHeight="1" x14ac:dyDescent="0.15">
      <c r="A611" s="119"/>
      <c r="B611" s="120"/>
      <c r="C611" s="119"/>
      <c r="D611" s="121"/>
      <c r="E611" s="122" t="str">
        <f>IF(D611="","",VLOOKUP(D611,ボランティア一覧!$A:$B,2,0))</f>
        <v/>
      </c>
      <c r="F611" s="121"/>
      <c r="G611" s="123" t="str">
        <f>IF(F611="","",VLOOKUP(F611,ボランティア図書マスタ!$B:$L,11,0))</f>
        <v/>
      </c>
      <c r="H611" s="124"/>
      <c r="I611" s="121"/>
      <c r="J611" s="124"/>
      <c r="K611" s="122" t="str">
        <f t="shared" si="680"/>
        <v/>
      </c>
      <c r="L611" s="125" t="str">
        <f>IF(Y611="","",VLOOKUP(Y611,ボランティア図書マスタ!$A$3:$M$567,13,0))</f>
        <v/>
      </c>
      <c r="M611" s="126"/>
      <c r="N611" s="127"/>
      <c r="O611" s="128"/>
      <c r="P611" s="129"/>
      <c r="Q611" s="130" t="str">
        <f>IF(D611="","",VLOOKUP(D611,ボランティア一覧!$A$3:$F$68,3,0))</f>
        <v/>
      </c>
      <c r="R611" s="130" t="str">
        <f>IF(D611="","",VLOOKUP(D611,ボランティア一覧!$A$3:$F$68,4,0))</f>
        <v/>
      </c>
      <c r="S611" s="130" t="str">
        <f>IF(D611="","",VLOOKUP(D611,ボランティア一覧!$A$3:$F$68,5,0))</f>
        <v/>
      </c>
      <c r="T611" s="130" t="str">
        <f>IF(D611="","",VLOOKUP(D611,ボランティア一覧!$A$3:$F$68,6,0))</f>
        <v/>
      </c>
      <c r="U611" s="131" t="str">
        <f>IF(F611=0," ",$G$2)</f>
        <v xml:space="preserve"> </v>
      </c>
      <c r="V611" s="131" t="str">
        <f>IF(F611=0,"　",$L$2)</f>
        <v>　</v>
      </c>
      <c r="W611" s="131" t="str">
        <f>IF($A611=0," ",VLOOKUP(U611,入力規則用シート!B:C,2,0))</f>
        <v xml:space="preserve"> </v>
      </c>
      <c r="X611" s="131">
        <f t="shared" si="733"/>
        <v>0</v>
      </c>
      <c r="Y611" s="131" t="str">
        <f>IF(F611&amp;I611="","",CONCATENATE(F611,I611))</f>
        <v/>
      </c>
      <c r="Z611" s="131" t="str">
        <f>IF(Y611="","",VLOOKUP(Y611,ボランティア図書マスタ!$A$3:$K$567,11,0))</f>
        <v/>
      </c>
      <c r="AA611" s="132" t="str">
        <f>DBCS(J611)</f>
        <v/>
      </c>
      <c r="AB611" s="133"/>
      <c r="AC611" s="133">
        <f>A611</f>
        <v>0</v>
      </c>
      <c r="AD611" s="133">
        <f>B611</f>
        <v>0</v>
      </c>
      <c r="AE611" s="133">
        <f>C611</f>
        <v>0</v>
      </c>
      <c r="AF611" s="133">
        <f>D611</f>
        <v>0</v>
      </c>
      <c r="AG611" s="134">
        <f>F611</f>
        <v>0</v>
      </c>
      <c r="AH611" s="133">
        <f>H611</f>
        <v>0</v>
      </c>
      <c r="AI611" s="133">
        <f t="shared" si="681"/>
        <v>0</v>
      </c>
      <c r="AJ611" s="133">
        <f t="shared" si="682"/>
        <v>0</v>
      </c>
      <c r="AK611" s="135">
        <f>M611</f>
        <v>0</v>
      </c>
      <c r="AL611" s="135">
        <f>N611</f>
        <v>0</v>
      </c>
      <c r="AM611" s="135">
        <f t="shared" si="683"/>
        <v>0</v>
      </c>
      <c r="AN611" s="135">
        <f t="shared" si="684"/>
        <v>0</v>
      </c>
      <c r="AP611" s="111" t="e">
        <f>VLOOKUP($Y611,ボランティア図書マスタ!$A:$T,15,0)</f>
        <v>#N/A</v>
      </c>
      <c r="AQ611" s="111" t="e">
        <f>VLOOKUP($Y611,ボランティア図書マスタ!$A:$T,16,0)</f>
        <v>#N/A</v>
      </c>
      <c r="AR611" s="111" t="e">
        <f>VLOOKUP($Y611,ボランティア図書マスタ!$A:$T,17,0)</f>
        <v>#N/A</v>
      </c>
      <c r="AS611" s="111" t="e">
        <f>VLOOKUP($Y611,ボランティア図書マスタ!$A:$T,18,0)</f>
        <v>#N/A</v>
      </c>
      <c r="AT611" s="111" t="e">
        <f>VLOOKUP($Y611,ボランティア図書マスタ!$A:$T,19,0)</f>
        <v>#N/A</v>
      </c>
      <c r="AU611" s="111" t="e">
        <f>VLOOKUP($Y611,ボランティア図書マスタ!$A:$T,20,0)</f>
        <v>#N/A</v>
      </c>
    </row>
    <row r="612" spans="1:47" ht="80.099999999999994" customHeight="1" x14ac:dyDescent="0.15">
      <c r="A612" s="119"/>
      <c r="B612" s="120"/>
      <c r="C612" s="119"/>
      <c r="D612" s="121"/>
      <c r="E612" s="122" t="str">
        <f>IF(D612="","",VLOOKUP(D612,ボランティア一覧!$A:$B,2,0))</f>
        <v/>
      </c>
      <c r="F612" s="121"/>
      <c r="G612" s="123" t="str">
        <f>IF(F612="","",VLOOKUP(F612,ボランティア図書マスタ!$B:$L,11,0))</f>
        <v/>
      </c>
      <c r="H612" s="124"/>
      <c r="I612" s="121"/>
      <c r="J612" s="124"/>
      <c r="K612" s="122" t="str">
        <f t="shared" si="680"/>
        <v/>
      </c>
      <c r="L612" s="125" t="str">
        <f>IF(Y612="","",VLOOKUP(Y612,ボランティア図書マスタ!$A$3:$M$567,13,0))</f>
        <v/>
      </c>
      <c r="M612" s="126"/>
      <c r="N612" s="127"/>
      <c r="O612" s="128"/>
      <c r="P612" s="129"/>
      <c r="Q612" s="130" t="str">
        <f>IF(D612="","",VLOOKUP(D612,ボランティア一覧!$A$3:$F$68,3,0))</f>
        <v/>
      </c>
      <c r="R612" s="130" t="str">
        <f>IF(D612="","",VLOOKUP(D612,ボランティア一覧!$A$3:$F$68,4,0))</f>
        <v/>
      </c>
      <c r="S612" s="130" t="str">
        <f>IF(D612="","",VLOOKUP(D612,ボランティア一覧!$A$3:$F$68,5,0))</f>
        <v/>
      </c>
      <c r="T612" s="130" t="str">
        <f>IF(D612="","",VLOOKUP(D612,ボランティア一覧!$A$3:$F$68,6,0))</f>
        <v/>
      </c>
      <c r="U612" s="131" t="str">
        <f t="shared" ref="U612:U620" si="746">IF(F612=0," ",$G$2)</f>
        <v xml:space="preserve"> </v>
      </c>
      <c r="V612" s="131" t="str">
        <f t="shared" ref="V612:V620" si="747">IF(F612=0,"　",$L$2)</f>
        <v>　</v>
      </c>
      <c r="W612" s="131" t="str">
        <f>IF($A612=0," ",VLOOKUP(U612,入力規則用シート!B:C,2,0))</f>
        <v xml:space="preserve"> </v>
      </c>
      <c r="X612" s="131">
        <f t="shared" si="733"/>
        <v>0</v>
      </c>
      <c r="Y612" s="131" t="str">
        <f t="shared" ref="Y612:Y620" si="748">IF(F612&amp;I612="","",CONCATENATE(F612,I612))</f>
        <v/>
      </c>
      <c r="Z612" s="131" t="str">
        <f>IF(Y612="","",VLOOKUP(Y612,ボランティア図書マスタ!$A$3:$K$567,11,0))</f>
        <v/>
      </c>
      <c r="AA612" s="132" t="str">
        <f t="shared" ref="AA612:AA620" si="749">DBCS(J612)</f>
        <v/>
      </c>
      <c r="AB612" s="133"/>
      <c r="AC612" s="133">
        <f t="shared" ref="AC612:AC620" si="750">A612</f>
        <v>0</v>
      </c>
      <c r="AD612" s="133">
        <f t="shared" ref="AD612:AD620" si="751">B612</f>
        <v>0</v>
      </c>
      <c r="AE612" s="133">
        <f t="shared" ref="AE612:AE620" si="752">C612</f>
        <v>0</v>
      </c>
      <c r="AF612" s="133">
        <f t="shared" ref="AF612:AF620" si="753">D612</f>
        <v>0</v>
      </c>
      <c r="AG612" s="134">
        <f t="shared" ref="AG612:AG620" si="754">F612</f>
        <v>0</v>
      </c>
      <c r="AH612" s="133">
        <f t="shared" ref="AH612:AH620" si="755">H612</f>
        <v>0</v>
      </c>
      <c r="AI612" s="133">
        <f t="shared" si="681"/>
        <v>0</v>
      </c>
      <c r="AJ612" s="133">
        <f t="shared" si="682"/>
        <v>0</v>
      </c>
      <c r="AK612" s="135">
        <f t="shared" ref="AK612:AK620" si="756">M612</f>
        <v>0</v>
      </c>
      <c r="AL612" s="135">
        <f t="shared" ref="AL612:AL620" si="757">N612</f>
        <v>0</v>
      </c>
      <c r="AM612" s="135">
        <f t="shared" si="683"/>
        <v>0</v>
      </c>
      <c r="AN612" s="135">
        <f t="shared" si="684"/>
        <v>0</v>
      </c>
      <c r="AP612" s="111" t="e">
        <f>VLOOKUP($Y612,ボランティア図書マスタ!$A:$T,15,0)</f>
        <v>#N/A</v>
      </c>
      <c r="AQ612" s="111" t="e">
        <f>VLOOKUP($Y612,ボランティア図書マスタ!$A:$T,16,0)</f>
        <v>#N/A</v>
      </c>
      <c r="AR612" s="111" t="e">
        <f>VLOOKUP($Y612,ボランティア図書マスタ!$A:$T,17,0)</f>
        <v>#N/A</v>
      </c>
      <c r="AS612" s="111" t="e">
        <f>VLOOKUP($Y612,ボランティア図書マスタ!$A:$T,18,0)</f>
        <v>#N/A</v>
      </c>
      <c r="AT612" s="111" t="e">
        <f>VLOOKUP($Y612,ボランティア図書マスタ!$A:$T,19,0)</f>
        <v>#N/A</v>
      </c>
      <c r="AU612" s="111" t="e">
        <f>VLOOKUP($Y612,ボランティア図書マスタ!$A:$T,20,0)</f>
        <v>#N/A</v>
      </c>
    </row>
    <row r="613" spans="1:47" ht="80.099999999999994" customHeight="1" x14ac:dyDescent="0.15">
      <c r="A613" s="119"/>
      <c r="B613" s="120"/>
      <c r="C613" s="119"/>
      <c r="D613" s="121"/>
      <c r="E613" s="122" t="str">
        <f>IF(D613="","",VLOOKUP(D613,ボランティア一覧!$A:$B,2,0))</f>
        <v/>
      </c>
      <c r="F613" s="121"/>
      <c r="G613" s="123" t="str">
        <f>IF(F613="","",VLOOKUP(F613,ボランティア図書マスタ!$B:$L,11,0))</f>
        <v/>
      </c>
      <c r="H613" s="124"/>
      <c r="I613" s="121"/>
      <c r="J613" s="124"/>
      <c r="K613" s="122" t="str">
        <f t="shared" si="680"/>
        <v/>
      </c>
      <c r="L613" s="125" t="str">
        <f>IF(Y613="","",VLOOKUP(Y613,ボランティア図書マスタ!$A$3:$M$567,13,0))</f>
        <v/>
      </c>
      <c r="M613" s="126"/>
      <c r="N613" s="127"/>
      <c r="O613" s="128"/>
      <c r="P613" s="129"/>
      <c r="Q613" s="130" t="str">
        <f>IF(D613="","",VLOOKUP(D613,ボランティア一覧!$A$3:$F$68,3,0))</f>
        <v/>
      </c>
      <c r="R613" s="130" t="str">
        <f>IF(D613="","",VLOOKUP(D613,ボランティア一覧!$A$3:$F$68,4,0))</f>
        <v/>
      </c>
      <c r="S613" s="130" t="str">
        <f>IF(D613="","",VLOOKUP(D613,ボランティア一覧!$A$3:$F$68,5,0))</f>
        <v/>
      </c>
      <c r="T613" s="130" t="str">
        <f>IF(D613="","",VLOOKUP(D613,ボランティア一覧!$A$3:$F$68,6,0))</f>
        <v/>
      </c>
      <c r="U613" s="131" t="str">
        <f t="shared" si="746"/>
        <v xml:space="preserve"> </v>
      </c>
      <c r="V613" s="131" t="str">
        <f t="shared" si="747"/>
        <v>　</v>
      </c>
      <c r="W613" s="131" t="str">
        <f>IF($A613=0," ",VLOOKUP(U613,入力規則用シート!B:C,2,0))</f>
        <v xml:space="preserve"> </v>
      </c>
      <c r="X613" s="131">
        <f t="shared" si="733"/>
        <v>0</v>
      </c>
      <c r="Y613" s="131" t="str">
        <f t="shared" si="748"/>
        <v/>
      </c>
      <c r="Z613" s="131" t="str">
        <f>IF(Y613="","",VLOOKUP(Y613,ボランティア図書マスタ!$A$3:$K$567,11,0))</f>
        <v/>
      </c>
      <c r="AA613" s="132" t="str">
        <f t="shared" si="749"/>
        <v/>
      </c>
      <c r="AB613" s="133"/>
      <c r="AC613" s="133">
        <f t="shared" si="750"/>
        <v>0</v>
      </c>
      <c r="AD613" s="133">
        <f t="shared" si="751"/>
        <v>0</v>
      </c>
      <c r="AE613" s="133">
        <f t="shared" si="752"/>
        <v>0</v>
      </c>
      <c r="AF613" s="133">
        <f t="shared" si="753"/>
        <v>0</v>
      </c>
      <c r="AG613" s="134">
        <f t="shared" si="754"/>
        <v>0</v>
      </c>
      <c r="AH613" s="133">
        <f t="shared" si="755"/>
        <v>0</v>
      </c>
      <c r="AI613" s="133">
        <f t="shared" si="681"/>
        <v>0</v>
      </c>
      <c r="AJ613" s="133">
        <f t="shared" si="682"/>
        <v>0</v>
      </c>
      <c r="AK613" s="135">
        <f t="shared" si="756"/>
        <v>0</v>
      </c>
      <c r="AL613" s="135">
        <f t="shared" si="757"/>
        <v>0</v>
      </c>
      <c r="AM613" s="135">
        <f t="shared" si="683"/>
        <v>0</v>
      </c>
      <c r="AN613" s="135">
        <f t="shared" si="684"/>
        <v>0</v>
      </c>
      <c r="AP613" s="111" t="e">
        <f>VLOOKUP($Y613,ボランティア図書マスタ!$A:$T,15,0)</f>
        <v>#N/A</v>
      </c>
      <c r="AQ613" s="111" t="e">
        <f>VLOOKUP($Y613,ボランティア図書マスタ!$A:$T,16,0)</f>
        <v>#N/A</v>
      </c>
      <c r="AR613" s="111" t="e">
        <f>VLOOKUP($Y613,ボランティア図書マスタ!$A:$T,17,0)</f>
        <v>#N/A</v>
      </c>
      <c r="AS613" s="111" t="e">
        <f>VLOOKUP($Y613,ボランティア図書マスタ!$A:$T,18,0)</f>
        <v>#N/A</v>
      </c>
      <c r="AT613" s="111" t="e">
        <f>VLOOKUP($Y613,ボランティア図書マスタ!$A:$T,19,0)</f>
        <v>#N/A</v>
      </c>
      <c r="AU613" s="111" t="e">
        <f>VLOOKUP($Y613,ボランティア図書マスタ!$A:$T,20,0)</f>
        <v>#N/A</v>
      </c>
    </row>
    <row r="614" spans="1:47" ht="80.099999999999994" customHeight="1" x14ac:dyDescent="0.15">
      <c r="A614" s="119"/>
      <c r="B614" s="120"/>
      <c r="C614" s="119"/>
      <c r="D614" s="121"/>
      <c r="E614" s="122" t="str">
        <f>IF(D614="","",VLOOKUP(D614,ボランティア一覧!$A:$B,2,0))</f>
        <v/>
      </c>
      <c r="F614" s="121"/>
      <c r="G614" s="123" t="str">
        <f>IF(F614="","",VLOOKUP(F614,ボランティア図書マスタ!$B:$L,11,0))</f>
        <v/>
      </c>
      <c r="H614" s="124"/>
      <c r="I614" s="121"/>
      <c r="J614" s="124"/>
      <c r="K614" s="122" t="str">
        <f t="shared" si="680"/>
        <v/>
      </c>
      <c r="L614" s="125" t="str">
        <f>IF(Y614="","",VLOOKUP(Y614,ボランティア図書マスタ!$A$3:$M$567,13,0))</f>
        <v/>
      </c>
      <c r="M614" s="126"/>
      <c r="N614" s="127"/>
      <c r="O614" s="128"/>
      <c r="P614" s="129"/>
      <c r="Q614" s="130" t="str">
        <f>IF(D614="","",VLOOKUP(D614,ボランティア一覧!$A$3:$F$68,3,0))</f>
        <v/>
      </c>
      <c r="R614" s="130" t="str">
        <f>IF(D614="","",VLOOKUP(D614,ボランティア一覧!$A$3:$F$68,4,0))</f>
        <v/>
      </c>
      <c r="S614" s="130" t="str">
        <f>IF(D614="","",VLOOKUP(D614,ボランティア一覧!$A$3:$F$68,5,0))</f>
        <v/>
      </c>
      <c r="T614" s="130" t="str">
        <f>IF(D614="","",VLOOKUP(D614,ボランティア一覧!$A$3:$F$68,6,0))</f>
        <v/>
      </c>
      <c r="U614" s="131" t="str">
        <f t="shared" si="746"/>
        <v xml:space="preserve"> </v>
      </c>
      <c r="V614" s="131" t="str">
        <f t="shared" si="747"/>
        <v>　</v>
      </c>
      <c r="W614" s="131" t="str">
        <f>IF($A614=0," ",VLOOKUP(U614,入力規則用シート!B:C,2,0))</f>
        <v xml:space="preserve"> </v>
      </c>
      <c r="X614" s="131">
        <f t="shared" si="733"/>
        <v>0</v>
      </c>
      <c r="Y614" s="131" t="str">
        <f t="shared" si="748"/>
        <v/>
      </c>
      <c r="Z614" s="131" t="str">
        <f>IF(Y614="","",VLOOKUP(Y614,ボランティア図書マスタ!$A$3:$K$567,11,0))</f>
        <v/>
      </c>
      <c r="AA614" s="132" t="str">
        <f t="shared" si="749"/>
        <v/>
      </c>
      <c r="AB614" s="133"/>
      <c r="AC614" s="133">
        <f t="shared" si="750"/>
        <v>0</v>
      </c>
      <c r="AD614" s="133">
        <f t="shared" si="751"/>
        <v>0</v>
      </c>
      <c r="AE614" s="133">
        <f t="shared" si="752"/>
        <v>0</v>
      </c>
      <c r="AF614" s="133">
        <f t="shared" si="753"/>
        <v>0</v>
      </c>
      <c r="AG614" s="134">
        <f t="shared" si="754"/>
        <v>0</v>
      </c>
      <c r="AH614" s="133">
        <f t="shared" si="755"/>
        <v>0</v>
      </c>
      <c r="AI614" s="133">
        <f t="shared" si="681"/>
        <v>0</v>
      </c>
      <c r="AJ614" s="133">
        <f t="shared" si="682"/>
        <v>0</v>
      </c>
      <c r="AK614" s="135">
        <f t="shared" si="756"/>
        <v>0</v>
      </c>
      <c r="AL614" s="135">
        <f t="shared" si="757"/>
        <v>0</v>
      </c>
      <c r="AM614" s="135">
        <f t="shared" si="683"/>
        <v>0</v>
      </c>
      <c r="AN614" s="135">
        <f t="shared" si="684"/>
        <v>0</v>
      </c>
      <c r="AP614" s="111" t="e">
        <f>VLOOKUP($Y614,ボランティア図書マスタ!$A:$T,15,0)</f>
        <v>#N/A</v>
      </c>
      <c r="AQ614" s="111" t="e">
        <f>VLOOKUP($Y614,ボランティア図書マスタ!$A:$T,16,0)</f>
        <v>#N/A</v>
      </c>
      <c r="AR614" s="111" t="e">
        <f>VLOOKUP($Y614,ボランティア図書マスタ!$A:$T,17,0)</f>
        <v>#N/A</v>
      </c>
      <c r="AS614" s="111" t="e">
        <f>VLOOKUP($Y614,ボランティア図書マスタ!$A:$T,18,0)</f>
        <v>#N/A</v>
      </c>
      <c r="AT614" s="111" t="e">
        <f>VLOOKUP($Y614,ボランティア図書マスタ!$A:$T,19,0)</f>
        <v>#N/A</v>
      </c>
      <c r="AU614" s="111" t="e">
        <f>VLOOKUP($Y614,ボランティア図書マスタ!$A:$T,20,0)</f>
        <v>#N/A</v>
      </c>
    </row>
    <row r="615" spans="1:47" ht="80.099999999999994" customHeight="1" x14ac:dyDescent="0.15">
      <c r="A615" s="119"/>
      <c r="B615" s="120"/>
      <c r="C615" s="119"/>
      <c r="D615" s="121"/>
      <c r="E615" s="122" t="str">
        <f>IF(D615="","",VLOOKUP(D615,ボランティア一覧!$A:$B,2,0))</f>
        <v/>
      </c>
      <c r="F615" s="121"/>
      <c r="G615" s="123" t="str">
        <f>IF(F615="","",VLOOKUP(F615,ボランティア図書マスタ!$B:$L,11,0))</f>
        <v/>
      </c>
      <c r="H615" s="124"/>
      <c r="I615" s="121"/>
      <c r="J615" s="124"/>
      <c r="K615" s="122" t="str">
        <f t="shared" si="680"/>
        <v/>
      </c>
      <c r="L615" s="125" t="str">
        <f>IF(Y615="","",VLOOKUP(Y615,ボランティア図書マスタ!$A$3:$M$567,13,0))</f>
        <v/>
      </c>
      <c r="M615" s="126"/>
      <c r="N615" s="127"/>
      <c r="O615" s="128"/>
      <c r="P615" s="129"/>
      <c r="Q615" s="130" t="str">
        <f>IF(D615="","",VLOOKUP(D615,ボランティア一覧!$A$3:$F$68,3,0))</f>
        <v/>
      </c>
      <c r="R615" s="130" t="str">
        <f>IF(D615="","",VLOOKUP(D615,ボランティア一覧!$A$3:$F$68,4,0))</f>
        <v/>
      </c>
      <c r="S615" s="130" t="str">
        <f>IF(D615="","",VLOOKUP(D615,ボランティア一覧!$A$3:$F$68,5,0))</f>
        <v/>
      </c>
      <c r="T615" s="130" t="str">
        <f>IF(D615="","",VLOOKUP(D615,ボランティア一覧!$A$3:$F$68,6,0))</f>
        <v/>
      </c>
      <c r="U615" s="131" t="str">
        <f t="shared" si="746"/>
        <v xml:space="preserve"> </v>
      </c>
      <c r="V615" s="131" t="str">
        <f t="shared" si="747"/>
        <v>　</v>
      </c>
      <c r="W615" s="131" t="str">
        <f>IF($A615=0," ",VLOOKUP(U615,入力規則用シート!B:C,2,0))</f>
        <v xml:space="preserve"> </v>
      </c>
      <c r="X615" s="131">
        <f t="shared" si="733"/>
        <v>0</v>
      </c>
      <c r="Y615" s="131" t="str">
        <f t="shared" si="748"/>
        <v/>
      </c>
      <c r="Z615" s="131" t="str">
        <f>IF(Y615="","",VLOOKUP(Y615,ボランティア図書マスタ!$A$3:$K$567,11,0))</f>
        <v/>
      </c>
      <c r="AA615" s="132" t="str">
        <f t="shared" si="749"/>
        <v/>
      </c>
      <c r="AB615" s="133"/>
      <c r="AC615" s="133">
        <f t="shared" si="750"/>
        <v>0</v>
      </c>
      <c r="AD615" s="133">
        <f t="shared" si="751"/>
        <v>0</v>
      </c>
      <c r="AE615" s="133">
        <f t="shared" si="752"/>
        <v>0</v>
      </c>
      <c r="AF615" s="133">
        <f t="shared" si="753"/>
        <v>0</v>
      </c>
      <c r="AG615" s="134">
        <f t="shared" si="754"/>
        <v>0</v>
      </c>
      <c r="AH615" s="133">
        <f t="shared" si="755"/>
        <v>0</v>
      </c>
      <c r="AI615" s="133">
        <f t="shared" si="681"/>
        <v>0</v>
      </c>
      <c r="AJ615" s="133">
        <f t="shared" si="682"/>
        <v>0</v>
      </c>
      <c r="AK615" s="135">
        <f t="shared" si="756"/>
        <v>0</v>
      </c>
      <c r="AL615" s="135">
        <f t="shared" si="757"/>
        <v>0</v>
      </c>
      <c r="AM615" s="135">
        <f t="shared" si="683"/>
        <v>0</v>
      </c>
      <c r="AN615" s="135">
        <f t="shared" si="684"/>
        <v>0</v>
      </c>
      <c r="AP615" s="111" t="e">
        <f>VLOOKUP($Y615,ボランティア図書マスタ!$A:$T,15,0)</f>
        <v>#N/A</v>
      </c>
      <c r="AQ615" s="111" t="e">
        <f>VLOOKUP($Y615,ボランティア図書マスタ!$A:$T,16,0)</f>
        <v>#N/A</v>
      </c>
      <c r="AR615" s="111" t="e">
        <f>VLOOKUP($Y615,ボランティア図書マスタ!$A:$T,17,0)</f>
        <v>#N/A</v>
      </c>
      <c r="AS615" s="111" t="e">
        <f>VLOOKUP($Y615,ボランティア図書マスタ!$A:$T,18,0)</f>
        <v>#N/A</v>
      </c>
      <c r="AT615" s="111" t="e">
        <f>VLOOKUP($Y615,ボランティア図書マスタ!$A:$T,19,0)</f>
        <v>#N/A</v>
      </c>
      <c r="AU615" s="111" t="e">
        <f>VLOOKUP($Y615,ボランティア図書マスタ!$A:$T,20,0)</f>
        <v>#N/A</v>
      </c>
    </row>
    <row r="616" spans="1:47" ht="80.099999999999994" customHeight="1" x14ac:dyDescent="0.15">
      <c r="A616" s="119"/>
      <c r="B616" s="120"/>
      <c r="C616" s="119"/>
      <c r="D616" s="121"/>
      <c r="E616" s="122" t="str">
        <f>IF(D616="","",VLOOKUP(D616,ボランティア一覧!$A:$B,2,0))</f>
        <v/>
      </c>
      <c r="F616" s="121"/>
      <c r="G616" s="123" t="str">
        <f>IF(F616="","",VLOOKUP(F616,ボランティア図書マスタ!$B:$L,11,0))</f>
        <v/>
      </c>
      <c r="H616" s="124"/>
      <c r="I616" s="121"/>
      <c r="J616" s="124"/>
      <c r="K616" s="122" t="str">
        <f t="shared" ref="K616:K729" si="758">IF(I616="","",CONCATENATE(H616,"　",Z616,"　","－"&amp;AA616))</f>
        <v/>
      </c>
      <c r="L616" s="125" t="str">
        <f>IF(Y616="","",VLOOKUP(Y616,ボランティア図書マスタ!$A$3:$M$567,13,0))</f>
        <v/>
      </c>
      <c r="M616" s="126"/>
      <c r="N616" s="127"/>
      <c r="O616" s="128"/>
      <c r="P616" s="129"/>
      <c r="Q616" s="130" t="str">
        <f>IF(D616="","",VLOOKUP(D616,ボランティア一覧!$A$3:$F$68,3,0))</f>
        <v/>
      </c>
      <c r="R616" s="130" t="str">
        <f>IF(D616="","",VLOOKUP(D616,ボランティア一覧!$A$3:$F$68,4,0))</f>
        <v/>
      </c>
      <c r="S616" s="130" t="str">
        <f>IF(D616="","",VLOOKUP(D616,ボランティア一覧!$A$3:$F$68,5,0))</f>
        <v/>
      </c>
      <c r="T616" s="130" t="str">
        <f>IF(D616="","",VLOOKUP(D616,ボランティア一覧!$A$3:$F$68,6,0))</f>
        <v/>
      </c>
      <c r="U616" s="131" t="str">
        <f t="shared" si="746"/>
        <v xml:space="preserve"> </v>
      </c>
      <c r="V616" s="131" t="str">
        <f t="shared" si="747"/>
        <v>　</v>
      </c>
      <c r="W616" s="131" t="str">
        <f>IF($A616=0," ",VLOOKUP(U616,入力規則用シート!B:C,2,0))</f>
        <v xml:space="preserve"> </v>
      </c>
      <c r="X616" s="131">
        <f t="shared" si="733"/>
        <v>0</v>
      </c>
      <c r="Y616" s="131" t="str">
        <f t="shared" si="748"/>
        <v/>
      </c>
      <c r="Z616" s="131" t="str">
        <f>IF(Y616="","",VLOOKUP(Y616,ボランティア図書マスタ!$A$3:$K$567,11,0))</f>
        <v/>
      </c>
      <c r="AA616" s="132" t="str">
        <f t="shared" si="749"/>
        <v/>
      </c>
      <c r="AB616" s="133"/>
      <c r="AC616" s="133">
        <f t="shared" si="750"/>
        <v>0</v>
      </c>
      <c r="AD616" s="133">
        <f t="shared" si="751"/>
        <v>0</v>
      </c>
      <c r="AE616" s="133">
        <f t="shared" si="752"/>
        <v>0</v>
      </c>
      <c r="AF616" s="133">
        <f t="shared" si="753"/>
        <v>0</v>
      </c>
      <c r="AG616" s="134">
        <f t="shared" si="754"/>
        <v>0</v>
      </c>
      <c r="AH616" s="133">
        <f t="shared" si="755"/>
        <v>0</v>
      </c>
      <c r="AI616" s="133">
        <f t="shared" ref="AI616:AI729" si="759">I616</f>
        <v>0</v>
      </c>
      <c r="AJ616" s="133">
        <f t="shared" ref="AJ616:AJ729" si="760">J616</f>
        <v>0</v>
      </c>
      <c r="AK616" s="135">
        <f t="shared" si="756"/>
        <v>0</v>
      </c>
      <c r="AL616" s="135">
        <f t="shared" si="757"/>
        <v>0</v>
      </c>
      <c r="AM616" s="135">
        <f t="shared" ref="AM616:AM729" si="761">O616</f>
        <v>0</v>
      </c>
      <c r="AN616" s="135">
        <f t="shared" ref="AN616:AN729" si="762">P616</f>
        <v>0</v>
      </c>
      <c r="AP616" s="111" t="e">
        <f>VLOOKUP($Y616,ボランティア図書マスタ!$A:$T,15,0)</f>
        <v>#N/A</v>
      </c>
      <c r="AQ616" s="111" t="e">
        <f>VLOOKUP($Y616,ボランティア図書マスタ!$A:$T,16,0)</f>
        <v>#N/A</v>
      </c>
      <c r="AR616" s="111" t="e">
        <f>VLOOKUP($Y616,ボランティア図書マスタ!$A:$T,17,0)</f>
        <v>#N/A</v>
      </c>
      <c r="AS616" s="111" t="e">
        <f>VLOOKUP($Y616,ボランティア図書マスタ!$A:$T,18,0)</f>
        <v>#N/A</v>
      </c>
      <c r="AT616" s="111" t="e">
        <f>VLOOKUP($Y616,ボランティア図書マスタ!$A:$T,19,0)</f>
        <v>#N/A</v>
      </c>
      <c r="AU616" s="111" t="e">
        <f>VLOOKUP($Y616,ボランティア図書マスタ!$A:$T,20,0)</f>
        <v>#N/A</v>
      </c>
    </row>
    <row r="617" spans="1:47" ht="80.099999999999994" customHeight="1" x14ac:dyDescent="0.15">
      <c r="A617" s="119"/>
      <c r="B617" s="120"/>
      <c r="C617" s="119"/>
      <c r="D617" s="121"/>
      <c r="E617" s="122" t="str">
        <f>IF(D617="","",VLOOKUP(D617,ボランティア一覧!$A:$B,2,0))</f>
        <v/>
      </c>
      <c r="F617" s="121"/>
      <c r="G617" s="123" t="str">
        <f>IF(F617="","",VLOOKUP(F617,ボランティア図書マスタ!$B:$L,11,0))</f>
        <v/>
      </c>
      <c r="H617" s="124"/>
      <c r="I617" s="121"/>
      <c r="J617" s="124"/>
      <c r="K617" s="122" t="str">
        <f t="shared" si="758"/>
        <v/>
      </c>
      <c r="L617" s="125" t="str">
        <f>IF(Y617="","",VLOOKUP(Y617,ボランティア図書マスタ!$A$3:$M$567,13,0))</f>
        <v/>
      </c>
      <c r="M617" s="126"/>
      <c r="N617" s="127"/>
      <c r="O617" s="128"/>
      <c r="P617" s="129"/>
      <c r="Q617" s="130" t="str">
        <f>IF(D617="","",VLOOKUP(D617,ボランティア一覧!$A$3:$F$68,3,0))</f>
        <v/>
      </c>
      <c r="R617" s="130" t="str">
        <f>IF(D617="","",VLOOKUP(D617,ボランティア一覧!$A$3:$F$68,4,0))</f>
        <v/>
      </c>
      <c r="S617" s="130" t="str">
        <f>IF(D617="","",VLOOKUP(D617,ボランティア一覧!$A$3:$F$68,5,0))</f>
        <v/>
      </c>
      <c r="T617" s="130" t="str">
        <f>IF(D617="","",VLOOKUP(D617,ボランティア一覧!$A$3:$F$68,6,0))</f>
        <v/>
      </c>
      <c r="U617" s="131" t="str">
        <f t="shared" si="746"/>
        <v xml:space="preserve"> </v>
      </c>
      <c r="V617" s="131" t="str">
        <f t="shared" si="747"/>
        <v>　</v>
      </c>
      <c r="W617" s="131" t="str">
        <f>IF($A617=0," ",VLOOKUP(U617,入力規則用シート!B:C,2,0))</f>
        <v xml:space="preserve"> </v>
      </c>
      <c r="X617" s="131">
        <f t="shared" si="733"/>
        <v>0</v>
      </c>
      <c r="Y617" s="131" t="str">
        <f t="shared" si="748"/>
        <v/>
      </c>
      <c r="Z617" s="131" t="str">
        <f>IF(Y617="","",VLOOKUP(Y617,ボランティア図書マスタ!$A$3:$K$567,11,0))</f>
        <v/>
      </c>
      <c r="AA617" s="132" t="str">
        <f t="shared" si="749"/>
        <v/>
      </c>
      <c r="AB617" s="133"/>
      <c r="AC617" s="133">
        <f t="shared" si="750"/>
        <v>0</v>
      </c>
      <c r="AD617" s="133">
        <f t="shared" si="751"/>
        <v>0</v>
      </c>
      <c r="AE617" s="133">
        <f t="shared" si="752"/>
        <v>0</v>
      </c>
      <c r="AF617" s="133">
        <f t="shared" si="753"/>
        <v>0</v>
      </c>
      <c r="AG617" s="134">
        <f t="shared" si="754"/>
        <v>0</v>
      </c>
      <c r="AH617" s="133">
        <f t="shared" si="755"/>
        <v>0</v>
      </c>
      <c r="AI617" s="133">
        <f t="shared" si="759"/>
        <v>0</v>
      </c>
      <c r="AJ617" s="133">
        <f t="shared" si="760"/>
        <v>0</v>
      </c>
      <c r="AK617" s="135">
        <f t="shared" si="756"/>
        <v>0</v>
      </c>
      <c r="AL617" s="135">
        <f t="shared" si="757"/>
        <v>0</v>
      </c>
      <c r="AM617" s="135">
        <f t="shared" si="761"/>
        <v>0</v>
      </c>
      <c r="AN617" s="135">
        <f t="shared" si="762"/>
        <v>0</v>
      </c>
      <c r="AP617" s="111" t="e">
        <f>VLOOKUP($Y617,ボランティア図書マスタ!$A:$T,15,0)</f>
        <v>#N/A</v>
      </c>
      <c r="AQ617" s="111" t="e">
        <f>VLOOKUP($Y617,ボランティア図書マスタ!$A:$T,16,0)</f>
        <v>#N/A</v>
      </c>
      <c r="AR617" s="111" t="e">
        <f>VLOOKUP($Y617,ボランティア図書マスタ!$A:$T,17,0)</f>
        <v>#N/A</v>
      </c>
      <c r="AS617" s="111" t="e">
        <f>VLOOKUP($Y617,ボランティア図書マスタ!$A:$T,18,0)</f>
        <v>#N/A</v>
      </c>
      <c r="AT617" s="111" t="e">
        <f>VLOOKUP($Y617,ボランティア図書マスタ!$A:$T,19,0)</f>
        <v>#N/A</v>
      </c>
      <c r="AU617" s="111" t="e">
        <f>VLOOKUP($Y617,ボランティア図書マスタ!$A:$T,20,0)</f>
        <v>#N/A</v>
      </c>
    </row>
    <row r="618" spans="1:47" ht="80.099999999999994" customHeight="1" x14ac:dyDescent="0.15">
      <c r="A618" s="119"/>
      <c r="B618" s="120"/>
      <c r="C618" s="119"/>
      <c r="D618" s="121"/>
      <c r="E618" s="122" t="str">
        <f>IF(D618="","",VLOOKUP(D618,ボランティア一覧!$A:$B,2,0))</f>
        <v/>
      </c>
      <c r="F618" s="121"/>
      <c r="G618" s="123" t="str">
        <f>IF(F618="","",VLOOKUP(F618,ボランティア図書マスタ!$B:$L,11,0))</f>
        <v/>
      </c>
      <c r="H618" s="124"/>
      <c r="I618" s="121"/>
      <c r="J618" s="124"/>
      <c r="K618" s="122" t="str">
        <f t="shared" si="758"/>
        <v/>
      </c>
      <c r="L618" s="125" t="str">
        <f>IF(Y618="","",VLOOKUP(Y618,ボランティア図書マスタ!$A$3:$M$567,13,0))</f>
        <v/>
      </c>
      <c r="M618" s="126"/>
      <c r="N618" s="127"/>
      <c r="O618" s="128"/>
      <c r="P618" s="129"/>
      <c r="Q618" s="130" t="str">
        <f>IF(D618="","",VLOOKUP(D618,ボランティア一覧!$A$3:$F$68,3,0))</f>
        <v/>
      </c>
      <c r="R618" s="130" t="str">
        <f>IF(D618="","",VLOOKUP(D618,ボランティア一覧!$A$3:$F$68,4,0))</f>
        <v/>
      </c>
      <c r="S618" s="130" t="str">
        <f>IF(D618="","",VLOOKUP(D618,ボランティア一覧!$A$3:$F$68,5,0))</f>
        <v/>
      </c>
      <c r="T618" s="130" t="str">
        <f>IF(D618="","",VLOOKUP(D618,ボランティア一覧!$A$3:$F$68,6,0))</f>
        <v/>
      </c>
      <c r="U618" s="131" t="str">
        <f t="shared" si="746"/>
        <v xml:space="preserve"> </v>
      </c>
      <c r="V618" s="131" t="str">
        <f t="shared" si="747"/>
        <v>　</v>
      </c>
      <c r="W618" s="131" t="str">
        <f>IF($A618=0," ",VLOOKUP(U618,入力規則用シート!B:C,2,0))</f>
        <v xml:space="preserve"> </v>
      </c>
      <c r="X618" s="131">
        <f t="shared" si="733"/>
        <v>0</v>
      </c>
      <c r="Y618" s="131" t="str">
        <f t="shared" si="748"/>
        <v/>
      </c>
      <c r="Z618" s="131" t="str">
        <f>IF(Y618="","",VLOOKUP(Y618,ボランティア図書マスタ!$A$3:$K$567,11,0))</f>
        <v/>
      </c>
      <c r="AA618" s="132" t="str">
        <f t="shared" si="749"/>
        <v/>
      </c>
      <c r="AB618" s="133"/>
      <c r="AC618" s="133">
        <f t="shared" si="750"/>
        <v>0</v>
      </c>
      <c r="AD618" s="133">
        <f t="shared" si="751"/>
        <v>0</v>
      </c>
      <c r="AE618" s="133">
        <f t="shared" si="752"/>
        <v>0</v>
      </c>
      <c r="AF618" s="133">
        <f t="shared" si="753"/>
        <v>0</v>
      </c>
      <c r="AG618" s="134">
        <f t="shared" si="754"/>
        <v>0</v>
      </c>
      <c r="AH618" s="133">
        <f t="shared" si="755"/>
        <v>0</v>
      </c>
      <c r="AI618" s="133">
        <f t="shared" si="759"/>
        <v>0</v>
      </c>
      <c r="AJ618" s="133">
        <f t="shared" si="760"/>
        <v>0</v>
      </c>
      <c r="AK618" s="135">
        <f t="shared" si="756"/>
        <v>0</v>
      </c>
      <c r="AL618" s="135">
        <f t="shared" si="757"/>
        <v>0</v>
      </c>
      <c r="AM618" s="135">
        <f t="shared" si="761"/>
        <v>0</v>
      </c>
      <c r="AN618" s="135">
        <f t="shared" si="762"/>
        <v>0</v>
      </c>
      <c r="AP618" s="111" t="e">
        <f>VLOOKUP($Y618,ボランティア図書マスタ!$A:$T,15,0)</f>
        <v>#N/A</v>
      </c>
      <c r="AQ618" s="111" t="e">
        <f>VLOOKUP($Y618,ボランティア図書マスタ!$A:$T,16,0)</f>
        <v>#N/A</v>
      </c>
      <c r="AR618" s="111" t="e">
        <f>VLOOKUP($Y618,ボランティア図書マスタ!$A:$T,17,0)</f>
        <v>#N/A</v>
      </c>
      <c r="AS618" s="111" t="e">
        <f>VLOOKUP($Y618,ボランティア図書マスタ!$A:$T,18,0)</f>
        <v>#N/A</v>
      </c>
      <c r="AT618" s="111" t="e">
        <f>VLOOKUP($Y618,ボランティア図書マスタ!$A:$T,19,0)</f>
        <v>#N/A</v>
      </c>
      <c r="AU618" s="111" t="e">
        <f>VLOOKUP($Y618,ボランティア図書マスタ!$A:$T,20,0)</f>
        <v>#N/A</v>
      </c>
    </row>
    <row r="619" spans="1:47" ht="80.099999999999994" customHeight="1" x14ac:dyDescent="0.15">
      <c r="A619" s="119"/>
      <c r="B619" s="120"/>
      <c r="C619" s="119"/>
      <c r="D619" s="121"/>
      <c r="E619" s="122" t="str">
        <f>IF(D619="","",VLOOKUP(D619,ボランティア一覧!$A:$B,2,0))</f>
        <v/>
      </c>
      <c r="F619" s="121"/>
      <c r="G619" s="123" t="str">
        <f>IF(F619="","",VLOOKUP(F619,ボランティア図書マスタ!$B:$L,11,0))</f>
        <v/>
      </c>
      <c r="H619" s="124"/>
      <c r="I619" s="121"/>
      <c r="J619" s="124"/>
      <c r="K619" s="122" t="str">
        <f t="shared" si="758"/>
        <v/>
      </c>
      <c r="L619" s="125" t="str">
        <f>IF(Y619="","",VLOOKUP(Y619,ボランティア図書マスタ!$A$3:$M$567,13,0))</f>
        <v/>
      </c>
      <c r="M619" s="126"/>
      <c r="N619" s="127"/>
      <c r="O619" s="128"/>
      <c r="P619" s="129"/>
      <c r="Q619" s="130" t="str">
        <f>IF(D619="","",VLOOKUP(D619,ボランティア一覧!$A$3:$F$68,3,0))</f>
        <v/>
      </c>
      <c r="R619" s="130" t="str">
        <f>IF(D619="","",VLOOKUP(D619,ボランティア一覧!$A$3:$F$68,4,0))</f>
        <v/>
      </c>
      <c r="S619" s="130" t="str">
        <f>IF(D619="","",VLOOKUP(D619,ボランティア一覧!$A$3:$F$68,5,0))</f>
        <v/>
      </c>
      <c r="T619" s="130" t="str">
        <f>IF(D619="","",VLOOKUP(D619,ボランティア一覧!$A$3:$F$68,6,0))</f>
        <v/>
      </c>
      <c r="U619" s="131" t="str">
        <f t="shared" si="746"/>
        <v xml:space="preserve"> </v>
      </c>
      <c r="V619" s="131" t="str">
        <f t="shared" si="747"/>
        <v>　</v>
      </c>
      <c r="W619" s="131" t="str">
        <f>IF($A619=0," ",VLOOKUP(U619,入力規則用シート!B:C,2,0))</f>
        <v xml:space="preserve"> </v>
      </c>
      <c r="X619" s="131">
        <f t="shared" si="733"/>
        <v>0</v>
      </c>
      <c r="Y619" s="131" t="str">
        <f t="shared" si="748"/>
        <v/>
      </c>
      <c r="Z619" s="131" t="str">
        <f>IF(Y619="","",VLOOKUP(Y619,ボランティア図書マスタ!$A$3:$K$567,11,0))</f>
        <v/>
      </c>
      <c r="AA619" s="132" t="str">
        <f t="shared" si="749"/>
        <v/>
      </c>
      <c r="AB619" s="133"/>
      <c r="AC619" s="133">
        <f t="shared" si="750"/>
        <v>0</v>
      </c>
      <c r="AD619" s="133">
        <f t="shared" si="751"/>
        <v>0</v>
      </c>
      <c r="AE619" s="133">
        <f t="shared" si="752"/>
        <v>0</v>
      </c>
      <c r="AF619" s="133">
        <f t="shared" si="753"/>
        <v>0</v>
      </c>
      <c r="AG619" s="134">
        <f t="shared" si="754"/>
        <v>0</v>
      </c>
      <c r="AH619" s="133">
        <f t="shared" si="755"/>
        <v>0</v>
      </c>
      <c r="AI619" s="133">
        <f t="shared" si="759"/>
        <v>0</v>
      </c>
      <c r="AJ619" s="133">
        <f t="shared" si="760"/>
        <v>0</v>
      </c>
      <c r="AK619" s="135">
        <f t="shared" si="756"/>
        <v>0</v>
      </c>
      <c r="AL619" s="135">
        <f t="shared" si="757"/>
        <v>0</v>
      </c>
      <c r="AM619" s="135">
        <f t="shared" si="761"/>
        <v>0</v>
      </c>
      <c r="AN619" s="135">
        <f t="shared" si="762"/>
        <v>0</v>
      </c>
      <c r="AP619" s="111" t="e">
        <f>VLOOKUP($Y619,ボランティア図書マスタ!$A:$T,15,0)</f>
        <v>#N/A</v>
      </c>
      <c r="AQ619" s="111" t="e">
        <f>VLOOKUP($Y619,ボランティア図書マスタ!$A:$T,16,0)</f>
        <v>#N/A</v>
      </c>
      <c r="AR619" s="111" t="e">
        <f>VLOOKUP($Y619,ボランティア図書マスタ!$A:$T,17,0)</f>
        <v>#N/A</v>
      </c>
      <c r="AS619" s="111" t="e">
        <f>VLOOKUP($Y619,ボランティア図書マスタ!$A:$T,18,0)</f>
        <v>#N/A</v>
      </c>
      <c r="AT619" s="111" t="e">
        <f>VLOOKUP($Y619,ボランティア図書マスタ!$A:$T,19,0)</f>
        <v>#N/A</v>
      </c>
      <c r="AU619" s="111" t="e">
        <f>VLOOKUP($Y619,ボランティア図書マスタ!$A:$T,20,0)</f>
        <v>#N/A</v>
      </c>
    </row>
    <row r="620" spans="1:47" ht="80.099999999999994" customHeight="1" x14ac:dyDescent="0.15">
      <c r="A620" s="119"/>
      <c r="B620" s="120"/>
      <c r="C620" s="119"/>
      <c r="D620" s="121"/>
      <c r="E620" s="122" t="str">
        <f>IF(D620="","",VLOOKUP(D620,ボランティア一覧!$A:$B,2,0))</f>
        <v/>
      </c>
      <c r="F620" s="121"/>
      <c r="G620" s="123" t="str">
        <f>IF(F620="","",VLOOKUP(F620,ボランティア図書マスタ!$B:$L,11,0))</f>
        <v/>
      </c>
      <c r="H620" s="124"/>
      <c r="I620" s="121"/>
      <c r="J620" s="124"/>
      <c r="K620" s="122" t="str">
        <f t="shared" si="758"/>
        <v/>
      </c>
      <c r="L620" s="125" t="str">
        <f>IF(Y620="","",VLOOKUP(Y620,ボランティア図書マスタ!$A$3:$M$567,13,0))</f>
        <v/>
      </c>
      <c r="M620" s="126"/>
      <c r="N620" s="127"/>
      <c r="O620" s="128"/>
      <c r="P620" s="129"/>
      <c r="Q620" s="130" t="str">
        <f>IF(D620="","",VLOOKUP(D620,ボランティア一覧!$A$3:$F$68,3,0))</f>
        <v/>
      </c>
      <c r="R620" s="130" t="str">
        <f>IF(D620="","",VLOOKUP(D620,ボランティア一覧!$A$3:$F$68,4,0))</f>
        <v/>
      </c>
      <c r="S620" s="130" t="str">
        <f>IF(D620="","",VLOOKUP(D620,ボランティア一覧!$A$3:$F$68,5,0))</f>
        <v/>
      </c>
      <c r="T620" s="130" t="str">
        <f>IF(D620="","",VLOOKUP(D620,ボランティア一覧!$A$3:$F$68,6,0))</f>
        <v/>
      </c>
      <c r="U620" s="131" t="str">
        <f t="shared" si="746"/>
        <v xml:space="preserve"> </v>
      </c>
      <c r="V620" s="131" t="str">
        <f t="shared" si="747"/>
        <v>　</v>
      </c>
      <c r="W620" s="131" t="str">
        <f>IF($A620=0," ",VLOOKUP(U620,入力規則用シート!B:C,2,0))</f>
        <v xml:space="preserve"> </v>
      </c>
      <c r="X620" s="131">
        <f t="shared" si="733"/>
        <v>0</v>
      </c>
      <c r="Y620" s="131" t="str">
        <f t="shared" si="748"/>
        <v/>
      </c>
      <c r="Z620" s="131" t="str">
        <f>IF(Y620="","",VLOOKUP(Y620,ボランティア図書マスタ!$A$3:$K$567,11,0))</f>
        <v/>
      </c>
      <c r="AA620" s="132" t="str">
        <f t="shared" si="749"/>
        <v/>
      </c>
      <c r="AB620" s="133"/>
      <c r="AC620" s="133">
        <f t="shared" si="750"/>
        <v>0</v>
      </c>
      <c r="AD620" s="133">
        <f t="shared" si="751"/>
        <v>0</v>
      </c>
      <c r="AE620" s="133">
        <f t="shared" si="752"/>
        <v>0</v>
      </c>
      <c r="AF620" s="133">
        <f t="shared" si="753"/>
        <v>0</v>
      </c>
      <c r="AG620" s="134">
        <f t="shared" si="754"/>
        <v>0</v>
      </c>
      <c r="AH620" s="133">
        <f t="shared" si="755"/>
        <v>0</v>
      </c>
      <c r="AI620" s="133">
        <f t="shared" si="759"/>
        <v>0</v>
      </c>
      <c r="AJ620" s="133">
        <f t="shared" si="760"/>
        <v>0</v>
      </c>
      <c r="AK620" s="135">
        <f t="shared" si="756"/>
        <v>0</v>
      </c>
      <c r="AL620" s="135">
        <f t="shared" si="757"/>
        <v>0</v>
      </c>
      <c r="AM620" s="135">
        <f t="shared" si="761"/>
        <v>0</v>
      </c>
      <c r="AN620" s="135">
        <f t="shared" si="762"/>
        <v>0</v>
      </c>
      <c r="AP620" s="111" t="e">
        <f>VLOOKUP($Y620,ボランティア図書マスタ!$A:$T,15,0)</f>
        <v>#N/A</v>
      </c>
      <c r="AQ620" s="111" t="e">
        <f>VLOOKUP($Y620,ボランティア図書マスタ!$A:$T,16,0)</f>
        <v>#N/A</v>
      </c>
      <c r="AR620" s="111" t="e">
        <f>VLOOKUP($Y620,ボランティア図書マスタ!$A:$T,17,0)</f>
        <v>#N/A</v>
      </c>
      <c r="AS620" s="111" t="e">
        <f>VLOOKUP($Y620,ボランティア図書マスタ!$A:$T,18,0)</f>
        <v>#N/A</v>
      </c>
      <c r="AT620" s="111" t="e">
        <f>VLOOKUP($Y620,ボランティア図書マスタ!$A:$T,19,0)</f>
        <v>#N/A</v>
      </c>
      <c r="AU620" s="111" t="e">
        <f>VLOOKUP($Y620,ボランティア図書マスタ!$A:$T,20,0)</f>
        <v>#N/A</v>
      </c>
    </row>
    <row r="621" spans="1:47" ht="80.099999999999994" customHeight="1" x14ac:dyDescent="0.15">
      <c r="A621" s="119"/>
      <c r="B621" s="120"/>
      <c r="C621" s="119"/>
      <c r="D621" s="121"/>
      <c r="E621" s="122" t="str">
        <f>IF(D621="","",VLOOKUP(D621,ボランティア一覧!$A:$B,2,0))</f>
        <v/>
      </c>
      <c r="F621" s="121"/>
      <c r="G621" s="123" t="str">
        <f>IF(F621="","",VLOOKUP(F621,ボランティア図書マスタ!$B:$L,11,0))</f>
        <v/>
      </c>
      <c r="H621" s="124"/>
      <c r="I621" s="121"/>
      <c r="J621" s="124"/>
      <c r="K621" s="122" t="str">
        <f t="shared" si="758"/>
        <v/>
      </c>
      <c r="L621" s="125" t="str">
        <f>IF(Y621="","",VLOOKUP(Y621,ボランティア図書マスタ!$A$3:$M$567,13,0))</f>
        <v/>
      </c>
      <c r="M621" s="126"/>
      <c r="N621" s="127"/>
      <c r="O621" s="128"/>
      <c r="P621" s="129"/>
      <c r="Q621" s="130" t="str">
        <f>IF(D621="","",VLOOKUP(D621,ボランティア一覧!$A$3:$F$68,3,0))</f>
        <v/>
      </c>
      <c r="R621" s="130" t="str">
        <f>IF(D621="","",VLOOKUP(D621,ボランティア一覧!$A$3:$F$68,4,0))</f>
        <v/>
      </c>
      <c r="S621" s="130" t="str">
        <f>IF(D621="","",VLOOKUP(D621,ボランティア一覧!$A$3:$F$68,5,0))</f>
        <v/>
      </c>
      <c r="T621" s="130" t="str">
        <f>IF(D621="","",VLOOKUP(D621,ボランティア一覧!$A$3:$F$68,6,0))</f>
        <v/>
      </c>
      <c r="U621" s="131" t="str">
        <f>IF(F621=0," ",$G$2)</f>
        <v xml:space="preserve"> </v>
      </c>
      <c r="V621" s="131" t="str">
        <f>IF(F621=0,"　",$L$2)</f>
        <v>　</v>
      </c>
      <c r="W621" s="131" t="str">
        <f>IF($A621=0," ",VLOOKUP(U621,入力規則用シート!B:C,2,0))</f>
        <v xml:space="preserve"> </v>
      </c>
      <c r="X621" s="131">
        <f t="shared" si="733"/>
        <v>0</v>
      </c>
      <c r="Y621" s="131" t="str">
        <f>IF(F621&amp;I621="","",CONCATENATE(F621,I621))</f>
        <v/>
      </c>
      <c r="Z621" s="131" t="str">
        <f>IF(Y621="","",VLOOKUP(Y621,ボランティア図書マスタ!$A$3:$K$567,11,0))</f>
        <v/>
      </c>
      <c r="AA621" s="132" t="str">
        <f>DBCS(J621)</f>
        <v/>
      </c>
      <c r="AB621" s="133"/>
      <c r="AC621" s="133">
        <f>A621</f>
        <v>0</v>
      </c>
      <c r="AD621" s="133">
        <f>B621</f>
        <v>0</v>
      </c>
      <c r="AE621" s="133">
        <f>C621</f>
        <v>0</v>
      </c>
      <c r="AF621" s="133">
        <f>D621</f>
        <v>0</v>
      </c>
      <c r="AG621" s="134">
        <f>F621</f>
        <v>0</v>
      </c>
      <c r="AH621" s="133">
        <f>H621</f>
        <v>0</v>
      </c>
      <c r="AI621" s="133">
        <f t="shared" si="759"/>
        <v>0</v>
      </c>
      <c r="AJ621" s="133">
        <f t="shared" si="760"/>
        <v>0</v>
      </c>
      <c r="AK621" s="135">
        <f>M621</f>
        <v>0</v>
      </c>
      <c r="AL621" s="135">
        <f>N621</f>
        <v>0</v>
      </c>
      <c r="AM621" s="135">
        <f t="shared" si="761"/>
        <v>0</v>
      </c>
      <c r="AN621" s="135">
        <f t="shared" si="762"/>
        <v>0</v>
      </c>
      <c r="AP621" s="111" t="e">
        <f>VLOOKUP($Y621,ボランティア図書マスタ!$A:$T,15,0)</f>
        <v>#N/A</v>
      </c>
      <c r="AQ621" s="111" t="e">
        <f>VLOOKUP($Y621,ボランティア図書マスタ!$A:$T,16,0)</f>
        <v>#N/A</v>
      </c>
      <c r="AR621" s="111" t="e">
        <f>VLOOKUP($Y621,ボランティア図書マスタ!$A:$T,17,0)</f>
        <v>#N/A</v>
      </c>
      <c r="AS621" s="111" t="e">
        <f>VLOOKUP($Y621,ボランティア図書マスタ!$A:$T,18,0)</f>
        <v>#N/A</v>
      </c>
      <c r="AT621" s="111" t="e">
        <f>VLOOKUP($Y621,ボランティア図書マスタ!$A:$T,19,0)</f>
        <v>#N/A</v>
      </c>
      <c r="AU621" s="111" t="e">
        <f>VLOOKUP($Y621,ボランティア図書マスタ!$A:$T,20,0)</f>
        <v>#N/A</v>
      </c>
    </row>
    <row r="622" spans="1:47" ht="80.099999999999994" customHeight="1" x14ac:dyDescent="0.15">
      <c r="A622" s="119"/>
      <c r="B622" s="120"/>
      <c r="C622" s="119"/>
      <c r="D622" s="121"/>
      <c r="E622" s="122" t="str">
        <f>IF(D622="","",VLOOKUP(D622,ボランティア一覧!$A:$B,2,0))</f>
        <v/>
      </c>
      <c r="F622" s="121"/>
      <c r="G622" s="123" t="str">
        <f>IF(F622="","",VLOOKUP(F622,ボランティア図書マスタ!$B:$L,11,0))</f>
        <v/>
      </c>
      <c r="H622" s="124"/>
      <c r="I622" s="121"/>
      <c r="J622" s="124"/>
      <c r="K622" s="122" t="str">
        <f t="shared" si="758"/>
        <v/>
      </c>
      <c r="L622" s="125" t="str">
        <f>IF(Y622="","",VLOOKUP(Y622,ボランティア図書マスタ!$A$3:$M$567,13,0))</f>
        <v/>
      </c>
      <c r="M622" s="126"/>
      <c r="N622" s="127"/>
      <c r="O622" s="128"/>
      <c r="P622" s="129"/>
      <c r="Q622" s="130" t="str">
        <f>IF(D622="","",VLOOKUP(D622,ボランティア一覧!$A$3:$F$68,3,0))</f>
        <v/>
      </c>
      <c r="R622" s="130" t="str">
        <f>IF(D622="","",VLOOKUP(D622,ボランティア一覧!$A$3:$F$68,4,0))</f>
        <v/>
      </c>
      <c r="S622" s="130" t="str">
        <f>IF(D622="","",VLOOKUP(D622,ボランティア一覧!$A$3:$F$68,5,0))</f>
        <v/>
      </c>
      <c r="T622" s="130" t="str">
        <f>IF(D622="","",VLOOKUP(D622,ボランティア一覧!$A$3:$F$68,6,0))</f>
        <v/>
      </c>
      <c r="U622" s="131" t="str">
        <f t="shared" ref="U622:U630" si="763">IF(F622=0," ",$G$2)</f>
        <v xml:space="preserve"> </v>
      </c>
      <c r="V622" s="131" t="str">
        <f t="shared" ref="V622:V630" si="764">IF(F622=0,"　",$L$2)</f>
        <v>　</v>
      </c>
      <c r="W622" s="131" t="str">
        <f>IF($A622=0," ",VLOOKUP(U622,入力規則用シート!B:C,2,0))</f>
        <v xml:space="preserve"> </v>
      </c>
      <c r="X622" s="131">
        <f t="shared" si="733"/>
        <v>0</v>
      </c>
      <c r="Y622" s="131" t="str">
        <f t="shared" ref="Y622:Y630" si="765">IF(F622&amp;I622="","",CONCATENATE(F622,I622))</f>
        <v/>
      </c>
      <c r="Z622" s="131" t="str">
        <f>IF(Y622="","",VLOOKUP(Y622,ボランティア図書マスタ!$A$3:$K$567,11,0))</f>
        <v/>
      </c>
      <c r="AA622" s="132" t="str">
        <f t="shared" ref="AA622:AA630" si="766">DBCS(J622)</f>
        <v/>
      </c>
      <c r="AB622" s="133"/>
      <c r="AC622" s="133">
        <f t="shared" ref="AC622:AC630" si="767">A622</f>
        <v>0</v>
      </c>
      <c r="AD622" s="133">
        <f t="shared" ref="AD622:AD630" si="768">B622</f>
        <v>0</v>
      </c>
      <c r="AE622" s="133">
        <f t="shared" ref="AE622:AE630" si="769">C622</f>
        <v>0</v>
      </c>
      <c r="AF622" s="133">
        <f t="shared" ref="AF622:AF630" si="770">D622</f>
        <v>0</v>
      </c>
      <c r="AG622" s="134">
        <f t="shared" ref="AG622:AG630" si="771">F622</f>
        <v>0</v>
      </c>
      <c r="AH622" s="133">
        <f t="shared" ref="AH622:AH630" si="772">H622</f>
        <v>0</v>
      </c>
      <c r="AI622" s="133">
        <f t="shared" si="759"/>
        <v>0</v>
      </c>
      <c r="AJ622" s="133">
        <f t="shared" si="760"/>
        <v>0</v>
      </c>
      <c r="AK622" s="135">
        <f t="shared" ref="AK622:AK630" si="773">M622</f>
        <v>0</v>
      </c>
      <c r="AL622" s="135">
        <f t="shared" ref="AL622:AL630" si="774">N622</f>
        <v>0</v>
      </c>
      <c r="AM622" s="135">
        <f t="shared" si="761"/>
        <v>0</v>
      </c>
      <c r="AN622" s="135">
        <f t="shared" si="762"/>
        <v>0</v>
      </c>
      <c r="AP622" s="111" t="e">
        <f>VLOOKUP($Y622,ボランティア図書マスタ!$A:$T,15,0)</f>
        <v>#N/A</v>
      </c>
      <c r="AQ622" s="111" t="e">
        <f>VLOOKUP($Y622,ボランティア図書マスタ!$A:$T,16,0)</f>
        <v>#N/A</v>
      </c>
      <c r="AR622" s="111" t="e">
        <f>VLOOKUP($Y622,ボランティア図書マスタ!$A:$T,17,0)</f>
        <v>#N/A</v>
      </c>
      <c r="AS622" s="111" t="e">
        <f>VLOOKUP($Y622,ボランティア図書マスタ!$A:$T,18,0)</f>
        <v>#N/A</v>
      </c>
      <c r="AT622" s="111" t="e">
        <f>VLOOKUP($Y622,ボランティア図書マスタ!$A:$T,19,0)</f>
        <v>#N/A</v>
      </c>
      <c r="AU622" s="111" t="e">
        <f>VLOOKUP($Y622,ボランティア図書マスタ!$A:$T,20,0)</f>
        <v>#N/A</v>
      </c>
    </row>
    <row r="623" spans="1:47" ht="80.099999999999994" customHeight="1" x14ac:dyDescent="0.15">
      <c r="A623" s="119"/>
      <c r="B623" s="120"/>
      <c r="C623" s="119"/>
      <c r="D623" s="121"/>
      <c r="E623" s="122" t="str">
        <f>IF(D623="","",VLOOKUP(D623,ボランティア一覧!$A:$B,2,0))</f>
        <v/>
      </c>
      <c r="F623" s="121"/>
      <c r="G623" s="123" t="str">
        <f>IF(F623="","",VLOOKUP(F623,ボランティア図書マスタ!$B:$L,11,0))</f>
        <v/>
      </c>
      <c r="H623" s="124"/>
      <c r="I623" s="121"/>
      <c r="J623" s="124"/>
      <c r="K623" s="122" t="str">
        <f t="shared" si="758"/>
        <v/>
      </c>
      <c r="L623" s="125" t="str">
        <f>IF(Y623="","",VLOOKUP(Y623,ボランティア図書マスタ!$A$3:$M$567,13,0))</f>
        <v/>
      </c>
      <c r="M623" s="126"/>
      <c r="N623" s="127"/>
      <c r="O623" s="128"/>
      <c r="P623" s="129"/>
      <c r="Q623" s="130" t="str">
        <f>IF(D623="","",VLOOKUP(D623,ボランティア一覧!$A$3:$F$68,3,0))</f>
        <v/>
      </c>
      <c r="R623" s="130" t="str">
        <f>IF(D623="","",VLOOKUP(D623,ボランティア一覧!$A$3:$F$68,4,0))</f>
        <v/>
      </c>
      <c r="S623" s="130" t="str">
        <f>IF(D623="","",VLOOKUP(D623,ボランティア一覧!$A$3:$F$68,5,0))</f>
        <v/>
      </c>
      <c r="T623" s="130" t="str">
        <f>IF(D623="","",VLOOKUP(D623,ボランティア一覧!$A$3:$F$68,6,0))</f>
        <v/>
      </c>
      <c r="U623" s="131" t="str">
        <f t="shared" si="763"/>
        <v xml:space="preserve"> </v>
      </c>
      <c r="V623" s="131" t="str">
        <f t="shared" si="764"/>
        <v>　</v>
      </c>
      <c r="W623" s="131" t="str">
        <f>IF($A623=0," ",VLOOKUP(U623,入力規則用シート!B:C,2,0))</f>
        <v xml:space="preserve"> </v>
      </c>
      <c r="X623" s="131">
        <f t="shared" si="733"/>
        <v>0</v>
      </c>
      <c r="Y623" s="131" t="str">
        <f t="shared" si="765"/>
        <v/>
      </c>
      <c r="Z623" s="131" t="str">
        <f>IF(Y623="","",VLOOKUP(Y623,ボランティア図書マスタ!$A$3:$K$567,11,0))</f>
        <v/>
      </c>
      <c r="AA623" s="132" t="str">
        <f t="shared" si="766"/>
        <v/>
      </c>
      <c r="AB623" s="133"/>
      <c r="AC623" s="133">
        <f t="shared" si="767"/>
        <v>0</v>
      </c>
      <c r="AD623" s="133">
        <f t="shared" si="768"/>
        <v>0</v>
      </c>
      <c r="AE623" s="133">
        <f t="shared" si="769"/>
        <v>0</v>
      </c>
      <c r="AF623" s="133">
        <f t="shared" si="770"/>
        <v>0</v>
      </c>
      <c r="AG623" s="134">
        <f t="shared" si="771"/>
        <v>0</v>
      </c>
      <c r="AH623" s="133">
        <f t="shared" si="772"/>
        <v>0</v>
      </c>
      <c r="AI623" s="133">
        <f t="shared" si="759"/>
        <v>0</v>
      </c>
      <c r="AJ623" s="133">
        <f t="shared" si="760"/>
        <v>0</v>
      </c>
      <c r="AK623" s="135">
        <f t="shared" si="773"/>
        <v>0</v>
      </c>
      <c r="AL623" s="135">
        <f t="shared" si="774"/>
        <v>0</v>
      </c>
      <c r="AM623" s="135">
        <f t="shared" si="761"/>
        <v>0</v>
      </c>
      <c r="AN623" s="135">
        <f t="shared" si="762"/>
        <v>0</v>
      </c>
      <c r="AP623" s="111" t="e">
        <f>VLOOKUP($Y623,ボランティア図書マスタ!$A:$T,15,0)</f>
        <v>#N/A</v>
      </c>
      <c r="AQ623" s="111" t="e">
        <f>VLOOKUP($Y623,ボランティア図書マスタ!$A:$T,16,0)</f>
        <v>#N/A</v>
      </c>
      <c r="AR623" s="111" t="e">
        <f>VLOOKUP($Y623,ボランティア図書マスタ!$A:$T,17,0)</f>
        <v>#N/A</v>
      </c>
      <c r="AS623" s="111" t="e">
        <f>VLOOKUP($Y623,ボランティア図書マスタ!$A:$T,18,0)</f>
        <v>#N/A</v>
      </c>
      <c r="AT623" s="111" t="e">
        <f>VLOOKUP($Y623,ボランティア図書マスタ!$A:$T,19,0)</f>
        <v>#N/A</v>
      </c>
      <c r="AU623" s="111" t="e">
        <f>VLOOKUP($Y623,ボランティア図書マスタ!$A:$T,20,0)</f>
        <v>#N/A</v>
      </c>
    </row>
    <row r="624" spans="1:47" ht="80.099999999999994" customHeight="1" x14ac:dyDescent="0.15">
      <c r="A624" s="119"/>
      <c r="B624" s="120"/>
      <c r="C624" s="119"/>
      <c r="D624" s="121"/>
      <c r="E624" s="122" t="str">
        <f>IF(D624="","",VLOOKUP(D624,ボランティア一覧!$A:$B,2,0))</f>
        <v/>
      </c>
      <c r="F624" s="121"/>
      <c r="G624" s="123" t="str">
        <f>IF(F624="","",VLOOKUP(F624,ボランティア図書マスタ!$B:$L,11,0))</f>
        <v/>
      </c>
      <c r="H624" s="124"/>
      <c r="I624" s="121"/>
      <c r="J624" s="124"/>
      <c r="K624" s="122" t="str">
        <f t="shared" si="758"/>
        <v/>
      </c>
      <c r="L624" s="125" t="str">
        <f>IF(Y624="","",VLOOKUP(Y624,ボランティア図書マスタ!$A$3:$M$567,13,0))</f>
        <v/>
      </c>
      <c r="M624" s="126"/>
      <c r="N624" s="127"/>
      <c r="O624" s="128"/>
      <c r="P624" s="129"/>
      <c r="Q624" s="130" t="str">
        <f>IF(D624="","",VLOOKUP(D624,ボランティア一覧!$A$3:$F$68,3,0))</f>
        <v/>
      </c>
      <c r="R624" s="130" t="str">
        <f>IF(D624="","",VLOOKUP(D624,ボランティア一覧!$A$3:$F$68,4,0))</f>
        <v/>
      </c>
      <c r="S624" s="130" t="str">
        <f>IF(D624="","",VLOOKUP(D624,ボランティア一覧!$A$3:$F$68,5,0))</f>
        <v/>
      </c>
      <c r="T624" s="130" t="str">
        <f>IF(D624="","",VLOOKUP(D624,ボランティア一覧!$A$3:$F$68,6,0))</f>
        <v/>
      </c>
      <c r="U624" s="131" t="str">
        <f t="shared" si="763"/>
        <v xml:space="preserve"> </v>
      </c>
      <c r="V624" s="131" t="str">
        <f t="shared" si="764"/>
        <v>　</v>
      </c>
      <c r="W624" s="131" t="str">
        <f>IF($A624=0," ",VLOOKUP(U624,入力規則用シート!B:C,2,0))</f>
        <v xml:space="preserve"> </v>
      </c>
      <c r="X624" s="131">
        <f t="shared" si="733"/>
        <v>0</v>
      </c>
      <c r="Y624" s="131" t="str">
        <f t="shared" si="765"/>
        <v/>
      </c>
      <c r="Z624" s="131" t="str">
        <f>IF(Y624="","",VLOOKUP(Y624,ボランティア図書マスタ!$A$3:$K$567,11,0))</f>
        <v/>
      </c>
      <c r="AA624" s="132" t="str">
        <f t="shared" si="766"/>
        <v/>
      </c>
      <c r="AB624" s="133"/>
      <c r="AC624" s="133">
        <f t="shared" si="767"/>
        <v>0</v>
      </c>
      <c r="AD624" s="133">
        <f t="shared" si="768"/>
        <v>0</v>
      </c>
      <c r="AE624" s="133">
        <f t="shared" si="769"/>
        <v>0</v>
      </c>
      <c r="AF624" s="133">
        <f t="shared" si="770"/>
        <v>0</v>
      </c>
      <c r="AG624" s="134">
        <f t="shared" si="771"/>
        <v>0</v>
      </c>
      <c r="AH624" s="133">
        <f t="shared" si="772"/>
        <v>0</v>
      </c>
      <c r="AI624" s="133">
        <f t="shared" si="759"/>
        <v>0</v>
      </c>
      <c r="AJ624" s="133">
        <f t="shared" si="760"/>
        <v>0</v>
      </c>
      <c r="AK624" s="135">
        <f t="shared" si="773"/>
        <v>0</v>
      </c>
      <c r="AL624" s="135">
        <f t="shared" si="774"/>
        <v>0</v>
      </c>
      <c r="AM624" s="135">
        <f t="shared" si="761"/>
        <v>0</v>
      </c>
      <c r="AN624" s="135">
        <f t="shared" si="762"/>
        <v>0</v>
      </c>
      <c r="AP624" s="111" t="e">
        <f>VLOOKUP($Y624,ボランティア図書マスタ!$A:$T,15,0)</f>
        <v>#N/A</v>
      </c>
      <c r="AQ624" s="111" t="e">
        <f>VLOOKUP($Y624,ボランティア図書マスタ!$A:$T,16,0)</f>
        <v>#N/A</v>
      </c>
      <c r="AR624" s="111" t="e">
        <f>VLOOKUP($Y624,ボランティア図書マスタ!$A:$T,17,0)</f>
        <v>#N/A</v>
      </c>
      <c r="AS624" s="111" t="e">
        <f>VLOOKUP($Y624,ボランティア図書マスタ!$A:$T,18,0)</f>
        <v>#N/A</v>
      </c>
      <c r="AT624" s="111" t="e">
        <f>VLOOKUP($Y624,ボランティア図書マスタ!$A:$T,19,0)</f>
        <v>#N/A</v>
      </c>
      <c r="AU624" s="111" t="e">
        <f>VLOOKUP($Y624,ボランティア図書マスタ!$A:$T,20,0)</f>
        <v>#N/A</v>
      </c>
    </row>
    <row r="625" spans="1:47" ht="80.099999999999994" customHeight="1" x14ac:dyDescent="0.15">
      <c r="A625" s="119"/>
      <c r="B625" s="120"/>
      <c r="C625" s="119"/>
      <c r="D625" s="121"/>
      <c r="E625" s="122" t="str">
        <f>IF(D625="","",VLOOKUP(D625,ボランティア一覧!$A:$B,2,0))</f>
        <v/>
      </c>
      <c r="F625" s="121"/>
      <c r="G625" s="123" t="str">
        <f>IF(F625="","",VLOOKUP(F625,ボランティア図書マスタ!$B:$L,11,0))</f>
        <v/>
      </c>
      <c r="H625" s="124"/>
      <c r="I625" s="121"/>
      <c r="J625" s="124"/>
      <c r="K625" s="122" t="str">
        <f t="shared" si="758"/>
        <v/>
      </c>
      <c r="L625" s="125" t="str">
        <f>IF(Y625="","",VLOOKUP(Y625,ボランティア図書マスタ!$A$3:$M$567,13,0))</f>
        <v/>
      </c>
      <c r="M625" s="126"/>
      <c r="N625" s="127"/>
      <c r="O625" s="128"/>
      <c r="P625" s="129"/>
      <c r="Q625" s="130" t="str">
        <f>IF(D625="","",VLOOKUP(D625,ボランティア一覧!$A$3:$F$68,3,0))</f>
        <v/>
      </c>
      <c r="R625" s="130" t="str">
        <f>IF(D625="","",VLOOKUP(D625,ボランティア一覧!$A$3:$F$68,4,0))</f>
        <v/>
      </c>
      <c r="S625" s="130" t="str">
        <f>IF(D625="","",VLOOKUP(D625,ボランティア一覧!$A$3:$F$68,5,0))</f>
        <v/>
      </c>
      <c r="T625" s="130" t="str">
        <f>IF(D625="","",VLOOKUP(D625,ボランティア一覧!$A$3:$F$68,6,0))</f>
        <v/>
      </c>
      <c r="U625" s="131" t="str">
        <f t="shared" si="763"/>
        <v xml:space="preserve"> </v>
      </c>
      <c r="V625" s="131" t="str">
        <f t="shared" si="764"/>
        <v>　</v>
      </c>
      <c r="W625" s="131" t="str">
        <f>IF($A625=0," ",VLOOKUP(U625,入力規則用シート!B:C,2,0))</f>
        <v xml:space="preserve"> </v>
      </c>
      <c r="X625" s="131">
        <f t="shared" si="733"/>
        <v>0</v>
      </c>
      <c r="Y625" s="131" t="str">
        <f t="shared" si="765"/>
        <v/>
      </c>
      <c r="Z625" s="131" t="str">
        <f>IF(Y625="","",VLOOKUP(Y625,ボランティア図書マスタ!$A$3:$K$567,11,0))</f>
        <v/>
      </c>
      <c r="AA625" s="132" t="str">
        <f t="shared" si="766"/>
        <v/>
      </c>
      <c r="AB625" s="133"/>
      <c r="AC625" s="133">
        <f t="shared" si="767"/>
        <v>0</v>
      </c>
      <c r="AD625" s="133">
        <f t="shared" si="768"/>
        <v>0</v>
      </c>
      <c r="AE625" s="133">
        <f t="shared" si="769"/>
        <v>0</v>
      </c>
      <c r="AF625" s="133">
        <f t="shared" si="770"/>
        <v>0</v>
      </c>
      <c r="AG625" s="134">
        <f t="shared" si="771"/>
        <v>0</v>
      </c>
      <c r="AH625" s="133">
        <f t="shared" si="772"/>
        <v>0</v>
      </c>
      <c r="AI625" s="133">
        <f t="shared" si="759"/>
        <v>0</v>
      </c>
      <c r="AJ625" s="133">
        <f t="shared" si="760"/>
        <v>0</v>
      </c>
      <c r="AK625" s="135">
        <f t="shared" si="773"/>
        <v>0</v>
      </c>
      <c r="AL625" s="135">
        <f t="shared" si="774"/>
        <v>0</v>
      </c>
      <c r="AM625" s="135">
        <f t="shared" si="761"/>
        <v>0</v>
      </c>
      <c r="AN625" s="135">
        <f t="shared" si="762"/>
        <v>0</v>
      </c>
      <c r="AP625" s="111" t="e">
        <f>VLOOKUP($Y625,ボランティア図書マスタ!$A:$T,15,0)</f>
        <v>#N/A</v>
      </c>
      <c r="AQ625" s="111" t="e">
        <f>VLOOKUP($Y625,ボランティア図書マスタ!$A:$T,16,0)</f>
        <v>#N/A</v>
      </c>
      <c r="AR625" s="111" t="e">
        <f>VLOOKUP($Y625,ボランティア図書マスタ!$A:$T,17,0)</f>
        <v>#N/A</v>
      </c>
      <c r="AS625" s="111" t="e">
        <f>VLOOKUP($Y625,ボランティア図書マスタ!$A:$T,18,0)</f>
        <v>#N/A</v>
      </c>
      <c r="AT625" s="111" t="e">
        <f>VLOOKUP($Y625,ボランティア図書マスタ!$A:$T,19,0)</f>
        <v>#N/A</v>
      </c>
      <c r="AU625" s="111" t="e">
        <f>VLOOKUP($Y625,ボランティア図書マスタ!$A:$T,20,0)</f>
        <v>#N/A</v>
      </c>
    </row>
    <row r="626" spans="1:47" ht="80.099999999999994" customHeight="1" x14ac:dyDescent="0.15">
      <c r="A626" s="119"/>
      <c r="B626" s="120"/>
      <c r="C626" s="119"/>
      <c r="D626" s="121"/>
      <c r="E626" s="122" t="str">
        <f>IF(D626="","",VLOOKUP(D626,ボランティア一覧!$A:$B,2,0))</f>
        <v/>
      </c>
      <c r="F626" s="121"/>
      <c r="G626" s="123" t="str">
        <f>IF(F626="","",VLOOKUP(F626,ボランティア図書マスタ!$B:$L,11,0))</f>
        <v/>
      </c>
      <c r="H626" s="124"/>
      <c r="I626" s="121"/>
      <c r="J626" s="124"/>
      <c r="K626" s="122" t="str">
        <f t="shared" si="758"/>
        <v/>
      </c>
      <c r="L626" s="125" t="str">
        <f>IF(Y626="","",VLOOKUP(Y626,ボランティア図書マスタ!$A$3:$M$567,13,0))</f>
        <v/>
      </c>
      <c r="M626" s="126"/>
      <c r="N626" s="127"/>
      <c r="O626" s="128"/>
      <c r="P626" s="129"/>
      <c r="Q626" s="130" t="str">
        <f>IF(D626="","",VLOOKUP(D626,ボランティア一覧!$A$3:$F$68,3,0))</f>
        <v/>
      </c>
      <c r="R626" s="130" t="str">
        <f>IF(D626="","",VLOOKUP(D626,ボランティア一覧!$A$3:$F$68,4,0))</f>
        <v/>
      </c>
      <c r="S626" s="130" t="str">
        <f>IF(D626="","",VLOOKUP(D626,ボランティア一覧!$A$3:$F$68,5,0))</f>
        <v/>
      </c>
      <c r="T626" s="130" t="str">
        <f>IF(D626="","",VLOOKUP(D626,ボランティア一覧!$A$3:$F$68,6,0))</f>
        <v/>
      </c>
      <c r="U626" s="131" t="str">
        <f t="shared" si="763"/>
        <v xml:space="preserve"> </v>
      </c>
      <c r="V626" s="131" t="str">
        <f t="shared" si="764"/>
        <v>　</v>
      </c>
      <c r="W626" s="131" t="str">
        <f>IF($A626=0," ",VLOOKUP(U626,入力規則用シート!B:C,2,0))</f>
        <v xml:space="preserve"> </v>
      </c>
      <c r="X626" s="131">
        <f t="shared" si="733"/>
        <v>0</v>
      </c>
      <c r="Y626" s="131" t="str">
        <f t="shared" si="765"/>
        <v/>
      </c>
      <c r="Z626" s="131" t="str">
        <f>IF(Y626="","",VLOOKUP(Y626,ボランティア図書マスタ!$A$3:$K$567,11,0))</f>
        <v/>
      </c>
      <c r="AA626" s="132" t="str">
        <f t="shared" si="766"/>
        <v/>
      </c>
      <c r="AB626" s="133"/>
      <c r="AC626" s="133">
        <f t="shared" si="767"/>
        <v>0</v>
      </c>
      <c r="AD626" s="133">
        <f t="shared" si="768"/>
        <v>0</v>
      </c>
      <c r="AE626" s="133">
        <f t="shared" si="769"/>
        <v>0</v>
      </c>
      <c r="AF626" s="133">
        <f t="shared" si="770"/>
        <v>0</v>
      </c>
      <c r="AG626" s="134">
        <f t="shared" si="771"/>
        <v>0</v>
      </c>
      <c r="AH626" s="133">
        <f t="shared" si="772"/>
        <v>0</v>
      </c>
      <c r="AI626" s="133">
        <f t="shared" si="759"/>
        <v>0</v>
      </c>
      <c r="AJ626" s="133">
        <f t="shared" si="760"/>
        <v>0</v>
      </c>
      <c r="AK626" s="135">
        <f t="shared" si="773"/>
        <v>0</v>
      </c>
      <c r="AL626" s="135">
        <f t="shared" si="774"/>
        <v>0</v>
      </c>
      <c r="AM626" s="135">
        <f t="shared" si="761"/>
        <v>0</v>
      </c>
      <c r="AN626" s="135">
        <f t="shared" si="762"/>
        <v>0</v>
      </c>
      <c r="AP626" s="111" t="e">
        <f>VLOOKUP($Y626,ボランティア図書マスタ!$A:$T,15,0)</f>
        <v>#N/A</v>
      </c>
      <c r="AQ626" s="111" t="e">
        <f>VLOOKUP($Y626,ボランティア図書マスタ!$A:$T,16,0)</f>
        <v>#N/A</v>
      </c>
      <c r="AR626" s="111" t="e">
        <f>VLOOKUP($Y626,ボランティア図書マスタ!$A:$T,17,0)</f>
        <v>#N/A</v>
      </c>
      <c r="AS626" s="111" t="e">
        <f>VLOOKUP($Y626,ボランティア図書マスタ!$A:$T,18,0)</f>
        <v>#N/A</v>
      </c>
      <c r="AT626" s="111" t="e">
        <f>VLOOKUP($Y626,ボランティア図書マスタ!$A:$T,19,0)</f>
        <v>#N/A</v>
      </c>
      <c r="AU626" s="111" t="e">
        <f>VLOOKUP($Y626,ボランティア図書マスタ!$A:$T,20,0)</f>
        <v>#N/A</v>
      </c>
    </row>
    <row r="627" spans="1:47" ht="80.099999999999994" customHeight="1" x14ac:dyDescent="0.15">
      <c r="A627" s="119"/>
      <c r="B627" s="120"/>
      <c r="C627" s="119"/>
      <c r="D627" s="121"/>
      <c r="E627" s="122" t="str">
        <f>IF(D627="","",VLOOKUP(D627,ボランティア一覧!$A:$B,2,0))</f>
        <v/>
      </c>
      <c r="F627" s="121"/>
      <c r="G627" s="123" t="str">
        <f>IF(F627="","",VLOOKUP(F627,ボランティア図書マスタ!$B:$L,11,0))</f>
        <v/>
      </c>
      <c r="H627" s="124"/>
      <c r="I627" s="121"/>
      <c r="J627" s="124"/>
      <c r="K627" s="122" t="str">
        <f t="shared" si="758"/>
        <v/>
      </c>
      <c r="L627" s="125" t="str">
        <f>IF(Y627="","",VLOOKUP(Y627,ボランティア図書マスタ!$A$3:$M$567,13,0))</f>
        <v/>
      </c>
      <c r="M627" s="126"/>
      <c r="N627" s="127"/>
      <c r="O627" s="128"/>
      <c r="P627" s="129"/>
      <c r="Q627" s="130" t="str">
        <f>IF(D627="","",VLOOKUP(D627,ボランティア一覧!$A$3:$F$68,3,0))</f>
        <v/>
      </c>
      <c r="R627" s="130" t="str">
        <f>IF(D627="","",VLOOKUP(D627,ボランティア一覧!$A$3:$F$68,4,0))</f>
        <v/>
      </c>
      <c r="S627" s="130" t="str">
        <f>IF(D627="","",VLOOKUP(D627,ボランティア一覧!$A$3:$F$68,5,0))</f>
        <v/>
      </c>
      <c r="T627" s="130" t="str">
        <f>IF(D627="","",VLOOKUP(D627,ボランティア一覧!$A$3:$F$68,6,0))</f>
        <v/>
      </c>
      <c r="U627" s="131" t="str">
        <f t="shared" si="763"/>
        <v xml:space="preserve"> </v>
      </c>
      <c r="V627" s="131" t="str">
        <f t="shared" si="764"/>
        <v>　</v>
      </c>
      <c r="W627" s="131" t="str">
        <f>IF($A627=0," ",VLOOKUP(U627,入力規則用シート!B:C,2,0))</f>
        <v xml:space="preserve"> </v>
      </c>
      <c r="X627" s="131">
        <f t="shared" si="733"/>
        <v>0</v>
      </c>
      <c r="Y627" s="131" t="str">
        <f t="shared" si="765"/>
        <v/>
      </c>
      <c r="Z627" s="131" t="str">
        <f>IF(Y627="","",VLOOKUP(Y627,ボランティア図書マスタ!$A$3:$K$567,11,0))</f>
        <v/>
      </c>
      <c r="AA627" s="132" t="str">
        <f t="shared" si="766"/>
        <v/>
      </c>
      <c r="AB627" s="133"/>
      <c r="AC627" s="133">
        <f t="shared" si="767"/>
        <v>0</v>
      </c>
      <c r="AD627" s="133">
        <f t="shared" si="768"/>
        <v>0</v>
      </c>
      <c r="AE627" s="133">
        <f t="shared" si="769"/>
        <v>0</v>
      </c>
      <c r="AF627" s="133">
        <f t="shared" si="770"/>
        <v>0</v>
      </c>
      <c r="AG627" s="134">
        <f t="shared" si="771"/>
        <v>0</v>
      </c>
      <c r="AH627" s="133">
        <f t="shared" si="772"/>
        <v>0</v>
      </c>
      <c r="AI627" s="133">
        <f t="shared" si="759"/>
        <v>0</v>
      </c>
      <c r="AJ627" s="133">
        <f t="shared" si="760"/>
        <v>0</v>
      </c>
      <c r="AK627" s="135">
        <f t="shared" si="773"/>
        <v>0</v>
      </c>
      <c r="AL627" s="135">
        <f t="shared" si="774"/>
        <v>0</v>
      </c>
      <c r="AM627" s="135">
        <f t="shared" si="761"/>
        <v>0</v>
      </c>
      <c r="AN627" s="135">
        <f t="shared" si="762"/>
        <v>0</v>
      </c>
      <c r="AP627" s="111" t="e">
        <f>VLOOKUP($Y627,ボランティア図書マスタ!$A:$T,15,0)</f>
        <v>#N/A</v>
      </c>
      <c r="AQ627" s="111" t="e">
        <f>VLOOKUP($Y627,ボランティア図書マスタ!$A:$T,16,0)</f>
        <v>#N/A</v>
      </c>
      <c r="AR627" s="111" t="e">
        <f>VLOOKUP($Y627,ボランティア図書マスタ!$A:$T,17,0)</f>
        <v>#N/A</v>
      </c>
      <c r="AS627" s="111" t="e">
        <f>VLOOKUP($Y627,ボランティア図書マスタ!$A:$T,18,0)</f>
        <v>#N/A</v>
      </c>
      <c r="AT627" s="111" t="e">
        <f>VLOOKUP($Y627,ボランティア図書マスタ!$A:$T,19,0)</f>
        <v>#N/A</v>
      </c>
      <c r="AU627" s="111" t="e">
        <f>VLOOKUP($Y627,ボランティア図書マスタ!$A:$T,20,0)</f>
        <v>#N/A</v>
      </c>
    </row>
    <row r="628" spans="1:47" ht="80.099999999999994" customHeight="1" x14ac:dyDescent="0.15">
      <c r="A628" s="119"/>
      <c r="B628" s="120"/>
      <c r="C628" s="119"/>
      <c r="D628" s="121"/>
      <c r="E628" s="122" t="str">
        <f>IF(D628="","",VLOOKUP(D628,ボランティア一覧!$A:$B,2,0))</f>
        <v/>
      </c>
      <c r="F628" s="121"/>
      <c r="G628" s="123" t="str">
        <f>IF(F628="","",VLOOKUP(F628,ボランティア図書マスタ!$B:$L,11,0))</f>
        <v/>
      </c>
      <c r="H628" s="124"/>
      <c r="I628" s="121"/>
      <c r="J628" s="124"/>
      <c r="K628" s="122" t="str">
        <f t="shared" si="758"/>
        <v/>
      </c>
      <c r="L628" s="125" t="str">
        <f>IF(Y628="","",VLOOKUP(Y628,ボランティア図書マスタ!$A$3:$M$567,13,0))</f>
        <v/>
      </c>
      <c r="M628" s="126"/>
      <c r="N628" s="127"/>
      <c r="O628" s="128"/>
      <c r="P628" s="129"/>
      <c r="Q628" s="130" t="str">
        <f>IF(D628="","",VLOOKUP(D628,ボランティア一覧!$A$3:$F$68,3,0))</f>
        <v/>
      </c>
      <c r="R628" s="130" t="str">
        <f>IF(D628="","",VLOOKUP(D628,ボランティア一覧!$A$3:$F$68,4,0))</f>
        <v/>
      </c>
      <c r="S628" s="130" t="str">
        <f>IF(D628="","",VLOOKUP(D628,ボランティア一覧!$A$3:$F$68,5,0))</f>
        <v/>
      </c>
      <c r="T628" s="130" t="str">
        <f>IF(D628="","",VLOOKUP(D628,ボランティア一覧!$A$3:$F$68,6,0))</f>
        <v/>
      </c>
      <c r="U628" s="131" t="str">
        <f t="shared" si="763"/>
        <v xml:space="preserve"> </v>
      </c>
      <c r="V628" s="131" t="str">
        <f t="shared" si="764"/>
        <v>　</v>
      </c>
      <c r="W628" s="131" t="str">
        <f>IF($A628=0," ",VLOOKUP(U628,入力規則用シート!B:C,2,0))</f>
        <v xml:space="preserve"> </v>
      </c>
      <c r="X628" s="131">
        <f t="shared" si="733"/>
        <v>0</v>
      </c>
      <c r="Y628" s="131" t="str">
        <f t="shared" si="765"/>
        <v/>
      </c>
      <c r="Z628" s="131" t="str">
        <f>IF(Y628="","",VLOOKUP(Y628,ボランティア図書マスタ!$A$3:$K$567,11,0))</f>
        <v/>
      </c>
      <c r="AA628" s="132" t="str">
        <f t="shared" si="766"/>
        <v/>
      </c>
      <c r="AB628" s="133"/>
      <c r="AC628" s="133">
        <f t="shared" si="767"/>
        <v>0</v>
      </c>
      <c r="AD628" s="133">
        <f t="shared" si="768"/>
        <v>0</v>
      </c>
      <c r="AE628" s="133">
        <f t="shared" si="769"/>
        <v>0</v>
      </c>
      <c r="AF628" s="133">
        <f t="shared" si="770"/>
        <v>0</v>
      </c>
      <c r="AG628" s="134">
        <f t="shared" si="771"/>
        <v>0</v>
      </c>
      <c r="AH628" s="133">
        <f t="shared" si="772"/>
        <v>0</v>
      </c>
      <c r="AI628" s="133">
        <f t="shared" si="759"/>
        <v>0</v>
      </c>
      <c r="AJ628" s="133">
        <f t="shared" si="760"/>
        <v>0</v>
      </c>
      <c r="AK628" s="135">
        <f t="shared" si="773"/>
        <v>0</v>
      </c>
      <c r="AL628" s="135">
        <f t="shared" si="774"/>
        <v>0</v>
      </c>
      <c r="AM628" s="135">
        <f t="shared" si="761"/>
        <v>0</v>
      </c>
      <c r="AN628" s="135">
        <f t="shared" si="762"/>
        <v>0</v>
      </c>
      <c r="AP628" s="111" t="e">
        <f>VLOOKUP($Y628,ボランティア図書マスタ!$A:$T,15,0)</f>
        <v>#N/A</v>
      </c>
      <c r="AQ628" s="111" t="e">
        <f>VLOOKUP($Y628,ボランティア図書マスタ!$A:$T,16,0)</f>
        <v>#N/A</v>
      </c>
      <c r="AR628" s="111" t="e">
        <f>VLOOKUP($Y628,ボランティア図書マスタ!$A:$T,17,0)</f>
        <v>#N/A</v>
      </c>
      <c r="AS628" s="111" t="e">
        <f>VLOOKUP($Y628,ボランティア図書マスタ!$A:$T,18,0)</f>
        <v>#N/A</v>
      </c>
      <c r="AT628" s="111" t="e">
        <f>VLOOKUP($Y628,ボランティア図書マスタ!$A:$T,19,0)</f>
        <v>#N/A</v>
      </c>
      <c r="AU628" s="111" t="e">
        <f>VLOOKUP($Y628,ボランティア図書マスタ!$A:$T,20,0)</f>
        <v>#N/A</v>
      </c>
    </row>
    <row r="629" spans="1:47" ht="80.099999999999994" customHeight="1" x14ac:dyDescent="0.15">
      <c r="A629" s="119"/>
      <c r="B629" s="120"/>
      <c r="C629" s="119"/>
      <c r="D629" s="121"/>
      <c r="E629" s="122" t="str">
        <f>IF(D629="","",VLOOKUP(D629,ボランティア一覧!$A:$B,2,0))</f>
        <v/>
      </c>
      <c r="F629" s="121"/>
      <c r="G629" s="123" t="str">
        <f>IF(F629="","",VLOOKUP(F629,ボランティア図書マスタ!$B:$L,11,0))</f>
        <v/>
      </c>
      <c r="H629" s="124"/>
      <c r="I629" s="121"/>
      <c r="J629" s="124"/>
      <c r="K629" s="122" t="str">
        <f t="shared" si="758"/>
        <v/>
      </c>
      <c r="L629" s="125" t="str">
        <f>IF(Y629="","",VLOOKUP(Y629,ボランティア図書マスタ!$A$3:$M$567,13,0))</f>
        <v/>
      </c>
      <c r="M629" s="126"/>
      <c r="N629" s="127"/>
      <c r="O629" s="128"/>
      <c r="P629" s="129"/>
      <c r="Q629" s="130" t="str">
        <f>IF(D629="","",VLOOKUP(D629,ボランティア一覧!$A$3:$F$68,3,0))</f>
        <v/>
      </c>
      <c r="R629" s="130" t="str">
        <f>IF(D629="","",VLOOKUP(D629,ボランティア一覧!$A$3:$F$68,4,0))</f>
        <v/>
      </c>
      <c r="S629" s="130" t="str">
        <f>IF(D629="","",VLOOKUP(D629,ボランティア一覧!$A$3:$F$68,5,0))</f>
        <v/>
      </c>
      <c r="T629" s="130" t="str">
        <f>IF(D629="","",VLOOKUP(D629,ボランティア一覧!$A$3:$F$68,6,0))</f>
        <v/>
      </c>
      <c r="U629" s="131" t="str">
        <f t="shared" si="763"/>
        <v xml:space="preserve"> </v>
      </c>
      <c r="V629" s="131" t="str">
        <f t="shared" si="764"/>
        <v>　</v>
      </c>
      <c r="W629" s="131" t="str">
        <f>IF($A629=0," ",VLOOKUP(U629,入力規則用シート!B:C,2,0))</f>
        <v xml:space="preserve"> </v>
      </c>
      <c r="X629" s="131">
        <f t="shared" si="733"/>
        <v>0</v>
      </c>
      <c r="Y629" s="131" t="str">
        <f t="shared" si="765"/>
        <v/>
      </c>
      <c r="Z629" s="131" t="str">
        <f>IF(Y629="","",VLOOKUP(Y629,ボランティア図書マスタ!$A$3:$K$567,11,0))</f>
        <v/>
      </c>
      <c r="AA629" s="132" t="str">
        <f t="shared" si="766"/>
        <v/>
      </c>
      <c r="AB629" s="133"/>
      <c r="AC629" s="133">
        <f t="shared" si="767"/>
        <v>0</v>
      </c>
      <c r="AD629" s="133">
        <f t="shared" si="768"/>
        <v>0</v>
      </c>
      <c r="AE629" s="133">
        <f t="shared" si="769"/>
        <v>0</v>
      </c>
      <c r="AF629" s="133">
        <f t="shared" si="770"/>
        <v>0</v>
      </c>
      <c r="AG629" s="134">
        <f t="shared" si="771"/>
        <v>0</v>
      </c>
      <c r="AH629" s="133">
        <f t="shared" si="772"/>
        <v>0</v>
      </c>
      <c r="AI629" s="133">
        <f t="shared" si="759"/>
        <v>0</v>
      </c>
      <c r="AJ629" s="133">
        <f t="shared" si="760"/>
        <v>0</v>
      </c>
      <c r="AK629" s="135">
        <f t="shared" si="773"/>
        <v>0</v>
      </c>
      <c r="AL629" s="135">
        <f t="shared" si="774"/>
        <v>0</v>
      </c>
      <c r="AM629" s="135">
        <f t="shared" si="761"/>
        <v>0</v>
      </c>
      <c r="AN629" s="135">
        <f t="shared" si="762"/>
        <v>0</v>
      </c>
      <c r="AP629" s="111" t="e">
        <f>VLOOKUP($Y629,ボランティア図書マスタ!$A:$T,15,0)</f>
        <v>#N/A</v>
      </c>
      <c r="AQ629" s="111" t="e">
        <f>VLOOKUP($Y629,ボランティア図書マスタ!$A:$T,16,0)</f>
        <v>#N/A</v>
      </c>
      <c r="AR629" s="111" t="e">
        <f>VLOOKUP($Y629,ボランティア図書マスタ!$A:$T,17,0)</f>
        <v>#N/A</v>
      </c>
      <c r="AS629" s="111" t="e">
        <f>VLOOKUP($Y629,ボランティア図書マスタ!$A:$T,18,0)</f>
        <v>#N/A</v>
      </c>
      <c r="AT629" s="111" t="e">
        <f>VLOOKUP($Y629,ボランティア図書マスタ!$A:$T,19,0)</f>
        <v>#N/A</v>
      </c>
      <c r="AU629" s="111" t="e">
        <f>VLOOKUP($Y629,ボランティア図書マスタ!$A:$T,20,0)</f>
        <v>#N/A</v>
      </c>
    </row>
    <row r="630" spans="1:47" ht="80.099999999999994" customHeight="1" x14ac:dyDescent="0.15">
      <c r="A630" s="119"/>
      <c r="B630" s="120"/>
      <c r="C630" s="119"/>
      <c r="D630" s="121"/>
      <c r="E630" s="122" t="str">
        <f>IF(D630="","",VLOOKUP(D630,ボランティア一覧!$A:$B,2,0))</f>
        <v/>
      </c>
      <c r="F630" s="121"/>
      <c r="G630" s="123" t="str">
        <f>IF(F630="","",VLOOKUP(F630,ボランティア図書マスタ!$B:$L,11,0))</f>
        <v/>
      </c>
      <c r="H630" s="124"/>
      <c r="I630" s="121"/>
      <c r="J630" s="124"/>
      <c r="K630" s="122" t="str">
        <f t="shared" si="758"/>
        <v/>
      </c>
      <c r="L630" s="125" t="str">
        <f>IF(Y630="","",VLOOKUP(Y630,ボランティア図書マスタ!$A$3:$M$567,13,0))</f>
        <v/>
      </c>
      <c r="M630" s="126"/>
      <c r="N630" s="127"/>
      <c r="O630" s="128"/>
      <c r="P630" s="129"/>
      <c r="Q630" s="130" t="str">
        <f>IF(D630="","",VLOOKUP(D630,ボランティア一覧!$A$3:$F$68,3,0))</f>
        <v/>
      </c>
      <c r="R630" s="130" t="str">
        <f>IF(D630="","",VLOOKUP(D630,ボランティア一覧!$A$3:$F$68,4,0))</f>
        <v/>
      </c>
      <c r="S630" s="130" t="str">
        <f>IF(D630="","",VLOOKUP(D630,ボランティア一覧!$A$3:$F$68,5,0))</f>
        <v/>
      </c>
      <c r="T630" s="130" t="str">
        <f>IF(D630="","",VLOOKUP(D630,ボランティア一覧!$A$3:$F$68,6,0))</f>
        <v/>
      </c>
      <c r="U630" s="131" t="str">
        <f t="shared" si="763"/>
        <v xml:space="preserve"> </v>
      </c>
      <c r="V630" s="131" t="str">
        <f t="shared" si="764"/>
        <v>　</v>
      </c>
      <c r="W630" s="131" t="str">
        <f>IF($A630=0," ",VLOOKUP(U630,入力規則用シート!B:C,2,0))</f>
        <v xml:space="preserve"> </v>
      </c>
      <c r="X630" s="131">
        <f t="shared" si="733"/>
        <v>0</v>
      </c>
      <c r="Y630" s="131" t="str">
        <f t="shared" si="765"/>
        <v/>
      </c>
      <c r="Z630" s="131" t="str">
        <f>IF(Y630="","",VLOOKUP(Y630,ボランティア図書マスタ!$A$3:$K$567,11,0))</f>
        <v/>
      </c>
      <c r="AA630" s="132" t="str">
        <f t="shared" si="766"/>
        <v/>
      </c>
      <c r="AB630" s="133"/>
      <c r="AC630" s="133">
        <f t="shared" si="767"/>
        <v>0</v>
      </c>
      <c r="AD630" s="133">
        <f t="shared" si="768"/>
        <v>0</v>
      </c>
      <c r="AE630" s="133">
        <f t="shared" si="769"/>
        <v>0</v>
      </c>
      <c r="AF630" s="133">
        <f t="shared" si="770"/>
        <v>0</v>
      </c>
      <c r="AG630" s="134">
        <f t="shared" si="771"/>
        <v>0</v>
      </c>
      <c r="AH630" s="133">
        <f t="shared" si="772"/>
        <v>0</v>
      </c>
      <c r="AI630" s="133">
        <f t="shared" si="759"/>
        <v>0</v>
      </c>
      <c r="AJ630" s="133">
        <f t="shared" si="760"/>
        <v>0</v>
      </c>
      <c r="AK630" s="135">
        <f t="shared" si="773"/>
        <v>0</v>
      </c>
      <c r="AL630" s="135">
        <f t="shared" si="774"/>
        <v>0</v>
      </c>
      <c r="AM630" s="135">
        <f t="shared" si="761"/>
        <v>0</v>
      </c>
      <c r="AN630" s="135">
        <f t="shared" si="762"/>
        <v>0</v>
      </c>
      <c r="AP630" s="111" t="e">
        <f>VLOOKUP($Y630,ボランティア図書マスタ!$A:$T,15,0)</f>
        <v>#N/A</v>
      </c>
      <c r="AQ630" s="111" t="e">
        <f>VLOOKUP($Y630,ボランティア図書マスタ!$A:$T,16,0)</f>
        <v>#N/A</v>
      </c>
      <c r="AR630" s="111" t="e">
        <f>VLOOKUP($Y630,ボランティア図書マスタ!$A:$T,17,0)</f>
        <v>#N/A</v>
      </c>
      <c r="AS630" s="111" t="e">
        <f>VLOOKUP($Y630,ボランティア図書マスタ!$A:$T,18,0)</f>
        <v>#N/A</v>
      </c>
      <c r="AT630" s="111" t="e">
        <f>VLOOKUP($Y630,ボランティア図書マスタ!$A:$T,19,0)</f>
        <v>#N/A</v>
      </c>
      <c r="AU630" s="111" t="e">
        <f>VLOOKUP($Y630,ボランティア図書マスタ!$A:$T,20,0)</f>
        <v>#N/A</v>
      </c>
    </row>
    <row r="631" spans="1:47" ht="80.099999999999994" customHeight="1" x14ac:dyDescent="0.15">
      <c r="A631" s="119"/>
      <c r="B631" s="120"/>
      <c r="C631" s="119"/>
      <c r="D631" s="121"/>
      <c r="E631" s="122" t="str">
        <f>IF(D631="","",VLOOKUP(D631,ボランティア一覧!$A:$B,2,0))</f>
        <v/>
      </c>
      <c r="F631" s="121"/>
      <c r="G631" s="123" t="str">
        <f>IF(F631="","",VLOOKUP(F631,ボランティア図書マスタ!$B:$L,11,0))</f>
        <v/>
      </c>
      <c r="H631" s="124"/>
      <c r="I631" s="121"/>
      <c r="J631" s="124"/>
      <c r="K631" s="122" t="str">
        <f t="shared" si="758"/>
        <v/>
      </c>
      <c r="L631" s="125" t="str">
        <f>IF(Y631="","",VLOOKUP(Y631,ボランティア図書マスタ!$A$3:$M$567,13,0))</f>
        <v/>
      </c>
      <c r="M631" s="126"/>
      <c r="N631" s="127"/>
      <c r="O631" s="128"/>
      <c r="P631" s="129"/>
      <c r="Q631" s="130" t="str">
        <f>IF(D631="","",VLOOKUP(D631,ボランティア一覧!$A$3:$F$68,3,0))</f>
        <v/>
      </c>
      <c r="R631" s="130" t="str">
        <f>IF(D631="","",VLOOKUP(D631,ボランティア一覧!$A$3:$F$68,4,0))</f>
        <v/>
      </c>
      <c r="S631" s="130" t="str">
        <f>IF(D631="","",VLOOKUP(D631,ボランティア一覧!$A$3:$F$68,5,0))</f>
        <v/>
      </c>
      <c r="T631" s="130" t="str">
        <f>IF(D631="","",VLOOKUP(D631,ボランティア一覧!$A$3:$F$68,6,0))</f>
        <v/>
      </c>
      <c r="U631" s="131" t="str">
        <f>IF(F631=0," ",$G$2)</f>
        <v xml:space="preserve"> </v>
      </c>
      <c r="V631" s="131" t="str">
        <f>IF(F631=0,"　",$L$2)</f>
        <v>　</v>
      </c>
      <c r="W631" s="131" t="str">
        <f>IF($A631=0," ",VLOOKUP(U631,入力規則用シート!B:C,2,0))</f>
        <v xml:space="preserve"> </v>
      </c>
      <c r="X631" s="131">
        <f t="shared" si="733"/>
        <v>0</v>
      </c>
      <c r="Y631" s="131" t="str">
        <f>IF(F631&amp;I631="","",CONCATENATE(F631,I631))</f>
        <v/>
      </c>
      <c r="Z631" s="131" t="str">
        <f>IF(Y631="","",VLOOKUP(Y631,ボランティア図書マスタ!$A$3:$K$567,11,0))</f>
        <v/>
      </c>
      <c r="AA631" s="132" t="str">
        <f>DBCS(J631)</f>
        <v/>
      </c>
      <c r="AB631" s="133"/>
      <c r="AC631" s="133">
        <f>A631</f>
        <v>0</v>
      </c>
      <c r="AD631" s="133">
        <f>B631</f>
        <v>0</v>
      </c>
      <c r="AE631" s="133">
        <f>C631</f>
        <v>0</v>
      </c>
      <c r="AF631" s="133">
        <f>D631</f>
        <v>0</v>
      </c>
      <c r="AG631" s="134">
        <f>F631</f>
        <v>0</v>
      </c>
      <c r="AH631" s="133">
        <f>H631</f>
        <v>0</v>
      </c>
      <c r="AI631" s="133">
        <f t="shared" si="759"/>
        <v>0</v>
      </c>
      <c r="AJ631" s="133">
        <f t="shared" si="760"/>
        <v>0</v>
      </c>
      <c r="AK631" s="135">
        <f>M631</f>
        <v>0</v>
      </c>
      <c r="AL631" s="135">
        <f>N631</f>
        <v>0</v>
      </c>
      <c r="AM631" s="135">
        <f t="shared" si="761"/>
        <v>0</v>
      </c>
      <c r="AN631" s="135">
        <f t="shared" si="762"/>
        <v>0</v>
      </c>
      <c r="AP631" s="111" t="e">
        <f>VLOOKUP($Y631,ボランティア図書マスタ!$A:$T,15,0)</f>
        <v>#N/A</v>
      </c>
      <c r="AQ631" s="111" t="e">
        <f>VLOOKUP($Y631,ボランティア図書マスタ!$A:$T,16,0)</f>
        <v>#N/A</v>
      </c>
      <c r="AR631" s="111" t="e">
        <f>VLOOKUP($Y631,ボランティア図書マスタ!$A:$T,17,0)</f>
        <v>#N/A</v>
      </c>
      <c r="AS631" s="111" t="e">
        <f>VLOOKUP($Y631,ボランティア図書マスタ!$A:$T,18,0)</f>
        <v>#N/A</v>
      </c>
      <c r="AT631" s="111" t="e">
        <f>VLOOKUP($Y631,ボランティア図書マスタ!$A:$T,19,0)</f>
        <v>#N/A</v>
      </c>
      <c r="AU631" s="111" t="e">
        <f>VLOOKUP($Y631,ボランティア図書マスタ!$A:$T,20,0)</f>
        <v>#N/A</v>
      </c>
    </row>
    <row r="632" spans="1:47" ht="80.099999999999994" customHeight="1" x14ac:dyDescent="0.15">
      <c r="A632" s="119"/>
      <c r="B632" s="120"/>
      <c r="C632" s="119"/>
      <c r="D632" s="121"/>
      <c r="E632" s="122" t="str">
        <f>IF(D632="","",VLOOKUP(D632,ボランティア一覧!$A:$B,2,0))</f>
        <v/>
      </c>
      <c r="F632" s="121"/>
      <c r="G632" s="123" t="str">
        <f>IF(F632="","",VLOOKUP(F632,ボランティア図書マスタ!$B:$L,11,0))</f>
        <v/>
      </c>
      <c r="H632" s="124"/>
      <c r="I632" s="121"/>
      <c r="J632" s="124"/>
      <c r="K632" s="122" t="str">
        <f t="shared" si="758"/>
        <v/>
      </c>
      <c r="L632" s="125" t="str">
        <f>IF(Y632="","",VLOOKUP(Y632,ボランティア図書マスタ!$A$3:$M$567,13,0))</f>
        <v/>
      </c>
      <c r="M632" s="126"/>
      <c r="N632" s="127"/>
      <c r="O632" s="128"/>
      <c r="P632" s="129"/>
      <c r="Q632" s="130" t="str">
        <f>IF(D632="","",VLOOKUP(D632,ボランティア一覧!$A$3:$F$68,3,0))</f>
        <v/>
      </c>
      <c r="R632" s="130" t="str">
        <f>IF(D632="","",VLOOKUP(D632,ボランティア一覧!$A$3:$F$68,4,0))</f>
        <v/>
      </c>
      <c r="S632" s="130" t="str">
        <f>IF(D632="","",VLOOKUP(D632,ボランティア一覧!$A$3:$F$68,5,0))</f>
        <v/>
      </c>
      <c r="T632" s="130" t="str">
        <f>IF(D632="","",VLOOKUP(D632,ボランティア一覧!$A$3:$F$68,6,0))</f>
        <v/>
      </c>
      <c r="U632" s="131" t="str">
        <f t="shared" ref="U632:U640" si="775">IF(F632=0," ",$G$2)</f>
        <v xml:space="preserve"> </v>
      </c>
      <c r="V632" s="131" t="str">
        <f t="shared" ref="V632:V640" si="776">IF(F632=0,"　",$L$2)</f>
        <v>　</v>
      </c>
      <c r="W632" s="131" t="str">
        <f>IF($A632=0," ",VLOOKUP(U632,入力規則用シート!B:C,2,0))</f>
        <v xml:space="preserve"> </v>
      </c>
      <c r="X632" s="131">
        <f t="shared" si="733"/>
        <v>0</v>
      </c>
      <c r="Y632" s="131" t="str">
        <f t="shared" ref="Y632:Y640" si="777">IF(F632&amp;I632="","",CONCATENATE(F632,I632))</f>
        <v/>
      </c>
      <c r="Z632" s="131" t="str">
        <f>IF(Y632="","",VLOOKUP(Y632,ボランティア図書マスタ!$A$3:$K$567,11,0))</f>
        <v/>
      </c>
      <c r="AA632" s="132" t="str">
        <f t="shared" ref="AA632:AA640" si="778">DBCS(J632)</f>
        <v/>
      </c>
      <c r="AB632" s="133"/>
      <c r="AC632" s="133">
        <f t="shared" ref="AC632:AC640" si="779">A632</f>
        <v>0</v>
      </c>
      <c r="AD632" s="133">
        <f t="shared" ref="AD632:AD640" si="780">B632</f>
        <v>0</v>
      </c>
      <c r="AE632" s="133">
        <f t="shared" ref="AE632:AE640" si="781">C632</f>
        <v>0</v>
      </c>
      <c r="AF632" s="133">
        <f t="shared" ref="AF632:AF640" si="782">D632</f>
        <v>0</v>
      </c>
      <c r="AG632" s="134">
        <f t="shared" ref="AG632:AG640" si="783">F632</f>
        <v>0</v>
      </c>
      <c r="AH632" s="133">
        <f t="shared" ref="AH632:AH640" si="784">H632</f>
        <v>0</v>
      </c>
      <c r="AI632" s="133">
        <f t="shared" si="759"/>
        <v>0</v>
      </c>
      <c r="AJ632" s="133">
        <f t="shared" si="760"/>
        <v>0</v>
      </c>
      <c r="AK632" s="135">
        <f t="shared" ref="AK632:AK640" si="785">M632</f>
        <v>0</v>
      </c>
      <c r="AL632" s="135">
        <f t="shared" ref="AL632:AL640" si="786">N632</f>
        <v>0</v>
      </c>
      <c r="AM632" s="135">
        <f t="shared" si="761"/>
        <v>0</v>
      </c>
      <c r="AN632" s="135">
        <f t="shared" si="762"/>
        <v>0</v>
      </c>
      <c r="AP632" s="111" t="e">
        <f>VLOOKUP($Y632,ボランティア図書マスタ!$A:$T,15,0)</f>
        <v>#N/A</v>
      </c>
      <c r="AQ632" s="111" t="e">
        <f>VLOOKUP($Y632,ボランティア図書マスタ!$A:$T,16,0)</f>
        <v>#N/A</v>
      </c>
      <c r="AR632" s="111" t="e">
        <f>VLOOKUP($Y632,ボランティア図書マスタ!$A:$T,17,0)</f>
        <v>#N/A</v>
      </c>
      <c r="AS632" s="111" t="e">
        <f>VLOOKUP($Y632,ボランティア図書マスタ!$A:$T,18,0)</f>
        <v>#N/A</v>
      </c>
      <c r="AT632" s="111" t="e">
        <f>VLOOKUP($Y632,ボランティア図書マスタ!$A:$T,19,0)</f>
        <v>#N/A</v>
      </c>
      <c r="AU632" s="111" t="e">
        <f>VLOOKUP($Y632,ボランティア図書マスタ!$A:$T,20,0)</f>
        <v>#N/A</v>
      </c>
    </row>
    <row r="633" spans="1:47" ht="80.099999999999994" customHeight="1" x14ac:dyDescent="0.15">
      <c r="A633" s="119"/>
      <c r="B633" s="120"/>
      <c r="C633" s="119"/>
      <c r="D633" s="121"/>
      <c r="E633" s="122" t="str">
        <f>IF(D633="","",VLOOKUP(D633,ボランティア一覧!$A:$B,2,0))</f>
        <v/>
      </c>
      <c r="F633" s="121"/>
      <c r="G633" s="123" t="str">
        <f>IF(F633="","",VLOOKUP(F633,ボランティア図書マスタ!$B:$L,11,0))</f>
        <v/>
      </c>
      <c r="H633" s="124"/>
      <c r="I633" s="121"/>
      <c r="J633" s="124"/>
      <c r="K633" s="122" t="str">
        <f t="shared" si="758"/>
        <v/>
      </c>
      <c r="L633" s="125" t="str">
        <f>IF(Y633="","",VLOOKUP(Y633,ボランティア図書マスタ!$A$3:$M$567,13,0))</f>
        <v/>
      </c>
      <c r="M633" s="126"/>
      <c r="N633" s="127"/>
      <c r="O633" s="128"/>
      <c r="P633" s="129"/>
      <c r="Q633" s="130" t="str">
        <f>IF(D633="","",VLOOKUP(D633,ボランティア一覧!$A$3:$F$68,3,0))</f>
        <v/>
      </c>
      <c r="R633" s="130" t="str">
        <f>IF(D633="","",VLOOKUP(D633,ボランティア一覧!$A$3:$F$68,4,0))</f>
        <v/>
      </c>
      <c r="S633" s="130" t="str">
        <f>IF(D633="","",VLOOKUP(D633,ボランティア一覧!$A$3:$F$68,5,0))</f>
        <v/>
      </c>
      <c r="T633" s="130" t="str">
        <f>IF(D633="","",VLOOKUP(D633,ボランティア一覧!$A$3:$F$68,6,0))</f>
        <v/>
      </c>
      <c r="U633" s="131" t="str">
        <f t="shared" si="775"/>
        <v xml:space="preserve"> </v>
      </c>
      <c r="V633" s="131" t="str">
        <f t="shared" si="776"/>
        <v>　</v>
      </c>
      <c r="W633" s="131" t="str">
        <f>IF($A633=0," ",VLOOKUP(U633,入力規則用シート!B:C,2,0))</f>
        <v xml:space="preserve"> </v>
      </c>
      <c r="X633" s="131">
        <f t="shared" si="733"/>
        <v>0</v>
      </c>
      <c r="Y633" s="131" t="str">
        <f t="shared" si="777"/>
        <v/>
      </c>
      <c r="Z633" s="131" t="str">
        <f>IF(Y633="","",VLOOKUP(Y633,ボランティア図書マスタ!$A$3:$K$567,11,0))</f>
        <v/>
      </c>
      <c r="AA633" s="132" t="str">
        <f t="shared" si="778"/>
        <v/>
      </c>
      <c r="AB633" s="133"/>
      <c r="AC633" s="133">
        <f t="shared" si="779"/>
        <v>0</v>
      </c>
      <c r="AD633" s="133">
        <f t="shared" si="780"/>
        <v>0</v>
      </c>
      <c r="AE633" s="133">
        <f t="shared" si="781"/>
        <v>0</v>
      </c>
      <c r="AF633" s="133">
        <f t="shared" si="782"/>
        <v>0</v>
      </c>
      <c r="AG633" s="134">
        <f t="shared" si="783"/>
        <v>0</v>
      </c>
      <c r="AH633" s="133">
        <f t="shared" si="784"/>
        <v>0</v>
      </c>
      <c r="AI633" s="133">
        <f t="shared" si="759"/>
        <v>0</v>
      </c>
      <c r="AJ633" s="133">
        <f t="shared" si="760"/>
        <v>0</v>
      </c>
      <c r="AK633" s="135">
        <f t="shared" si="785"/>
        <v>0</v>
      </c>
      <c r="AL633" s="135">
        <f t="shared" si="786"/>
        <v>0</v>
      </c>
      <c r="AM633" s="135">
        <f t="shared" si="761"/>
        <v>0</v>
      </c>
      <c r="AN633" s="135">
        <f t="shared" si="762"/>
        <v>0</v>
      </c>
      <c r="AP633" s="111" t="e">
        <f>VLOOKUP($Y633,ボランティア図書マスタ!$A:$T,15,0)</f>
        <v>#N/A</v>
      </c>
      <c r="AQ633" s="111" t="e">
        <f>VLOOKUP($Y633,ボランティア図書マスタ!$A:$T,16,0)</f>
        <v>#N/A</v>
      </c>
      <c r="AR633" s="111" t="e">
        <f>VLOOKUP($Y633,ボランティア図書マスタ!$A:$T,17,0)</f>
        <v>#N/A</v>
      </c>
      <c r="AS633" s="111" t="e">
        <f>VLOOKUP($Y633,ボランティア図書マスタ!$A:$T,18,0)</f>
        <v>#N/A</v>
      </c>
      <c r="AT633" s="111" t="e">
        <f>VLOOKUP($Y633,ボランティア図書マスタ!$A:$T,19,0)</f>
        <v>#N/A</v>
      </c>
      <c r="AU633" s="111" t="e">
        <f>VLOOKUP($Y633,ボランティア図書マスタ!$A:$T,20,0)</f>
        <v>#N/A</v>
      </c>
    </row>
    <row r="634" spans="1:47" ht="80.099999999999994" customHeight="1" x14ac:dyDescent="0.15">
      <c r="A634" s="119"/>
      <c r="B634" s="120"/>
      <c r="C634" s="119"/>
      <c r="D634" s="121"/>
      <c r="E634" s="122" t="str">
        <f>IF(D634="","",VLOOKUP(D634,ボランティア一覧!$A:$B,2,0))</f>
        <v/>
      </c>
      <c r="F634" s="121"/>
      <c r="G634" s="123" t="str">
        <f>IF(F634="","",VLOOKUP(F634,ボランティア図書マスタ!$B:$L,11,0))</f>
        <v/>
      </c>
      <c r="H634" s="124"/>
      <c r="I634" s="121"/>
      <c r="J634" s="124"/>
      <c r="K634" s="122" t="str">
        <f t="shared" si="758"/>
        <v/>
      </c>
      <c r="L634" s="125" t="str">
        <f>IF(Y634="","",VLOOKUP(Y634,ボランティア図書マスタ!$A$3:$M$567,13,0))</f>
        <v/>
      </c>
      <c r="M634" s="126"/>
      <c r="N634" s="127"/>
      <c r="O634" s="128"/>
      <c r="P634" s="129"/>
      <c r="Q634" s="130" t="str">
        <f>IF(D634="","",VLOOKUP(D634,ボランティア一覧!$A$3:$F$68,3,0))</f>
        <v/>
      </c>
      <c r="R634" s="130" t="str">
        <f>IF(D634="","",VLOOKUP(D634,ボランティア一覧!$A$3:$F$68,4,0))</f>
        <v/>
      </c>
      <c r="S634" s="130" t="str">
        <f>IF(D634="","",VLOOKUP(D634,ボランティア一覧!$A$3:$F$68,5,0))</f>
        <v/>
      </c>
      <c r="T634" s="130" t="str">
        <f>IF(D634="","",VLOOKUP(D634,ボランティア一覧!$A$3:$F$68,6,0))</f>
        <v/>
      </c>
      <c r="U634" s="131" t="str">
        <f t="shared" si="775"/>
        <v xml:space="preserve"> </v>
      </c>
      <c r="V634" s="131" t="str">
        <f t="shared" si="776"/>
        <v>　</v>
      </c>
      <c r="W634" s="131" t="str">
        <f>IF($A634=0," ",VLOOKUP(U634,入力規則用シート!B:C,2,0))</f>
        <v xml:space="preserve"> </v>
      </c>
      <c r="X634" s="131">
        <f t="shared" si="733"/>
        <v>0</v>
      </c>
      <c r="Y634" s="131" t="str">
        <f t="shared" si="777"/>
        <v/>
      </c>
      <c r="Z634" s="131" t="str">
        <f>IF(Y634="","",VLOOKUP(Y634,ボランティア図書マスタ!$A$3:$K$567,11,0))</f>
        <v/>
      </c>
      <c r="AA634" s="132" t="str">
        <f t="shared" si="778"/>
        <v/>
      </c>
      <c r="AB634" s="133"/>
      <c r="AC634" s="133">
        <f t="shared" si="779"/>
        <v>0</v>
      </c>
      <c r="AD634" s="133">
        <f t="shared" si="780"/>
        <v>0</v>
      </c>
      <c r="AE634" s="133">
        <f t="shared" si="781"/>
        <v>0</v>
      </c>
      <c r="AF634" s="133">
        <f t="shared" si="782"/>
        <v>0</v>
      </c>
      <c r="AG634" s="134">
        <f t="shared" si="783"/>
        <v>0</v>
      </c>
      <c r="AH634" s="133">
        <f t="shared" si="784"/>
        <v>0</v>
      </c>
      <c r="AI634" s="133">
        <f t="shared" si="759"/>
        <v>0</v>
      </c>
      <c r="AJ634" s="133">
        <f t="shared" si="760"/>
        <v>0</v>
      </c>
      <c r="AK634" s="135">
        <f t="shared" si="785"/>
        <v>0</v>
      </c>
      <c r="AL634" s="135">
        <f t="shared" si="786"/>
        <v>0</v>
      </c>
      <c r="AM634" s="135">
        <f t="shared" si="761"/>
        <v>0</v>
      </c>
      <c r="AN634" s="135">
        <f t="shared" si="762"/>
        <v>0</v>
      </c>
      <c r="AP634" s="111" t="e">
        <f>VLOOKUP($Y634,ボランティア図書マスタ!$A:$T,15,0)</f>
        <v>#N/A</v>
      </c>
      <c r="AQ634" s="111" t="e">
        <f>VLOOKUP($Y634,ボランティア図書マスタ!$A:$T,16,0)</f>
        <v>#N/A</v>
      </c>
      <c r="AR634" s="111" t="e">
        <f>VLOOKUP($Y634,ボランティア図書マスタ!$A:$T,17,0)</f>
        <v>#N/A</v>
      </c>
      <c r="AS634" s="111" t="e">
        <f>VLOOKUP($Y634,ボランティア図書マスタ!$A:$T,18,0)</f>
        <v>#N/A</v>
      </c>
      <c r="AT634" s="111" t="e">
        <f>VLOOKUP($Y634,ボランティア図書マスタ!$A:$T,19,0)</f>
        <v>#N/A</v>
      </c>
      <c r="AU634" s="111" t="e">
        <f>VLOOKUP($Y634,ボランティア図書マスタ!$A:$T,20,0)</f>
        <v>#N/A</v>
      </c>
    </row>
    <row r="635" spans="1:47" ht="80.099999999999994" customHeight="1" x14ac:dyDescent="0.15">
      <c r="A635" s="119"/>
      <c r="B635" s="120"/>
      <c r="C635" s="119"/>
      <c r="D635" s="121"/>
      <c r="E635" s="122" t="str">
        <f>IF(D635="","",VLOOKUP(D635,ボランティア一覧!$A:$B,2,0))</f>
        <v/>
      </c>
      <c r="F635" s="121"/>
      <c r="G635" s="123" t="str">
        <f>IF(F635="","",VLOOKUP(F635,ボランティア図書マスタ!$B:$L,11,0))</f>
        <v/>
      </c>
      <c r="H635" s="124"/>
      <c r="I635" s="121"/>
      <c r="J635" s="124"/>
      <c r="K635" s="122" t="str">
        <f t="shared" si="758"/>
        <v/>
      </c>
      <c r="L635" s="125" t="str">
        <f>IF(Y635="","",VLOOKUP(Y635,ボランティア図書マスタ!$A$3:$M$567,13,0))</f>
        <v/>
      </c>
      <c r="M635" s="126"/>
      <c r="N635" s="127"/>
      <c r="O635" s="128"/>
      <c r="P635" s="129"/>
      <c r="Q635" s="130" t="str">
        <f>IF(D635="","",VLOOKUP(D635,ボランティア一覧!$A$3:$F$68,3,0))</f>
        <v/>
      </c>
      <c r="R635" s="130" t="str">
        <f>IF(D635="","",VLOOKUP(D635,ボランティア一覧!$A$3:$F$68,4,0))</f>
        <v/>
      </c>
      <c r="S635" s="130" t="str">
        <f>IF(D635="","",VLOOKUP(D635,ボランティア一覧!$A$3:$F$68,5,0))</f>
        <v/>
      </c>
      <c r="T635" s="130" t="str">
        <f>IF(D635="","",VLOOKUP(D635,ボランティア一覧!$A$3:$F$68,6,0))</f>
        <v/>
      </c>
      <c r="U635" s="131" t="str">
        <f t="shared" si="775"/>
        <v xml:space="preserve"> </v>
      </c>
      <c r="V635" s="131" t="str">
        <f t="shared" si="776"/>
        <v>　</v>
      </c>
      <c r="W635" s="131" t="str">
        <f>IF($A635=0," ",VLOOKUP(U635,入力規則用シート!B:C,2,0))</f>
        <v xml:space="preserve"> </v>
      </c>
      <c r="X635" s="131">
        <f t="shared" si="733"/>
        <v>0</v>
      </c>
      <c r="Y635" s="131" t="str">
        <f t="shared" si="777"/>
        <v/>
      </c>
      <c r="Z635" s="131" t="str">
        <f>IF(Y635="","",VLOOKUP(Y635,ボランティア図書マスタ!$A$3:$K$567,11,0))</f>
        <v/>
      </c>
      <c r="AA635" s="132" t="str">
        <f t="shared" si="778"/>
        <v/>
      </c>
      <c r="AB635" s="133"/>
      <c r="AC635" s="133">
        <f t="shared" si="779"/>
        <v>0</v>
      </c>
      <c r="AD635" s="133">
        <f t="shared" si="780"/>
        <v>0</v>
      </c>
      <c r="AE635" s="133">
        <f t="shared" si="781"/>
        <v>0</v>
      </c>
      <c r="AF635" s="133">
        <f t="shared" si="782"/>
        <v>0</v>
      </c>
      <c r="AG635" s="134">
        <f t="shared" si="783"/>
        <v>0</v>
      </c>
      <c r="AH635" s="133">
        <f t="shared" si="784"/>
        <v>0</v>
      </c>
      <c r="AI635" s="133">
        <f t="shared" si="759"/>
        <v>0</v>
      </c>
      <c r="AJ635" s="133">
        <f t="shared" si="760"/>
        <v>0</v>
      </c>
      <c r="AK635" s="135">
        <f t="shared" si="785"/>
        <v>0</v>
      </c>
      <c r="AL635" s="135">
        <f t="shared" si="786"/>
        <v>0</v>
      </c>
      <c r="AM635" s="135">
        <f t="shared" si="761"/>
        <v>0</v>
      </c>
      <c r="AN635" s="135">
        <f t="shared" si="762"/>
        <v>0</v>
      </c>
      <c r="AP635" s="111" t="e">
        <f>VLOOKUP($Y635,ボランティア図書マスタ!$A:$T,15,0)</f>
        <v>#N/A</v>
      </c>
      <c r="AQ635" s="111" t="e">
        <f>VLOOKUP($Y635,ボランティア図書マスタ!$A:$T,16,0)</f>
        <v>#N/A</v>
      </c>
      <c r="AR635" s="111" t="e">
        <f>VLOOKUP($Y635,ボランティア図書マスタ!$A:$T,17,0)</f>
        <v>#N/A</v>
      </c>
      <c r="AS635" s="111" t="e">
        <f>VLOOKUP($Y635,ボランティア図書マスタ!$A:$T,18,0)</f>
        <v>#N/A</v>
      </c>
      <c r="AT635" s="111" t="e">
        <f>VLOOKUP($Y635,ボランティア図書マスタ!$A:$T,19,0)</f>
        <v>#N/A</v>
      </c>
      <c r="AU635" s="111" t="e">
        <f>VLOOKUP($Y635,ボランティア図書マスタ!$A:$T,20,0)</f>
        <v>#N/A</v>
      </c>
    </row>
    <row r="636" spans="1:47" ht="80.099999999999994" customHeight="1" x14ac:dyDescent="0.15">
      <c r="A636" s="119"/>
      <c r="B636" s="120"/>
      <c r="C636" s="119"/>
      <c r="D636" s="121"/>
      <c r="E636" s="122" t="str">
        <f>IF(D636="","",VLOOKUP(D636,ボランティア一覧!$A:$B,2,0))</f>
        <v/>
      </c>
      <c r="F636" s="121"/>
      <c r="G636" s="123" t="str">
        <f>IF(F636="","",VLOOKUP(F636,ボランティア図書マスタ!$B:$L,11,0))</f>
        <v/>
      </c>
      <c r="H636" s="124"/>
      <c r="I636" s="121"/>
      <c r="J636" s="124"/>
      <c r="K636" s="122" t="str">
        <f t="shared" si="758"/>
        <v/>
      </c>
      <c r="L636" s="125" t="str">
        <f>IF(Y636="","",VLOOKUP(Y636,ボランティア図書マスタ!$A$3:$M$567,13,0))</f>
        <v/>
      </c>
      <c r="M636" s="126"/>
      <c r="N636" s="127"/>
      <c r="O636" s="128"/>
      <c r="P636" s="129"/>
      <c r="Q636" s="130" t="str">
        <f>IF(D636="","",VLOOKUP(D636,ボランティア一覧!$A$3:$F$68,3,0))</f>
        <v/>
      </c>
      <c r="R636" s="130" t="str">
        <f>IF(D636="","",VLOOKUP(D636,ボランティア一覧!$A$3:$F$68,4,0))</f>
        <v/>
      </c>
      <c r="S636" s="130" t="str">
        <f>IF(D636="","",VLOOKUP(D636,ボランティア一覧!$A$3:$F$68,5,0))</f>
        <v/>
      </c>
      <c r="T636" s="130" t="str">
        <f>IF(D636="","",VLOOKUP(D636,ボランティア一覧!$A$3:$F$68,6,0))</f>
        <v/>
      </c>
      <c r="U636" s="131" t="str">
        <f t="shared" si="775"/>
        <v xml:space="preserve"> </v>
      </c>
      <c r="V636" s="131" t="str">
        <f t="shared" si="776"/>
        <v>　</v>
      </c>
      <c r="W636" s="131" t="str">
        <f>IF($A636=0," ",VLOOKUP(U636,入力規則用シート!B:C,2,0))</f>
        <v xml:space="preserve"> </v>
      </c>
      <c r="X636" s="131">
        <f t="shared" si="733"/>
        <v>0</v>
      </c>
      <c r="Y636" s="131" t="str">
        <f t="shared" si="777"/>
        <v/>
      </c>
      <c r="Z636" s="131" t="str">
        <f>IF(Y636="","",VLOOKUP(Y636,ボランティア図書マスタ!$A$3:$K$567,11,0))</f>
        <v/>
      </c>
      <c r="AA636" s="132" t="str">
        <f t="shared" si="778"/>
        <v/>
      </c>
      <c r="AB636" s="133"/>
      <c r="AC636" s="133">
        <f t="shared" si="779"/>
        <v>0</v>
      </c>
      <c r="AD636" s="133">
        <f t="shared" si="780"/>
        <v>0</v>
      </c>
      <c r="AE636" s="133">
        <f t="shared" si="781"/>
        <v>0</v>
      </c>
      <c r="AF636" s="133">
        <f t="shared" si="782"/>
        <v>0</v>
      </c>
      <c r="AG636" s="134">
        <f t="shared" si="783"/>
        <v>0</v>
      </c>
      <c r="AH636" s="133">
        <f t="shared" si="784"/>
        <v>0</v>
      </c>
      <c r="AI636" s="133">
        <f t="shared" si="759"/>
        <v>0</v>
      </c>
      <c r="AJ636" s="133">
        <f t="shared" si="760"/>
        <v>0</v>
      </c>
      <c r="AK636" s="135">
        <f t="shared" si="785"/>
        <v>0</v>
      </c>
      <c r="AL636" s="135">
        <f t="shared" si="786"/>
        <v>0</v>
      </c>
      <c r="AM636" s="135">
        <f t="shared" si="761"/>
        <v>0</v>
      </c>
      <c r="AN636" s="135">
        <f t="shared" si="762"/>
        <v>0</v>
      </c>
      <c r="AP636" s="111" t="e">
        <f>VLOOKUP($Y636,ボランティア図書マスタ!$A:$T,15,0)</f>
        <v>#N/A</v>
      </c>
      <c r="AQ636" s="111" t="e">
        <f>VLOOKUP($Y636,ボランティア図書マスタ!$A:$T,16,0)</f>
        <v>#N/A</v>
      </c>
      <c r="AR636" s="111" t="e">
        <f>VLOOKUP($Y636,ボランティア図書マスタ!$A:$T,17,0)</f>
        <v>#N/A</v>
      </c>
      <c r="AS636" s="111" t="e">
        <f>VLOOKUP($Y636,ボランティア図書マスタ!$A:$T,18,0)</f>
        <v>#N/A</v>
      </c>
      <c r="AT636" s="111" t="e">
        <f>VLOOKUP($Y636,ボランティア図書マスタ!$A:$T,19,0)</f>
        <v>#N/A</v>
      </c>
      <c r="AU636" s="111" t="e">
        <f>VLOOKUP($Y636,ボランティア図書マスタ!$A:$T,20,0)</f>
        <v>#N/A</v>
      </c>
    </row>
    <row r="637" spans="1:47" ht="80.099999999999994" customHeight="1" x14ac:dyDescent="0.15">
      <c r="A637" s="119"/>
      <c r="B637" s="120"/>
      <c r="C637" s="119"/>
      <c r="D637" s="121"/>
      <c r="E637" s="122" t="str">
        <f>IF(D637="","",VLOOKUP(D637,ボランティア一覧!$A:$B,2,0))</f>
        <v/>
      </c>
      <c r="F637" s="121"/>
      <c r="G637" s="123" t="str">
        <f>IF(F637="","",VLOOKUP(F637,ボランティア図書マスタ!$B:$L,11,0))</f>
        <v/>
      </c>
      <c r="H637" s="124"/>
      <c r="I637" s="121"/>
      <c r="J637" s="124"/>
      <c r="K637" s="122" t="str">
        <f t="shared" si="758"/>
        <v/>
      </c>
      <c r="L637" s="125" t="str">
        <f>IF(Y637="","",VLOOKUP(Y637,ボランティア図書マスタ!$A$3:$M$567,13,0))</f>
        <v/>
      </c>
      <c r="M637" s="126"/>
      <c r="N637" s="127"/>
      <c r="O637" s="128"/>
      <c r="P637" s="129"/>
      <c r="Q637" s="130" t="str">
        <f>IF(D637="","",VLOOKUP(D637,ボランティア一覧!$A$3:$F$68,3,0))</f>
        <v/>
      </c>
      <c r="R637" s="130" t="str">
        <f>IF(D637="","",VLOOKUP(D637,ボランティア一覧!$A$3:$F$68,4,0))</f>
        <v/>
      </c>
      <c r="S637" s="130" t="str">
        <f>IF(D637="","",VLOOKUP(D637,ボランティア一覧!$A$3:$F$68,5,0))</f>
        <v/>
      </c>
      <c r="T637" s="130" t="str">
        <f>IF(D637="","",VLOOKUP(D637,ボランティア一覧!$A$3:$F$68,6,0))</f>
        <v/>
      </c>
      <c r="U637" s="131" t="str">
        <f t="shared" si="775"/>
        <v xml:space="preserve"> </v>
      </c>
      <c r="V637" s="131" t="str">
        <f t="shared" si="776"/>
        <v>　</v>
      </c>
      <c r="W637" s="131" t="str">
        <f>IF($A637=0," ",VLOOKUP(U637,入力規則用シート!B:C,2,0))</f>
        <v xml:space="preserve"> </v>
      </c>
      <c r="X637" s="131">
        <f t="shared" si="733"/>
        <v>0</v>
      </c>
      <c r="Y637" s="131" t="str">
        <f t="shared" si="777"/>
        <v/>
      </c>
      <c r="Z637" s="131" t="str">
        <f>IF(Y637="","",VLOOKUP(Y637,ボランティア図書マスタ!$A$3:$K$567,11,0))</f>
        <v/>
      </c>
      <c r="AA637" s="132" t="str">
        <f t="shared" si="778"/>
        <v/>
      </c>
      <c r="AB637" s="133"/>
      <c r="AC637" s="133">
        <f t="shared" si="779"/>
        <v>0</v>
      </c>
      <c r="AD637" s="133">
        <f t="shared" si="780"/>
        <v>0</v>
      </c>
      <c r="AE637" s="133">
        <f t="shared" si="781"/>
        <v>0</v>
      </c>
      <c r="AF637" s="133">
        <f t="shared" si="782"/>
        <v>0</v>
      </c>
      <c r="AG637" s="134">
        <f t="shared" si="783"/>
        <v>0</v>
      </c>
      <c r="AH637" s="133">
        <f t="shared" si="784"/>
        <v>0</v>
      </c>
      <c r="AI637" s="133">
        <f t="shared" si="759"/>
        <v>0</v>
      </c>
      <c r="AJ637" s="133">
        <f t="shared" si="760"/>
        <v>0</v>
      </c>
      <c r="AK637" s="135">
        <f t="shared" si="785"/>
        <v>0</v>
      </c>
      <c r="AL637" s="135">
        <f t="shared" si="786"/>
        <v>0</v>
      </c>
      <c r="AM637" s="135">
        <f t="shared" si="761"/>
        <v>0</v>
      </c>
      <c r="AN637" s="135">
        <f t="shared" si="762"/>
        <v>0</v>
      </c>
      <c r="AP637" s="111" t="e">
        <f>VLOOKUP($Y637,ボランティア図書マスタ!$A:$T,15,0)</f>
        <v>#N/A</v>
      </c>
      <c r="AQ637" s="111" t="e">
        <f>VLOOKUP($Y637,ボランティア図書マスタ!$A:$T,16,0)</f>
        <v>#N/A</v>
      </c>
      <c r="AR637" s="111" t="e">
        <f>VLOOKUP($Y637,ボランティア図書マスタ!$A:$T,17,0)</f>
        <v>#N/A</v>
      </c>
      <c r="AS637" s="111" t="e">
        <f>VLOOKUP($Y637,ボランティア図書マスタ!$A:$T,18,0)</f>
        <v>#N/A</v>
      </c>
      <c r="AT637" s="111" t="e">
        <f>VLOOKUP($Y637,ボランティア図書マスタ!$A:$T,19,0)</f>
        <v>#N/A</v>
      </c>
      <c r="AU637" s="111" t="e">
        <f>VLOOKUP($Y637,ボランティア図書マスタ!$A:$T,20,0)</f>
        <v>#N/A</v>
      </c>
    </row>
    <row r="638" spans="1:47" ht="80.099999999999994" customHeight="1" x14ac:dyDescent="0.15">
      <c r="A638" s="119"/>
      <c r="B638" s="120"/>
      <c r="C638" s="119"/>
      <c r="D638" s="121"/>
      <c r="E638" s="122" t="str">
        <f>IF(D638="","",VLOOKUP(D638,ボランティア一覧!$A:$B,2,0))</f>
        <v/>
      </c>
      <c r="F638" s="121"/>
      <c r="G638" s="123" t="str">
        <f>IF(F638="","",VLOOKUP(F638,ボランティア図書マスタ!$B:$L,11,0))</f>
        <v/>
      </c>
      <c r="H638" s="124"/>
      <c r="I638" s="121"/>
      <c r="J638" s="124"/>
      <c r="K638" s="122" t="str">
        <f t="shared" si="758"/>
        <v/>
      </c>
      <c r="L638" s="125" t="str">
        <f>IF(Y638="","",VLOOKUP(Y638,ボランティア図書マスタ!$A$3:$M$567,13,0))</f>
        <v/>
      </c>
      <c r="M638" s="126"/>
      <c r="N638" s="127"/>
      <c r="O638" s="128"/>
      <c r="P638" s="129"/>
      <c r="Q638" s="130" t="str">
        <f>IF(D638="","",VLOOKUP(D638,ボランティア一覧!$A$3:$F$68,3,0))</f>
        <v/>
      </c>
      <c r="R638" s="130" t="str">
        <f>IF(D638="","",VLOOKUP(D638,ボランティア一覧!$A$3:$F$68,4,0))</f>
        <v/>
      </c>
      <c r="S638" s="130" t="str">
        <f>IF(D638="","",VLOOKUP(D638,ボランティア一覧!$A$3:$F$68,5,0))</f>
        <v/>
      </c>
      <c r="T638" s="130" t="str">
        <f>IF(D638="","",VLOOKUP(D638,ボランティア一覧!$A$3:$F$68,6,0))</f>
        <v/>
      </c>
      <c r="U638" s="131" t="str">
        <f t="shared" si="775"/>
        <v xml:space="preserve"> </v>
      </c>
      <c r="V638" s="131" t="str">
        <f t="shared" si="776"/>
        <v>　</v>
      </c>
      <c r="W638" s="131" t="str">
        <f>IF($A638=0," ",VLOOKUP(U638,入力規則用シート!B:C,2,0))</f>
        <v xml:space="preserve"> </v>
      </c>
      <c r="X638" s="131">
        <f t="shared" si="733"/>
        <v>0</v>
      </c>
      <c r="Y638" s="131" t="str">
        <f t="shared" si="777"/>
        <v/>
      </c>
      <c r="Z638" s="131" t="str">
        <f>IF(Y638="","",VLOOKUP(Y638,ボランティア図書マスタ!$A$3:$K$567,11,0))</f>
        <v/>
      </c>
      <c r="AA638" s="132" t="str">
        <f t="shared" si="778"/>
        <v/>
      </c>
      <c r="AB638" s="133"/>
      <c r="AC638" s="133">
        <f t="shared" si="779"/>
        <v>0</v>
      </c>
      <c r="AD638" s="133">
        <f t="shared" si="780"/>
        <v>0</v>
      </c>
      <c r="AE638" s="133">
        <f t="shared" si="781"/>
        <v>0</v>
      </c>
      <c r="AF638" s="133">
        <f t="shared" si="782"/>
        <v>0</v>
      </c>
      <c r="AG638" s="134">
        <f t="shared" si="783"/>
        <v>0</v>
      </c>
      <c r="AH638" s="133">
        <f t="shared" si="784"/>
        <v>0</v>
      </c>
      <c r="AI638" s="133">
        <f t="shared" si="759"/>
        <v>0</v>
      </c>
      <c r="AJ638" s="133">
        <f t="shared" si="760"/>
        <v>0</v>
      </c>
      <c r="AK638" s="135">
        <f t="shared" si="785"/>
        <v>0</v>
      </c>
      <c r="AL638" s="135">
        <f t="shared" si="786"/>
        <v>0</v>
      </c>
      <c r="AM638" s="135">
        <f t="shared" si="761"/>
        <v>0</v>
      </c>
      <c r="AN638" s="135">
        <f t="shared" si="762"/>
        <v>0</v>
      </c>
      <c r="AP638" s="111" t="e">
        <f>VLOOKUP($Y638,ボランティア図書マスタ!$A:$T,15,0)</f>
        <v>#N/A</v>
      </c>
      <c r="AQ638" s="111" t="e">
        <f>VLOOKUP($Y638,ボランティア図書マスタ!$A:$T,16,0)</f>
        <v>#N/A</v>
      </c>
      <c r="AR638" s="111" t="e">
        <f>VLOOKUP($Y638,ボランティア図書マスタ!$A:$T,17,0)</f>
        <v>#N/A</v>
      </c>
      <c r="AS638" s="111" t="e">
        <f>VLOOKUP($Y638,ボランティア図書マスタ!$A:$T,18,0)</f>
        <v>#N/A</v>
      </c>
      <c r="AT638" s="111" t="e">
        <f>VLOOKUP($Y638,ボランティア図書マスタ!$A:$T,19,0)</f>
        <v>#N/A</v>
      </c>
      <c r="AU638" s="111" t="e">
        <f>VLOOKUP($Y638,ボランティア図書マスタ!$A:$T,20,0)</f>
        <v>#N/A</v>
      </c>
    </row>
    <row r="639" spans="1:47" ht="80.099999999999994" customHeight="1" x14ac:dyDescent="0.15">
      <c r="A639" s="119"/>
      <c r="B639" s="120"/>
      <c r="C639" s="119"/>
      <c r="D639" s="121"/>
      <c r="E639" s="122" t="str">
        <f>IF(D639="","",VLOOKUP(D639,ボランティア一覧!$A:$B,2,0))</f>
        <v/>
      </c>
      <c r="F639" s="121"/>
      <c r="G639" s="123" t="str">
        <f>IF(F639="","",VLOOKUP(F639,ボランティア図書マスタ!$B:$L,11,0))</f>
        <v/>
      </c>
      <c r="H639" s="124"/>
      <c r="I639" s="121"/>
      <c r="J639" s="124"/>
      <c r="K639" s="122" t="str">
        <f t="shared" si="758"/>
        <v/>
      </c>
      <c r="L639" s="125" t="str">
        <f>IF(Y639="","",VLOOKUP(Y639,ボランティア図書マスタ!$A$3:$M$567,13,0))</f>
        <v/>
      </c>
      <c r="M639" s="126"/>
      <c r="N639" s="127"/>
      <c r="O639" s="128"/>
      <c r="P639" s="129"/>
      <c r="Q639" s="130" t="str">
        <f>IF(D639="","",VLOOKUP(D639,ボランティア一覧!$A$3:$F$68,3,0))</f>
        <v/>
      </c>
      <c r="R639" s="130" t="str">
        <f>IF(D639="","",VLOOKUP(D639,ボランティア一覧!$A$3:$F$68,4,0))</f>
        <v/>
      </c>
      <c r="S639" s="130" t="str">
        <f>IF(D639="","",VLOOKUP(D639,ボランティア一覧!$A$3:$F$68,5,0))</f>
        <v/>
      </c>
      <c r="T639" s="130" t="str">
        <f>IF(D639="","",VLOOKUP(D639,ボランティア一覧!$A$3:$F$68,6,0))</f>
        <v/>
      </c>
      <c r="U639" s="131" t="str">
        <f t="shared" si="775"/>
        <v xml:space="preserve"> </v>
      </c>
      <c r="V639" s="131" t="str">
        <f t="shared" si="776"/>
        <v>　</v>
      </c>
      <c r="W639" s="131" t="str">
        <f>IF($A639=0," ",VLOOKUP(U639,入力規則用シート!B:C,2,0))</f>
        <v xml:space="preserve"> </v>
      </c>
      <c r="X639" s="131">
        <f t="shared" si="733"/>
        <v>0</v>
      </c>
      <c r="Y639" s="131" t="str">
        <f t="shared" si="777"/>
        <v/>
      </c>
      <c r="Z639" s="131" t="str">
        <f>IF(Y639="","",VLOOKUP(Y639,ボランティア図書マスタ!$A$3:$K$567,11,0))</f>
        <v/>
      </c>
      <c r="AA639" s="132" t="str">
        <f t="shared" si="778"/>
        <v/>
      </c>
      <c r="AB639" s="133"/>
      <c r="AC639" s="133">
        <f t="shared" si="779"/>
        <v>0</v>
      </c>
      <c r="AD639" s="133">
        <f t="shared" si="780"/>
        <v>0</v>
      </c>
      <c r="AE639" s="133">
        <f t="shared" si="781"/>
        <v>0</v>
      </c>
      <c r="AF639" s="133">
        <f t="shared" si="782"/>
        <v>0</v>
      </c>
      <c r="AG639" s="134">
        <f t="shared" si="783"/>
        <v>0</v>
      </c>
      <c r="AH639" s="133">
        <f t="shared" si="784"/>
        <v>0</v>
      </c>
      <c r="AI639" s="133">
        <f t="shared" si="759"/>
        <v>0</v>
      </c>
      <c r="AJ639" s="133">
        <f t="shared" si="760"/>
        <v>0</v>
      </c>
      <c r="AK639" s="135">
        <f t="shared" si="785"/>
        <v>0</v>
      </c>
      <c r="AL639" s="135">
        <f t="shared" si="786"/>
        <v>0</v>
      </c>
      <c r="AM639" s="135">
        <f t="shared" si="761"/>
        <v>0</v>
      </c>
      <c r="AN639" s="135">
        <f t="shared" si="762"/>
        <v>0</v>
      </c>
      <c r="AP639" s="111" t="e">
        <f>VLOOKUP($Y639,ボランティア図書マスタ!$A:$T,15,0)</f>
        <v>#N/A</v>
      </c>
      <c r="AQ639" s="111" t="e">
        <f>VLOOKUP($Y639,ボランティア図書マスタ!$A:$T,16,0)</f>
        <v>#N/A</v>
      </c>
      <c r="AR639" s="111" t="e">
        <f>VLOOKUP($Y639,ボランティア図書マスタ!$A:$T,17,0)</f>
        <v>#N/A</v>
      </c>
      <c r="AS639" s="111" t="e">
        <f>VLOOKUP($Y639,ボランティア図書マスタ!$A:$T,18,0)</f>
        <v>#N/A</v>
      </c>
      <c r="AT639" s="111" t="e">
        <f>VLOOKUP($Y639,ボランティア図書マスタ!$A:$T,19,0)</f>
        <v>#N/A</v>
      </c>
      <c r="AU639" s="111" t="e">
        <f>VLOOKUP($Y639,ボランティア図書マスタ!$A:$T,20,0)</f>
        <v>#N/A</v>
      </c>
    </row>
    <row r="640" spans="1:47" ht="80.099999999999994" customHeight="1" x14ac:dyDescent="0.15">
      <c r="A640" s="119"/>
      <c r="B640" s="120"/>
      <c r="C640" s="119"/>
      <c r="D640" s="121"/>
      <c r="E640" s="122" t="str">
        <f>IF(D640="","",VLOOKUP(D640,ボランティア一覧!$A:$B,2,0))</f>
        <v/>
      </c>
      <c r="F640" s="121"/>
      <c r="G640" s="123" t="str">
        <f>IF(F640="","",VLOOKUP(F640,ボランティア図書マスタ!$B:$L,11,0))</f>
        <v/>
      </c>
      <c r="H640" s="124"/>
      <c r="I640" s="121"/>
      <c r="J640" s="124"/>
      <c r="K640" s="122" t="str">
        <f t="shared" si="758"/>
        <v/>
      </c>
      <c r="L640" s="125" t="str">
        <f>IF(Y640="","",VLOOKUP(Y640,ボランティア図書マスタ!$A$3:$M$567,13,0))</f>
        <v/>
      </c>
      <c r="M640" s="126"/>
      <c r="N640" s="127"/>
      <c r="O640" s="128"/>
      <c r="P640" s="129"/>
      <c r="Q640" s="130" t="str">
        <f>IF(D640="","",VLOOKUP(D640,ボランティア一覧!$A$3:$F$68,3,0))</f>
        <v/>
      </c>
      <c r="R640" s="130" t="str">
        <f>IF(D640="","",VLOOKUP(D640,ボランティア一覧!$A$3:$F$68,4,0))</f>
        <v/>
      </c>
      <c r="S640" s="130" t="str">
        <f>IF(D640="","",VLOOKUP(D640,ボランティア一覧!$A$3:$F$68,5,0))</f>
        <v/>
      </c>
      <c r="T640" s="130" t="str">
        <f>IF(D640="","",VLOOKUP(D640,ボランティア一覧!$A$3:$F$68,6,0))</f>
        <v/>
      </c>
      <c r="U640" s="131" t="str">
        <f t="shared" si="775"/>
        <v xml:space="preserve"> </v>
      </c>
      <c r="V640" s="131" t="str">
        <f t="shared" si="776"/>
        <v>　</v>
      </c>
      <c r="W640" s="131" t="str">
        <f>IF($A640=0," ",VLOOKUP(U640,入力規則用シート!B:C,2,0))</f>
        <v xml:space="preserve"> </v>
      </c>
      <c r="X640" s="131">
        <f t="shared" si="733"/>
        <v>0</v>
      </c>
      <c r="Y640" s="131" t="str">
        <f t="shared" si="777"/>
        <v/>
      </c>
      <c r="Z640" s="131" t="str">
        <f>IF(Y640="","",VLOOKUP(Y640,ボランティア図書マスタ!$A$3:$K$567,11,0))</f>
        <v/>
      </c>
      <c r="AA640" s="132" t="str">
        <f t="shared" si="778"/>
        <v/>
      </c>
      <c r="AB640" s="133"/>
      <c r="AC640" s="133">
        <f t="shared" si="779"/>
        <v>0</v>
      </c>
      <c r="AD640" s="133">
        <f t="shared" si="780"/>
        <v>0</v>
      </c>
      <c r="AE640" s="133">
        <f t="shared" si="781"/>
        <v>0</v>
      </c>
      <c r="AF640" s="133">
        <f t="shared" si="782"/>
        <v>0</v>
      </c>
      <c r="AG640" s="134">
        <f t="shared" si="783"/>
        <v>0</v>
      </c>
      <c r="AH640" s="133">
        <f t="shared" si="784"/>
        <v>0</v>
      </c>
      <c r="AI640" s="133">
        <f t="shared" si="759"/>
        <v>0</v>
      </c>
      <c r="AJ640" s="133">
        <f t="shared" si="760"/>
        <v>0</v>
      </c>
      <c r="AK640" s="135">
        <f t="shared" si="785"/>
        <v>0</v>
      </c>
      <c r="AL640" s="135">
        <f t="shared" si="786"/>
        <v>0</v>
      </c>
      <c r="AM640" s="135">
        <f t="shared" si="761"/>
        <v>0</v>
      </c>
      <c r="AN640" s="135">
        <f t="shared" si="762"/>
        <v>0</v>
      </c>
      <c r="AP640" s="111" t="e">
        <f>VLOOKUP($Y640,ボランティア図書マスタ!$A:$T,15,0)</f>
        <v>#N/A</v>
      </c>
      <c r="AQ640" s="111" t="e">
        <f>VLOOKUP($Y640,ボランティア図書マスタ!$A:$T,16,0)</f>
        <v>#N/A</v>
      </c>
      <c r="AR640" s="111" t="e">
        <f>VLOOKUP($Y640,ボランティア図書マスタ!$A:$T,17,0)</f>
        <v>#N/A</v>
      </c>
      <c r="AS640" s="111" t="e">
        <f>VLOOKUP($Y640,ボランティア図書マスタ!$A:$T,18,0)</f>
        <v>#N/A</v>
      </c>
      <c r="AT640" s="111" t="e">
        <f>VLOOKUP($Y640,ボランティア図書マスタ!$A:$T,19,0)</f>
        <v>#N/A</v>
      </c>
      <c r="AU640" s="111" t="e">
        <f>VLOOKUP($Y640,ボランティア図書マスタ!$A:$T,20,0)</f>
        <v>#N/A</v>
      </c>
    </row>
    <row r="641" spans="1:47" ht="80.099999999999994" customHeight="1" x14ac:dyDescent="0.15">
      <c r="A641" s="119"/>
      <c r="B641" s="120"/>
      <c r="C641" s="119"/>
      <c r="D641" s="121"/>
      <c r="E641" s="122" t="str">
        <f>IF(D641="","",VLOOKUP(D641,ボランティア一覧!$A:$B,2,0))</f>
        <v/>
      </c>
      <c r="F641" s="121"/>
      <c r="G641" s="123" t="str">
        <f>IF(F641="","",VLOOKUP(F641,ボランティア図書マスタ!$B:$L,11,0))</f>
        <v/>
      </c>
      <c r="H641" s="124"/>
      <c r="I641" s="121"/>
      <c r="J641" s="124"/>
      <c r="K641" s="122" t="str">
        <f t="shared" si="758"/>
        <v/>
      </c>
      <c r="L641" s="125" t="str">
        <f>IF(Y641="","",VLOOKUP(Y641,ボランティア図書マスタ!$A$3:$M$567,13,0))</f>
        <v/>
      </c>
      <c r="M641" s="126"/>
      <c r="N641" s="127"/>
      <c r="O641" s="128"/>
      <c r="P641" s="129"/>
      <c r="Q641" s="130" t="str">
        <f>IF(D641="","",VLOOKUP(D641,ボランティア一覧!$A$3:$F$68,3,0))</f>
        <v/>
      </c>
      <c r="R641" s="130" t="str">
        <f>IF(D641="","",VLOOKUP(D641,ボランティア一覧!$A$3:$F$68,4,0))</f>
        <v/>
      </c>
      <c r="S641" s="130" t="str">
        <f>IF(D641="","",VLOOKUP(D641,ボランティア一覧!$A$3:$F$68,5,0))</f>
        <v/>
      </c>
      <c r="T641" s="130" t="str">
        <f>IF(D641="","",VLOOKUP(D641,ボランティア一覧!$A$3:$F$68,6,0))</f>
        <v/>
      </c>
      <c r="U641" s="131" t="str">
        <f>IF(F641=0," ",$G$2)</f>
        <v xml:space="preserve"> </v>
      </c>
      <c r="V641" s="131" t="str">
        <f>IF(F641=0,"　",$L$2)</f>
        <v>　</v>
      </c>
      <c r="W641" s="131" t="str">
        <f>IF($A641=0," ",VLOOKUP(U641,入力規則用シート!B:C,2,0))</f>
        <v xml:space="preserve"> </v>
      </c>
      <c r="X641" s="131">
        <f t="shared" si="733"/>
        <v>0</v>
      </c>
      <c r="Y641" s="131" t="str">
        <f>IF(F641&amp;I641="","",CONCATENATE(F641,I641))</f>
        <v/>
      </c>
      <c r="Z641" s="131" t="str">
        <f>IF(Y641="","",VLOOKUP(Y641,ボランティア図書マスタ!$A$3:$K$567,11,0))</f>
        <v/>
      </c>
      <c r="AA641" s="132" t="str">
        <f>DBCS(J641)</f>
        <v/>
      </c>
      <c r="AB641" s="133"/>
      <c r="AC641" s="133">
        <f>A641</f>
        <v>0</v>
      </c>
      <c r="AD641" s="133">
        <f>B641</f>
        <v>0</v>
      </c>
      <c r="AE641" s="133">
        <f>C641</f>
        <v>0</v>
      </c>
      <c r="AF641" s="133">
        <f>D641</f>
        <v>0</v>
      </c>
      <c r="AG641" s="134">
        <f>F641</f>
        <v>0</v>
      </c>
      <c r="AH641" s="133">
        <f>H641</f>
        <v>0</v>
      </c>
      <c r="AI641" s="133">
        <f t="shared" si="759"/>
        <v>0</v>
      </c>
      <c r="AJ641" s="133">
        <f t="shared" si="760"/>
        <v>0</v>
      </c>
      <c r="AK641" s="135">
        <f>M641</f>
        <v>0</v>
      </c>
      <c r="AL641" s="135">
        <f>N641</f>
        <v>0</v>
      </c>
      <c r="AM641" s="135">
        <f t="shared" si="761"/>
        <v>0</v>
      </c>
      <c r="AN641" s="135">
        <f t="shared" si="762"/>
        <v>0</v>
      </c>
      <c r="AP641" s="111" t="e">
        <f>VLOOKUP($Y641,ボランティア図書マスタ!$A:$T,15,0)</f>
        <v>#N/A</v>
      </c>
      <c r="AQ641" s="111" t="e">
        <f>VLOOKUP($Y641,ボランティア図書マスタ!$A:$T,16,0)</f>
        <v>#N/A</v>
      </c>
      <c r="AR641" s="111" t="e">
        <f>VLOOKUP($Y641,ボランティア図書マスタ!$A:$T,17,0)</f>
        <v>#N/A</v>
      </c>
      <c r="AS641" s="111" t="e">
        <f>VLOOKUP($Y641,ボランティア図書マスタ!$A:$T,18,0)</f>
        <v>#N/A</v>
      </c>
      <c r="AT641" s="111" t="e">
        <f>VLOOKUP($Y641,ボランティア図書マスタ!$A:$T,19,0)</f>
        <v>#N/A</v>
      </c>
      <c r="AU641" s="111" t="e">
        <f>VLOOKUP($Y641,ボランティア図書マスタ!$A:$T,20,0)</f>
        <v>#N/A</v>
      </c>
    </row>
    <row r="642" spans="1:47" ht="80.099999999999994" customHeight="1" x14ac:dyDescent="0.15">
      <c r="A642" s="119"/>
      <c r="B642" s="120"/>
      <c r="C642" s="119"/>
      <c r="D642" s="121"/>
      <c r="E642" s="122" t="str">
        <f>IF(D642="","",VLOOKUP(D642,ボランティア一覧!$A:$B,2,0))</f>
        <v/>
      </c>
      <c r="F642" s="121"/>
      <c r="G642" s="123" t="str">
        <f>IF(F642="","",VLOOKUP(F642,ボランティア図書マスタ!$B:$L,11,0))</f>
        <v/>
      </c>
      <c r="H642" s="124"/>
      <c r="I642" s="121"/>
      <c r="J642" s="124"/>
      <c r="K642" s="122" t="str">
        <f t="shared" si="758"/>
        <v/>
      </c>
      <c r="L642" s="125" t="str">
        <f>IF(Y642="","",VLOOKUP(Y642,ボランティア図書マスタ!$A$3:$M$567,13,0))</f>
        <v/>
      </c>
      <c r="M642" s="126"/>
      <c r="N642" s="127"/>
      <c r="O642" s="128"/>
      <c r="P642" s="129"/>
      <c r="Q642" s="130" t="str">
        <f>IF(D642="","",VLOOKUP(D642,ボランティア一覧!$A$3:$F$68,3,0))</f>
        <v/>
      </c>
      <c r="R642" s="130" t="str">
        <f>IF(D642="","",VLOOKUP(D642,ボランティア一覧!$A$3:$F$68,4,0))</f>
        <v/>
      </c>
      <c r="S642" s="130" t="str">
        <f>IF(D642="","",VLOOKUP(D642,ボランティア一覧!$A$3:$F$68,5,0))</f>
        <v/>
      </c>
      <c r="T642" s="130" t="str">
        <f>IF(D642="","",VLOOKUP(D642,ボランティア一覧!$A$3:$F$68,6,0))</f>
        <v/>
      </c>
      <c r="U642" s="131" t="str">
        <f t="shared" ref="U642:U650" si="787">IF(F642=0," ",$G$2)</f>
        <v xml:space="preserve"> </v>
      </c>
      <c r="V642" s="131" t="str">
        <f t="shared" ref="V642:V650" si="788">IF(F642=0,"　",$L$2)</f>
        <v>　</v>
      </c>
      <c r="W642" s="131" t="str">
        <f>IF($A642=0," ",VLOOKUP(U642,入力規則用シート!B:C,2,0))</f>
        <v xml:space="preserve"> </v>
      </c>
      <c r="X642" s="131">
        <f t="shared" si="733"/>
        <v>0</v>
      </c>
      <c r="Y642" s="131" t="str">
        <f t="shared" ref="Y642:Y650" si="789">IF(F642&amp;I642="","",CONCATENATE(F642,I642))</f>
        <v/>
      </c>
      <c r="Z642" s="131" t="str">
        <f>IF(Y642="","",VLOOKUP(Y642,ボランティア図書マスタ!$A$3:$K$567,11,0))</f>
        <v/>
      </c>
      <c r="AA642" s="132" t="str">
        <f t="shared" ref="AA642:AA650" si="790">DBCS(J642)</f>
        <v/>
      </c>
      <c r="AB642" s="133"/>
      <c r="AC642" s="133">
        <f t="shared" ref="AC642:AC650" si="791">A642</f>
        <v>0</v>
      </c>
      <c r="AD642" s="133">
        <f t="shared" ref="AD642:AD650" si="792">B642</f>
        <v>0</v>
      </c>
      <c r="AE642" s="133">
        <f t="shared" ref="AE642:AE650" si="793">C642</f>
        <v>0</v>
      </c>
      <c r="AF642" s="133">
        <f t="shared" ref="AF642:AF650" si="794">D642</f>
        <v>0</v>
      </c>
      <c r="AG642" s="134">
        <f t="shared" ref="AG642:AG650" si="795">F642</f>
        <v>0</v>
      </c>
      <c r="AH642" s="133">
        <f t="shared" ref="AH642:AH650" si="796">H642</f>
        <v>0</v>
      </c>
      <c r="AI642" s="133">
        <f t="shared" si="759"/>
        <v>0</v>
      </c>
      <c r="AJ642" s="133">
        <f t="shared" si="760"/>
        <v>0</v>
      </c>
      <c r="AK642" s="135">
        <f t="shared" ref="AK642:AK650" si="797">M642</f>
        <v>0</v>
      </c>
      <c r="AL642" s="135">
        <f t="shared" ref="AL642:AL650" si="798">N642</f>
        <v>0</v>
      </c>
      <c r="AM642" s="135">
        <f t="shared" si="761"/>
        <v>0</v>
      </c>
      <c r="AN642" s="135">
        <f t="shared" si="762"/>
        <v>0</v>
      </c>
      <c r="AP642" s="111" t="e">
        <f>VLOOKUP($Y642,ボランティア図書マスタ!$A:$T,15,0)</f>
        <v>#N/A</v>
      </c>
      <c r="AQ642" s="111" t="e">
        <f>VLOOKUP($Y642,ボランティア図書マスタ!$A:$T,16,0)</f>
        <v>#N/A</v>
      </c>
      <c r="AR642" s="111" t="e">
        <f>VLOOKUP($Y642,ボランティア図書マスタ!$A:$T,17,0)</f>
        <v>#N/A</v>
      </c>
      <c r="AS642" s="111" t="e">
        <f>VLOOKUP($Y642,ボランティア図書マスタ!$A:$T,18,0)</f>
        <v>#N/A</v>
      </c>
      <c r="AT642" s="111" t="e">
        <f>VLOOKUP($Y642,ボランティア図書マスタ!$A:$T,19,0)</f>
        <v>#N/A</v>
      </c>
      <c r="AU642" s="111" t="e">
        <f>VLOOKUP($Y642,ボランティア図書マスタ!$A:$T,20,0)</f>
        <v>#N/A</v>
      </c>
    </row>
    <row r="643" spans="1:47" ht="80.099999999999994" customHeight="1" x14ac:dyDescent="0.15">
      <c r="A643" s="119"/>
      <c r="B643" s="120"/>
      <c r="C643" s="119"/>
      <c r="D643" s="121"/>
      <c r="E643" s="122" t="str">
        <f>IF(D643="","",VLOOKUP(D643,ボランティア一覧!$A:$B,2,0))</f>
        <v/>
      </c>
      <c r="F643" s="121"/>
      <c r="G643" s="123" t="str">
        <f>IF(F643="","",VLOOKUP(F643,ボランティア図書マスタ!$B:$L,11,0))</f>
        <v/>
      </c>
      <c r="H643" s="124"/>
      <c r="I643" s="121"/>
      <c r="J643" s="124"/>
      <c r="K643" s="122" t="str">
        <f t="shared" si="758"/>
        <v/>
      </c>
      <c r="L643" s="125" t="str">
        <f>IF(Y643="","",VLOOKUP(Y643,ボランティア図書マスタ!$A$3:$M$567,13,0))</f>
        <v/>
      </c>
      <c r="M643" s="126"/>
      <c r="N643" s="127"/>
      <c r="O643" s="128"/>
      <c r="P643" s="129"/>
      <c r="Q643" s="130" t="str">
        <f>IF(D643="","",VLOOKUP(D643,ボランティア一覧!$A$3:$F$68,3,0))</f>
        <v/>
      </c>
      <c r="R643" s="130" t="str">
        <f>IF(D643="","",VLOOKUP(D643,ボランティア一覧!$A$3:$F$68,4,0))</f>
        <v/>
      </c>
      <c r="S643" s="130" t="str">
        <f>IF(D643="","",VLOOKUP(D643,ボランティア一覧!$A$3:$F$68,5,0))</f>
        <v/>
      </c>
      <c r="T643" s="130" t="str">
        <f>IF(D643="","",VLOOKUP(D643,ボランティア一覧!$A$3:$F$68,6,0))</f>
        <v/>
      </c>
      <c r="U643" s="131" t="str">
        <f t="shared" si="787"/>
        <v xml:space="preserve"> </v>
      </c>
      <c r="V643" s="131" t="str">
        <f t="shared" si="788"/>
        <v>　</v>
      </c>
      <c r="W643" s="131" t="str">
        <f>IF($A643=0," ",VLOOKUP(U643,入力規則用シート!B:C,2,0))</f>
        <v xml:space="preserve"> </v>
      </c>
      <c r="X643" s="131">
        <f t="shared" si="733"/>
        <v>0</v>
      </c>
      <c r="Y643" s="131" t="str">
        <f t="shared" si="789"/>
        <v/>
      </c>
      <c r="Z643" s="131" t="str">
        <f>IF(Y643="","",VLOOKUP(Y643,ボランティア図書マスタ!$A$3:$K$567,11,0))</f>
        <v/>
      </c>
      <c r="AA643" s="132" t="str">
        <f t="shared" si="790"/>
        <v/>
      </c>
      <c r="AB643" s="133"/>
      <c r="AC643" s="133">
        <f t="shared" si="791"/>
        <v>0</v>
      </c>
      <c r="AD643" s="133">
        <f t="shared" si="792"/>
        <v>0</v>
      </c>
      <c r="AE643" s="133">
        <f t="shared" si="793"/>
        <v>0</v>
      </c>
      <c r="AF643" s="133">
        <f t="shared" si="794"/>
        <v>0</v>
      </c>
      <c r="AG643" s="134">
        <f t="shared" si="795"/>
        <v>0</v>
      </c>
      <c r="AH643" s="133">
        <f t="shared" si="796"/>
        <v>0</v>
      </c>
      <c r="AI643" s="133">
        <f t="shared" si="759"/>
        <v>0</v>
      </c>
      <c r="AJ643" s="133">
        <f t="shared" si="760"/>
        <v>0</v>
      </c>
      <c r="AK643" s="135">
        <f t="shared" si="797"/>
        <v>0</v>
      </c>
      <c r="AL643" s="135">
        <f t="shared" si="798"/>
        <v>0</v>
      </c>
      <c r="AM643" s="135">
        <f t="shared" si="761"/>
        <v>0</v>
      </c>
      <c r="AN643" s="135">
        <f t="shared" si="762"/>
        <v>0</v>
      </c>
      <c r="AP643" s="111" t="e">
        <f>VLOOKUP($Y643,ボランティア図書マスタ!$A:$T,15,0)</f>
        <v>#N/A</v>
      </c>
      <c r="AQ643" s="111" t="e">
        <f>VLOOKUP($Y643,ボランティア図書マスタ!$A:$T,16,0)</f>
        <v>#N/A</v>
      </c>
      <c r="AR643" s="111" t="e">
        <f>VLOOKUP($Y643,ボランティア図書マスタ!$A:$T,17,0)</f>
        <v>#N/A</v>
      </c>
      <c r="AS643" s="111" t="e">
        <f>VLOOKUP($Y643,ボランティア図書マスタ!$A:$T,18,0)</f>
        <v>#N/A</v>
      </c>
      <c r="AT643" s="111" t="e">
        <f>VLOOKUP($Y643,ボランティア図書マスタ!$A:$T,19,0)</f>
        <v>#N/A</v>
      </c>
      <c r="AU643" s="111" t="e">
        <f>VLOOKUP($Y643,ボランティア図書マスタ!$A:$T,20,0)</f>
        <v>#N/A</v>
      </c>
    </row>
    <row r="644" spans="1:47" ht="80.099999999999994" customHeight="1" x14ac:dyDescent="0.15">
      <c r="A644" s="119"/>
      <c r="B644" s="120"/>
      <c r="C644" s="119"/>
      <c r="D644" s="121"/>
      <c r="E644" s="122" t="str">
        <f>IF(D644="","",VLOOKUP(D644,ボランティア一覧!$A:$B,2,0))</f>
        <v/>
      </c>
      <c r="F644" s="121"/>
      <c r="G644" s="123" t="str">
        <f>IF(F644="","",VLOOKUP(F644,ボランティア図書マスタ!$B:$L,11,0))</f>
        <v/>
      </c>
      <c r="H644" s="124"/>
      <c r="I644" s="121"/>
      <c r="J644" s="124"/>
      <c r="K644" s="122" t="str">
        <f t="shared" si="758"/>
        <v/>
      </c>
      <c r="L644" s="125" t="str">
        <f>IF(Y644="","",VLOOKUP(Y644,ボランティア図書マスタ!$A$3:$M$567,13,0))</f>
        <v/>
      </c>
      <c r="M644" s="126"/>
      <c r="N644" s="127"/>
      <c r="O644" s="128"/>
      <c r="P644" s="129"/>
      <c r="Q644" s="130" t="str">
        <f>IF(D644="","",VLOOKUP(D644,ボランティア一覧!$A$3:$F$68,3,0))</f>
        <v/>
      </c>
      <c r="R644" s="130" t="str">
        <f>IF(D644="","",VLOOKUP(D644,ボランティア一覧!$A$3:$F$68,4,0))</f>
        <v/>
      </c>
      <c r="S644" s="130" t="str">
        <f>IF(D644="","",VLOOKUP(D644,ボランティア一覧!$A$3:$F$68,5,0))</f>
        <v/>
      </c>
      <c r="T644" s="130" t="str">
        <f>IF(D644="","",VLOOKUP(D644,ボランティア一覧!$A$3:$F$68,6,0))</f>
        <v/>
      </c>
      <c r="U644" s="131" t="str">
        <f t="shared" si="787"/>
        <v xml:space="preserve"> </v>
      </c>
      <c r="V644" s="131" t="str">
        <f t="shared" si="788"/>
        <v>　</v>
      </c>
      <c r="W644" s="131" t="str">
        <f>IF($A644=0," ",VLOOKUP(U644,入力規則用シート!B:C,2,0))</f>
        <v xml:space="preserve"> </v>
      </c>
      <c r="X644" s="131">
        <f t="shared" si="733"/>
        <v>0</v>
      </c>
      <c r="Y644" s="131" t="str">
        <f t="shared" si="789"/>
        <v/>
      </c>
      <c r="Z644" s="131" t="str">
        <f>IF(Y644="","",VLOOKUP(Y644,ボランティア図書マスタ!$A$3:$K$567,11,0))</f>
        <v/>
      </c>
      <c r="AA644" s="132" t="str">
        <f t="shared" si="790"/>
        <v/>
      </c>
      <c r="AB644" s="133"/>
      <c r="AC644" s="133">
        <f t="shared" si="791"/>
        <v>0</v>
      </c>
      <c r="AD644" s="133">
        <f t="shared" si="792"/>
        <v>0</v>
      </c>
      <c r="AE644" s="133">
        <f t="shared" si="793"/>
        <v>0</v>
      </c>
      <c r="AF644" s="133">
        <f t="shared" si="794"/>
        <v>0</v>
      </c>
      <c r="AG644" s="134">
        <f t="shared" si="795"/>
        <v>0</v>
      </c>
      <c r="AH644" s="133">
        <f t="shared" si="796"/>
        <v>0</v>
      </c>
      <c r="AI644" s="133">
        <f t="shared" si="759"/>
        <v>0</v>
      </c>
      <c r="AJ644" s="133">
        <f t="shared" si="760"/>
        <v>0</v>
      </c>
      <c r="AK644" s="135">
        <f t="shared" si="797"/>
        <v>0</v>
      </c>
      <c r="AL644" s="135">
        <f t="shared" si="798"/>
        <v>0</v>
      </c>
      <c r="AM644" s="135">
        <f t="shared" si="761"/>
        <v>0</v>
      </c>
      <c r="AN644" s="135">
        <f t="shared" si="762"/>
        <v>0</v>
      </c>
      <c r="AP644" s="111" t="e">
        <f>VLOOKUP($Y644,ボランティア図書マスタ!$A:$T,15,0)</f>
        <v>#N/A</v>
      </c>
      <c r="AQ644" s="111" t="e">
        <f>VLOOKUP($Y644,ボランティア図書マスタ!$A:$T,16,0)</f>
        <v>#N/A</v>
      </c>
      <c r="AR644" s="111" t="e">
        <f>VLOOKUP($Y644,ボランティア図書マスタ!$A:$T,17,0)</f>
        <v>#N/A</v>
      </c>
      <c r="AS644" s="111" t="e">
        <f>VLOOKUP($Y644,ボランティア図書マスタ!$A:$T,18,0)</f>
        <v>#N/A</v>
      </c>
      <c r="AT644" s="111" t="e">
        <f>VLOOKUP($Y644,ボランティア図書マスタ!$A:$T,19,0)</f>
        <v>#N/A</v>
      </c>
      <c r="AU644" s="111" t="e">
        <f>VLOOKUP($Y644,ボランティア図書マスタ!$A:$T,20,0)</f>
        <v>#N/A</v>
      </c>
    </row>
    <row r="645" spans="1:47" ht="80.099999999999994" customHeight="1" x14ac:dyDescent="0.15">
      <c r="A645" s="119"/>
      <c r="B645" s="120"/>
      <c r="C645" s="119"/>
      <c r="D645" s="121"/>
      <c r="E645" s="122" t="str">
        <f>IF(D645="","",VLOOKUP(D645,ボランティア一覧!$A:$B,2,0))</f>
        <v/>
      </c>
      <c r="F645" s="121"/>
      <c r="G645" s="123" t="str">
        <f>IF(F645="","",VLOOKUP(F645,ボランティア図書マスタ!$B:$L,11,0))</f>
        <v/>
      </c>
      <c r="H645" s="124"/>
      <c r="I645" s="121"/>
      <c r="J645" s="124"/>
      <c r="K645" s="122" t="str">
        <f t="shared" si="758"/>
        <v/>
      </c>
      <c r="L645" s="125" t="str">
        <f>IF(Y645="","",VLOOKUP(Y645,ボランティア図書マスタ!$A$3:$M$567,13,0))</f>
        <v/>
      </c>
      <c r="M645" s="126"/>
      <c r="N645" s="127"/>
      <c r="O645" s="128"/>
      <c r="P645" s="129"/>
      <c r="Q645" s="130" t="str">
        <f>IF(D645="","",VLOOKUP(D645,ボランティア一覧!$A$3:$F$68,3,0))</f>
        <v/>
      </c>
      <c r="R645" s="130" t="str">
        <f>IF(D645="","",VLOOKUP(D645,ボランティア一覧!$A$3:$F$68,4,0))</f>
        <v/>
      </c>
      <c r="S645" s="130" t="str">
        <f>IF(D645="","",VLOOKUP(D645,ボランティア一覧!$A$3:$F$68,5,0))</f>
        <v/>
      </c>
      <c r="T645" s="130" t="str">
        <f>IF(D645="","",VLOOKUP(D645,ボランティア一覧!$A$3:$F$68,6,0))</f>
        <v/>
      </c>
      <c r="U645" s="131" t="str">
        <f t="shared" si="787"/>
        <v xml:space="preserve"> </v>
      </c>
      <c r="V645" s="131" t="str">
        <f t="shared" si="788"/>
        <v>　</v>
      </c>
      <c r="W645" s="131" t="str">
        <f>IF($A645=0," ",VLOOKUP(U645,入力規則用シート!B:C,2,0))</f>
        <v xml:space="preserve"> </v>
      </c>
      <c r="X645" s="131">
        <f t="shared" si="733"/>
        <v>0</v>
      </c>
      <c r="Y645" s="131" t="str">
        <f t="shared" si="789"/>
        <v/>
      </c>
      <c r="Z645" s="131" t="str">
        <f>IF(Y645="","",VLOOKUP(Y645,ボランティア図書マスタ!$A$3:$K$567,11,0))</f>
        <v/>
      </c>
      <c r="AA645" s="132" t="str">
        <f t="shared" si="790"/>
        <v/>
      </c>
      <c r="AB645" s="133"/>
      <c r="AC645" s="133">
        <f t="shared" si="791"/>
        <v>0</v>
      </c>
      <c r="AD645" s="133">
        <f t="shared" si="792"/>
        <v>0</v>
      </c>
      <c r="AE645" s="133">
        <f t="shared" si="793"/>
        <v>0</v>
      </c>
      <c r="AF645" s="133">
        <f t="shared" si="794"/>
        <v>0</v>
      </c>
      <c r="AG645" s="134">
        <f t="shared" si="795"/>
        <v>0</v>
      </c>
      <c r="AH645" s="133">
        <f t="shared" si="796"/>
        <v>0</v>
      </c>
      <c r="AI645" s="133">
        <f t="shared" si="759"/>
        <v>0</v>
      </c>
      <c r="AJ645" s="133">
        <f t="shared" si="760"/>
        <v>0</v>
      </c>
      <c r="AK645" s="135">
        <f t="shared" si="797"/>
        <v>0</v>
      </c>
      <c r="AL645" s="135">
        <f t="shared" si="798"/>
        <v>0</v>
      </c>
      <c r="AM645" s="135">
        <f t="shared" si="761"/>
        <v>0</v>
      </c>
      <c r="AN645" s="135">
        <f t="shared" si="762"/>
        <v>0</v>
      </c>
      <c r="AP645" s="111" t="e">
        <f>VLOOKUP($Y645,ボランティア図書マスタ!$A:$T,15,0)</f>
        <v>#N/A</v>
      </c>
      <c r="AQ645" s="111" t="e">
        <f>VLOOKUP($Y645,ボランティア図書マスタ!$A:$T,16,0)</f>
        <v>#N/A</v>
      </c>
      <c r="AR645" s="111" t="e">
        <f>VLOOKUP($Y645,ボランティア図書マスタ!$A:$T,17,0)</f>
        <v>#N/A</v>
      </c>
      <c r="AS645" s="111" t="e">
        <f>VLOOKUP($Y645,ボランティア図書マスタ!$A:$T,18,0)</f>
        <v>#N/A</v>
      </c>
      <c r="AT645" s="111" t="e">
        <f>VLOOKUP($Y645,ボランティア図書マスタ!$A:$T,19,0)</f>
        <v>#N/A</v>
      </c>
      <c r="AU645" s="111" t="e">
        <f>VLOOKUP($Y645,ボランティア図書マスタ!$A:$T,20,0)</f>
        <v>#N/A</v>
      </c>
    </row>
    <row r="646" spans="1:47" ht="80.099999999999994" customHeight="1" x14ac:dyDescent="0.15">
      <c r="A646" s="119"/>
      <c r="B646" s="120"/>
      <c r="C646" s="119"/>
      <c r="D646" s="121"/>
      <c r="E646" s="122" t="str">
        <f>IF(D646="","",VLOOKUP(D646,ボランティア一覧!$A:$B,2,0))</f>
        <v/>
      </c>
      <c r="F646" s="121"/>
      <c r="G646" s="123" t="str">
        <f>IF(F646="","",VLOOKUP(F646,ボランティア図書マスタ!$B:$L,11,0))</f>
        <v/>
      </c>
      <c r="H646" s="124"/>
      <c r="I646" s="121"/>
      <c r="J646" s="124"/>
      <c r="K646" s="122" t="str">
        <f t="shared" si="758"/>
        <v/>
      </c>
      <c r="L646" s="125" t="str">
        <f>IF(Y646="","",VLOOKUP(Y646,ボランティア図書マスタ!$A$3:$M$567,13,0))</f>
        <v/>
      </c>
      <c r="M646" s="126"/>
      <c r="N646" s="127"/>
      <c r="O646" s="128"/>
      <c r="P646" s="129"/>
      <c r="Q646" s="130" t="str">
        <f>IF(D646="","",VLOOKUP(D646,ボランティア一覧!$A$3:$F$68,3,0))</f>
        <v/>
      </c>
      <c r="R646" s="130" t="str">
        <f>IF(D646="","",VLOOKUP(D646,ボランティア一覧!$A$3:$F$68,4,0))</f>
        <v/>
      </c>
      <c r="S646" s="130" t="str">
        <f>IF(D646="","",VLOOKUP(D646,ボランティア一覧!$A$3:$F$68,5,0))</f>
        <v/>
      </c>
      <c r="T646" s="130" t="str">
        <f>IF(D646="","",VLOOKUP(D646,ボランティア一覧!$A$3:$F$68,6,0))</f>
        <v/>
      </c>
      <c r="U646" s="131" t="str">
        <f t="shared" si="787"/>
        <v xml:space="preserve"> </v>
      </c>
      <c r="V646" s="131" t="str">
        <f t="shared" si="788"/>
        <v>　</v>
      </c>
      <c r="W646" s="131" t="str">
        <f>IF($A646=0," ",VLOOKUP(U646,入力規則用シート!B:C,2,0))</f>
        <v xml:space="preserve"> </v>
      </c>
      <c r="X646" s="131">
        <f t="shared" si="733"/>
        <v>0</v>
      </c>
      <c r="Y646" s="131" t="str">
        <f t="shared" si="789"/>
        <v/>
      </c>
      <c r="Z646" s="131" t="str">
        <f>IF(Y646="","",VLOOKUP(Y646,ボランティア図書マスタ!$A$3:$K$567,11,0))</f>
        <v/>
      </c>
      <c r="AA646" s="132" t="str">
        <f t="shared" si="790"/>
        <v/>
      </c>
      <c r="AB646" s="133"/>
      <c r="AC646" s="133">
        <f t="shared" si="791"/>
        <v>0</v>
      </c>
      <c r="AD646" s="133">
        <f t="shared" si="792"/>
        <v>0</v>
      </c>
      <c r="AE646" s="133">
        <f t="shared" si="793"/>
        <v>0</v>
      </c>
      <c r="AF646" s="133">
        <f t="shared" si="794"/>
        <v>0</v>
      </c>
      <c r="AG646" s="134">
        <f t="shared" si="795"/>
        <v>0</v>
      </c>
      <c r="AH646" s="133">
        <f t="shared" si="796"/>
        <v>0</v>
      </c>
      <c r="AI646" s="133">
        <f t="shared" si="759"/>
        <v>0</v>
      </c>
      <c r="AJ646" s="133">
        <f t="shared" si="760"/>
        <v>0</v>
      </c>
      <c r="AK646" s="135">
        <f t="shared" si="797"/>
        <v>0</v>
      </c>
      <c r="AL646" s="135">
        <f t="shared" si="798"/>
        <v>0</v>
      </c>
      <c r="AM646" s="135">
        <f t="shared" si="761"/>
        <v>0</v>
      </c>
      <c r="AN646" s="135">
        <f t="shared" si="762"/>
        <v>0</v>
      </c>
      <c r="AP646" s="111" t="e">
        <f>VLOOKUP($Y646,ボランティア図書マスタ!$A:$T,15,0)</f>
        <v>#N/A</v>
      </c>
      <c r="AQ646" s="111" t="e">
        <f>VLOOKUP($Y646,ボランティア図書マスタ!$A:$T,16,0)</f>
        <v>#N/A</v>
      </c>
      <c r="AR646" s="111" t="e">
        <f>VLOOKUP($Y646,ボランティア図書マスタ!$A:$T,17,0)</f>
        <v>#N/A</v>
      </c>
      <c r="AS646" s="111" t="e">
        <f>VLOOKUP($Y646,ボランティア図書マスタ!$A:$T,18,0)</f>
        <v>#N/A</v>
      </c>
      <c r="AT646" s="111" t="e">
        <f>VLOOKUP($Y646,ボランティア図書マスタ!$A:$T,19,0)</f>
        <v>#N/A</v>
      </c>
      <c r="AU646" s="111" t="e">
        <f>VLOOKUP($Y646,ボランティア図書マスタ!$A:$T,20,0)</f>
        <v>#N/A</v>
      </c>
    </row>
    <row r="647" spans="1:47" ht="80.099999999999994" customHeight="1" x14ac:dyDescent="0.15">
      <c r="A647" s="119"/>
      <c r="B647" s="120"/>
      <c r="C647" s="119"/>
      <c r="D647" s="121"/>
      <c r="E647" s="122" t="str">
        <f>IF(D647="","",VLOOKUP(D647,ボランティア一覧!$A:$B,2,0))</f>
        <v/>
      </c>
      <c r="F647" s="121"/>
      <c r="G647" s="123" t="str">
        <f>IF(F647="","",VLOOKUP(F647,ボランティア図書マスタ!$B:$L,11,0))</f>
        <v/>
      </c>
      <c r="H647" s="124"/>
      <c r="I647" s="121"/>
      <c r="J647" s="124"/>
      <c r="K647" s="122" t="str">
        <f t="shared" si="758"/>
        <v/>
      </c>
      <c r="L647" s="125" t="str">
        <f>IF(Y647="","",VLOOKUP(Y647,ボランティア図書マスタ!$A$3:$M$567,13,0))</f>
        <v/>
      </c>
      <c r="M647" s="126"/>
      <c r="N647" s="127"/>
      <c r="O647" s="128"/>
      <c r="P647" s="129"/>
      <c r="Q647" s="130" t="str">
        <f>IF(D647="","",VLOOKUP(D647,ボランティア一覧!$A$3:$F$68,3,0))</f>
        <v/>
      </c>
      <c r="R647" s="130" t="str">
        <f>IF(D647="","",VLOOKUP(D647,ボランティア一覧!$A$3:$F$68,4,0))</f>
        <v/>
      </c>
      <c r="S647" s="130" t="str">
        <f>IF(D647="","",VLOOKUP(D647,ボランティア一覧!$A$3:$F$68,5,0))</f>
        <v/>
      </c>
      <c r="T647" s="130" t="str">
        <f>IF(D647="","",VLOOKUP(D647,ボランティア一覧!$A$3:$F$68,6,0))</f>
        <v/>
      </c>
      <c r="U647" s="131" t="str">
        <f t="shared" si="787"/>
        <v xml:space="preserve"> </v>
      </c>
      <c r="V647" s="131" t="str">
        <f t="shared" si="788"/>
        <v>　</v>
      </c>
      <c r="W647" s="131" t="str">
        <f>IF($A647=0," ",VLOOKUP(U647,入力規則用シート!B:C,2,0))</f>
        <v xml:space="preserve"> </v>
      </c>
      <c r="X647" s="131">
        <f t="shared" si="733"/>
        <v>0</v>
      </c>
      <c r="Y647" s="131" t="str">
        <f t="shared" si="789"/>
        <v/>
      </c>
      <c r="Z647" s="131" t="str">
        <f>IF(Y647="","",VLOOKUP(Y647,ボランティア図書マスタ!$A$3:$K$567,11,0))</f>
        <v/>
      </c>
      <c r="AA647" s="132" t="str">
        <f t="shared" si="790"/>
        <v/>
      </c>
      <c r="AB647" s="133"/>
      <c r="AC647" s="133">
        <f t="shared" si="791"/>
        <v>0</v>
      </c>
      <c r="AD647" s="133">
        <f t="shared" si="792"/>
        <v>0</v>
      </c>
      <c r="AE647" s="133">
        <f t="shared" si="793"/>
        <v>0</v>
      </c>
      <c r="AF647" s="133">
        <f t="shared" si="794"/>
        <v>0</v>
      </c>
      <c r="AG647" s="134">
        <f t="shared" si="795"/>
        <v>0</v>
      </c>
      <c r="AH647" s="133">
        <f t="shared" si="796"/>
        <v>0</v>
      </c>
      <c r="AI647" s="133">
        <f t="shared" si="759"/>
        <v>0</v>
      </c>
      <c r="AJ647" s="133">
        <f t="shared" si="760"/>
        <v>0</v>
      </c>
      <c r="AK647" s="135">
        <f t="shared" si="797"/>
        <v>0</v>
      </c>
      <c r="AL647" s="135">
        <f t="shared" si="798"/>
        <v>0</v>
      </c>
      <c r="AM647" s="135">
        <f t="shared" si="761"/>
        <v>0</v>
      </c>
      <c r="AN647" s="135">
        <f t="shared" si="762"/>
        <v>0</v>
      </c>
      <c r="AP647" s="111" t="e">
        <f>VLOOKUP($Y647,ボランティア図書マスタ!$A:$T,15,0)</f>
        <v>#N/A</v>
      </c>
      <c r="AQ647" s="111" t="e">
        <f>VLOOKUP($Y647,ボランティア図書マスタ!$A:$T,16,0)</f>
        <v>#N/A</v>
      </c>
      <c r="AR647" s="111" t="e">
        <f>VLOOKUP($Y647,ボランティア図書マスタ!$A:$T,17,0)</f>
        <v>#N/A</v>
      </c>
      <c r="AS647" s="111" t="e">
        <f>VLOOKUP($Y647,ボランティア図書マスタ!$A:$T,18,0)</f>
        <v>#N/A</v>
      </c>
      <c r="AT647" s="111" t="e">
        <f>VLOOKUP($Y647,ボランティア図書マスタ!$A:$T,19,0)</f>
        <v>#N/A</v>
      </c>
      <c r="AU647" s="111" t="e">
        <f>VLOOKUP($Y647,ボランティア図書マスタ!$A:$T,20,0)</f>
        <v>#N/A</v>
      </c>
    </row>
    <row r="648" spans="1:47" ht="80.099999999999994" customHeight="1" x14ac:dyDescent="0.15">
      <c r="A648" s="119"/>
      <c r="B648" s="120"/>
      <c r="C648" s="119"/>
      <c r="D648" s="121"/>
      <c r="E648" s="122" t="str">
        <f>IF(D648="","",VLOOKUP(D648,ボランティア一覧!$A:$B,2,0))</f>
        <v/>
      </c>
      <c r="F648" s="121"/>
      <c r="G648" s="123" t="str">
        <f>IF(F648="","",VLOOKUP(F648,ボランティア図書マスタ!$B:$L,11,0))</f>
        <v/>
      </c>
      <c r="H648" s="124"/>
      <c r="I648" s="121"/>
      <c r="J648" s="124"/>
      <c r="K648" s="122" t="str">
        <f t="shared" si="758"/>
        <v/>
      </c>
      <c r="L648" s="125" t="str">
        <f>IF(Y648="","",VLOOKUP(Y648,ボランティア図書マスタ!$A$3:$M$567,13,0))</f>
        <v/>
      </c>
      <c r="M648" s="126"/>
      <c r="N648" s="127"/>
      <c r="O648" s="128"/>
      <c r="P648" s="129"/>
      <c r="Q648" s="130" t="str">
        <f>IF(D648="","",VLOOKUP(D648,ボランティア一覧!$A$3:$F$68,3,0))</f>
        <v/>
      </c>
      <c r="R648" s="130" t="str">
        <f>IF(D648="","",VLOOKUP(D648,ボランティア一覧!$A$3:$F$68,4,0))</f>
        <v/>
      </c>
      <c r="S648" s="130" t="str">
        <f>IF(D648="","",VLOOKUP(D648,ボランティア一覧!$A$3:$F$68,5,0))</f>
        <v/>
      </c>
      <c r="T648" s="130" t="str">
        <f>IF(D648="","",VLOOKUP(D648,ボランティア一覧!$A$3:$F$68,6,0))</f>
        <v/>
      </c>
      <c r="U648" s="131" t="str">
        <f t="shared" si="787"/>
        <v xml:space="preserve"> </v>
      </c>
      <c r="V648" s="131" t="str">
        <f t="shared" si="788"/>
        <v>　</v>
      </c>
      <c r="W648" s="131" t="str">
        <f>IF($A648=0," ",VLOOKUP(U648,入力規則用シート!B:C,2,0))</f>
        <v xml:space="preserve"> </v>
      </c>
      <c r="X648" s="131">
        <f t="shared" si="733"/>
        <v>0</v>
      </c>
      <c r="Y648" s="131" t="str">
        <f t="shared" si="789"/>
        <v/>
      </c>
      <c r="Z648" s="131" t="str">
        <f>IF(Y648="","",VLOOKUP(Y648,ボランティア図書マスタ!$A$3:$K$567,11,0))</f>
        <v/>
      </c>
      <c r="AA648" s="132" t="str">
        <f t="shared" si="790"/>
        <v/>
      </c>
      <c r="AB648" s="133"/>
      <c r="AC648" s="133">
        <f t="shared" si="791"/>
        <v>0</v>
      </c>
      <c r="AD648" s="133">
        <f t="shared" si="792"/>
        <v>0</v>
      </c>
      <c r="AE648" s="133">
        <f t="shared" si="793"/>
        <v>0</v>
      </c>
      <c r="AF648" s="133">
        <f t="shared" si="794"/>
        <v>0</v>
      </c>
      <c r="AG648" s="134">
        <f t="shared" si="795"/>
        <v>0</v>
      </c>
      <c r="AH648" s="133">
        <f t="shared" si="796"/>
        <v>0</v>
      </c>
      <c r="AI648" s="133">
        <f t="shared" si="759"/>
        <v>0</v>
      </c>
      <c r="AJ648" s="133">
        <f t="shared" si="760"/>
        <v>0</v>
      </c>
      <c r="AK648" s="135">
        <f t="shared" si="797"/>
        <v>0</v>
      </c>
      <c r="AL648" s="135">
        <f t="shared" si="798"/>
        <v>0</v>
      </c>
      <c r="AM648" s="135">
        <f t="shared" si="761"/>
        <v>0</v>
      </c>
      <c r="AN648" s="135">
        <f t="shared" si="762"/>
        <v>0</v>
      </c>
      <c r="AP648" s="111" t="e">
        <f>VLOOKUP($Y648,ボランティア図書マスタ!$A:$T,15,0)</f>
        <v>#N/A</v>
      </c>
      <c r="AQ648" s="111" t="e">
        <f>VLOOKUP($Y648,ボランティア図書マスタ!$A:$T,16,0)</f>
        <v>#N/A</v>
      </c>
      <c r="AR648" s="111" t="e">
        <f>VLOOKUP($Y648,ボランティア図書マスタ!$A:$T,17,0)</f>
        <v>#N/A</v>
      </c>
      <c r="AS648" s="111" t="e">
        <f>VLOOKUP($Y648,ボランティア図書マスタ!$A:$T,18,0)</f>
        <v>#N/A</v>
      </c>
      <c r="AT648" s="111" t="e">
        <f>VLOOKUP($Y648,ボランティア図書マスタ!$A:$T,19,0)</f>
        <v>#N/A</v>
      </c>
      <c r="AU648" s="111" t="e">
        <f>VLOOKUP($Y648,ボランティア図書マスタ!$A:$T,20,0)</f>
        <v>#N/A</v>
      </c>
    </row>
    <row r="649" spans="1:47" ht="80.099999999999994" customHeight="1" x14ac:dyDescent="0.15">
      <c r="A649" s="119"/>
      <c r="B649" s="120"/>
      <c r="C649" s="119"/>
      <c r="D649" s="121"/>
      <c r="E649" s="122" t="str">
        <f>IF(D649="","",VLOOKUP(D649,ボランティア一覧!$A:$B,2,0))</f>
        <v/>
      </c>
      <c r="F649" s="121"/>
      <c r="G649" s="123" t="str">
        <f>IF(F649="","",VLOOKUP(F649,ボランティア図書マスタ!$B:$L,11,0))</f>
        <v/>
      </c>
      <c r="H649" s="124"/>
      <c r="I649" s="121"/>
      <c r="J649" s="124"/>
      <c r="K649" s="122" t="str">
        <f t="shared" si="758"/>
        <v/>
      </c>
      <c r="L649" s="125" t="str">
        <f>IF(Y649="","",VLOOKUP(Y649,ボランティア図書マスタ!$A$3:$M$567,13,0))</f>
        <v/>
      </c>
      <c r="M649" s="126"/>
      <c r="N649" s="127"/>
      <c r="O649" s="128"/>
      <c r="P649" s="129"/>
      <c r="Q649" s="130" t="str">
        <f>IF(D649="","",VLOOKUP(D649,ボランティア一覧!$A$3:$F$68,3,0))</f>
        <v/>
      </c>
      <c r="R649" s="130" t="str">
        <f>IF(D649="","",VLOOKUP(D649,ボランティア一覧!$A$3:$F$68,4,0))</f>
        <v/>
      </c>
      <c r="S649" s="130" t="str">
        <f>IF(D649="","",VLOOKUP(D649,ボランティア一覧!$A$3:$F$68,5,0))</f>
        <v/>
      </c>
      <c r="T649" s="130" t="str">
        <f>IF(D649="","",VLOOKUP(D649,ボランティア一覧!$A$3:$F$68,6,0))</f>
        <v/>
      </c>
      <c r="U649" s="131" t="str">
        <f t="shared" si="787"/>
        <v xml:space="preserve"> </v>
      </c>
      <c r="V649" s="131" t="str">
        <f t="shared" si="788"/>
        <v>　</v>
      </c>
      <c r="W649" s="131" t="str">
        <f>IF($A649=0," ",VLOOKUP(U649,入力規則用シート!B:C,2,0))</f>
        <v xml:space="preserve"> </v>
      </c>
      <c r="X649" s="131">
        <f t="shared" si="733"/>
        <v>0</v>
      </c>
      <c r="Y649" s="131" t="str">
        <f t="shared" si="789"/>
        <v/>
      </c>
      <c r="Z649" s="131" t="str">
        <f>IF(Y649="","",VLOOKUP(Y649,ボランティア図書マスタ!$A$3:$K$567,11,0))</f>
        <v/>
      </c>
      <c r="AA649" s="132" t="str">
        <f t="shared" si="790"/>
        <v/>
      </c>
      <c r="AB649" s="133"/>
      <c r="AC649" s="133">
        <f t="shared" si="791"/>
        <v>0</v>
      </c>
      <c r="AD649" s="133">
        <f t="shared" si="792"/>
        <v>0</v>
      </c>
      <c r="AE649" s="133">
        <f t="shared" si="793"/>
        <v>0</v>
      </c>
      <c r="AF649" s="133">
        <f t="shared" si="794"/>
        <v>0</v>
      </c>
      <c r="AG649" s="134">
        <f t="shared" si="795"/>
        <v>0</v>
      </c>
      <c r="AH649" s="133">
        <f t="shared" si="796"/>
        <v>0</v>
      </c>
      <c r="AI649" s="133">
        <f t="shared" si="759"/>
        <v>0</v>
      </c>
      <c r="AJ649" s="133">
        <f t="shared" si="760"/>
        <v>0</v>
      </c>
      <c r="AK649" s="135">
        <f t="shared" si="797"/>
        <v>0</v>
      </c>
      <c r="AL649" s="135">
        <f t="shared" si="798"/>
        <v>0</v>
      </c>
      <c r="AM649" s="135">
        <f t="shared" si="761"/>
        <v>0</v>
      </c>
      <c r="AN649" s="135">
        <f t="shared" si="762"/>
        <v>0</v>
      </c>
      <c r="AP649" s="111" t="e">
        <f>VLOOKUP($Y649,ボランティア図書マスタ!$A:$T,15,0)</f>
        <v>#N/A</v>
      </c>
      <c r="AQ649" s="111" t="e">
        <f>VLOOKUP($Y649,ボランティア図書マスタ!$A:$T,16,0)</f>
        <v>#N/A</v>
      </c>
      <c r="AR649" s="111" t="e">
        <f>VLOOKUP($Y649,ボランティア図書マスタ!$A:$T,17,0)</f>
        <v>#N/A</v>
      </c>
      <c r="AS649" s="111" t="e">
        <f>VLOOKUP($Y649,ボランティア図書マスタ!$A:$T,18,0)</f>
        <v>#N/A</v>
      </c>
      <c r="AT649" s="111" t="e">
        <f>VLOOKUP($Y649,ボランティア図書マスタ!$A:$T,19,0)</f>
        <v>#N/A</v>
      </c>
      <c r="AU649" s="111" t="e">
        <f>VLOOKUP($Y649,ボランティア図書マスタ!$A:$T,20,0)</f>
        <v>#N/A</v>
      </c>
    </row>
    <row r="650" spans="1:47" ht="80.099999999999994" customHeight="1" x14ac:dyDescent="0.15">
      <c r="A650" s="119"/>
      <c r="B650" s="120"/>
      <c r="C650" s="119"/>
      <c r="D650" s="121"/>
      <c r="E650" s="122" t="str">
        <f>IF(D650="","",VLOOKUP(D650,ボランティア一覧!$A:$B,2,0))</f>
        <v/>
      </c>
      <c r="F650" s="121"/>
      <c r="G650" s="123" t="str">
        <f>IF(F650="","",VLOOKUP(F650,ボランティア図書マスタ!$B:$L,11,0))</f>
        <v/>
      </c>
      <c r="H650" s="124"/>
      <c r="I650" s="121"/>
      <c r="J650" s="124"/>
      <c r="K650" s="122" t="str">
        <f t="shared" si="758"/>
        <v/>
      </c>
      <c r="L650" s="125" t="str">
        <f>IF(Y650="","",VLOOKUP(Y650,ボランティア図書マスタ!$A$3:$M$567,13,0))</f>
        <v/>
      </c>
      <c r="M650" s="126"/>
      <c r="N650" s="127"/>
      <c r="O650" s="128"/>
      <c r="P650" s="129"/>
      <c r="Q650" s="130" t="str">
        <f>IF(D650="","",VLOOKUP(D650,ボランティア一覧!$A$3:$F$68,3,0))</f>
        <v/>
      </c>
      <c r="R650" s="130" t="str">
        <f>IF(D650="","",VLOOKUP(D650,ボランティア一覧!$A$3:$F$68,4,0))</f>
        <v/>
      </c>
      <c r="S650" s="130" t="str">
        <f>IF(D650="","",VLOOKUP(D650,ボランティア一覧!$A$3:$F$68,5,0))</f>
        <v/>
      </c>
      <c r="T650" s="130" t="str">
        <f>IF(D650="","",VLOOKUP(D650,ボランティア一覧!$A$3:$F$68,6,0))</f>
        <v/>
      </c>
      <c r="U650" s="131" t="str">
        <f t="shared" si="787"/>
        <v xml:space="preserve"> </v>
      </c>
      <c r="V650" s="131" t="str">
        <f t="shared" si="788"/>
        <v>　</v>
      </c>
      <c r="W650" s="131" t="str">
        <f>IF($A650=0," ",VLOOKUP(U650,入力規則用シート!B:C,2,0))</f>
        <v xml:space="preserve"> </v>
      </c>
      <c r="X650" s="131">
        <f t="shared" si="733"/>
        <v>0</v>
      </c>
      <c r="Y650" s="131" t="str">
        <f t="shared" si="789"/>
        <v/>
      </c>
      <c r="Z650" s="131" t="str">
        <f>IF(Y650="","",VLOOKUP(Y650,ボランティア図書マスタ!$A$3:$K$567,11,0))</f>
        <v/>
      </c>
      <c r="AA650" s="132" t="str">
        <f t="shared" si="790"/>
        <v/>
      </c>
      <c r="AB650" s="133"/>
      <c r="AC650" s="133">
        <f t="shared" si="791"/>
        <v>0</v>
      </c>
      <c r="AD650" s="133">
        <f t="shared" si="792"/>
        <v>0</v>
      </c>
      <c r="AE650" s="133">
        <f t="shared" si="793"/>
        <v>0</v>
      </c>
      <c r="AF650" s="133">
        <f t="shared" si="794"/>
        <v>0</v>
      </c>
      <c r="AG650" s="134">
        <f t="shared" si="795"/>
        <v>0</v>
      </c>
      <c r="AH650" s="133">
        <f t="shared" si="796"/>
        <v>0</v>
      </c>
      <c r="AI650" s="133">
        <f t="shared" si="759"/>
        <v>0</v>
      </c>
      <c r="AJ650" s="133">
        <f t="shared" si="760"/>
        <v>0</v>
      </c>
      <c r="AK650" s="135">
        <f t="shared" si="797"/>
        <v>0</v>
      </c>
      <c r="AL650" s="135">
        <f t="shared" si="798"/>
        <v>0</v>
      </c>
      <c r="AM650" s="135">
        <f t="shared" si="761"/>
        <v>0</v>
      </c>
      <c r="AN650" s="135">
        <f t="shared" si="762"/>
        <v>0</v>
      </c>
      <c r="AP650" s="111" t="e">
        <f>VLOOKUP($Y650,ボランティア図書マスタ!$A:$T,15,0)</f>
        <v>#N/A</v>
      </c>
      <c r="AQ650" s="111" t="e">
        <f>VLOOKUP($Y650,ボランティア図書マスタ!$A:$T,16,0)</f>
        <v>#N/A</v>
      </c>
      <c r="AR650" s="111" t="e">
        <f>VLOOKUP($Y650,ボランティア図書マスタ!$A:$T,17,0)</f>
        <v>#N/A</v>
      </c>
      <c r="AS650" s="111" t="e">
        <f>VLOOKUP($Y650,ボランティア図書マスタ!$A:$T,18,0)</f>
        <v>#N/A</v>
      </c>
      <c r="AT650" s="111" t="e">
        <f>VLOOKUP($Y650,ボランティア図書マスタ!$A:$T,19,0)</f>
        <v>#N/A</v>
      </c>
      <c r="AU650" s="111" t="e">
        <f>VLOOKUP($Y650,ボランティア図書マスタ!$A:$T,20,0)</f>
        <v>#N/A</v>
      </c>
    </row>
    <row r="651" spans="1:47" ht="80.099999999999994" customHeight="1" x14ac:dyDescent="0.15">
      <c r="A651" s="119"/>
      <c r="B651" s="120"/>
      <c r="C651" s="119"/>
      <c r="D651" s="121"/>
      <c r="E651" s="122" t="str">
        <f>IF(D651="","",VLOOKUP(D651,ボランティア一覧!$A:$B,2,0))</f>
        <v/>
      </c>
      <c r="F651" s="121"/>
      <c r="G651" s="123" t="str">
        <f>IF(F651="","",VLOOKUP(F651,ボランティア図書マスタ!$B:$L,11,0))</f>
        <v/>
      </c>
      <c r="H651" s="124"/>
      <c r="I651" s="121"/>
      <c r="J651" s="124"/>
      <c r="K651" s="122" t="str">
        <f t="shared" si="758"/>
        <v/>
      </c>
      <c r="L651" s="125" t="str">
        <f>IF(Y651="","",VLOOKUP(Y651,ボランティア図書マスタ!$A$3:$M$567,13,0))</f>
        <v/>
      </c>
      <c r="M651" s="126"/>
      <c r="N651" s="127"/>
      <c r="O651" s="128"/>
      <c r="P651" s="129"/>
      <c r="Q651" s="130" t="str">
        <f>IF(D651="","",VLOOKUP(D651,ボランティア一覧!$A$3:$F$68,3,0))</f>
        <v/>
      </c>
      <c r="R651" s="130" t="str">
        <f>IF(D651="","",VLOOKUP(D651,ボランティア一覧!$A$3:$F$68,4,0))</f>
        <v/>
      </c>
      <c r="S651" s="130" t="str">
        <f>IF(D651="","",VLOOKUP(D651,ボランティア一覧!$A$3:$F$68,5,0))</f>
        <v/>
      </c>
      <c r="T651" s="130" t="str">
        <f>IF(D651="","",VLOOKUP(D651,ボランティア一覧!$A$3:$F$68,6,0))</f>
        <v/>
      </c>
      <c r="U651" s="131" t="str">
        <f>IF(F651=0," ",$G$2)</f>
        <v xml:space="preserve"> </v>
      </c>
      <c r="V651" s="131" t="str">
        <f>IF(F651=0,"　",$L$2)</f>
        <v>　</v>
      </c>
      <c r="W651" s="131" t="str">
        <f>IF($A651=0," ",VLOOKUP(U651,入力規則用シート!B:C,2,0))</f>
        <v xml:space="preserve"> </v>
      </c>
      <c r="X651" s="131">
        <f t="shared" si="733"/>
        <v>0</v>
      </c>
      <c r="Y651" s="131" t="str">
        <f>IF(F651&amp;I651="","",CONCATENATE(F651,I651))</f>
        <v/>
      </c>
      <c r="Z651" s="131" t="str">
        <f>IF(Y651="","",VLOOKUP(Y651,ボランティア図書マスタ!$A$3:$K$567,11,0))</f>
        <v/>
      </c>
      <c r="AA651" s="132" t="str">
        <f>DBCS(J651)</f>
        <v/>
      </c>
      <c r="AB651" s="133"/>
      <c r="AC651" s="133">
        <f>A651</f>
        <v>0</v>
      </c>
      <c r="AD651" s="133">
        <f>B651</f>
        <v>0</v>
      </c>
      <c r="AE651" s="133">
        <f>C651</f>
        <v>0</v>
      </c>
      <c r="AF651" s="133">
        <f>D651</f>
        <v>0</v>
      </c>
      <c r="AG651" s="134">
        <f>F651</f>
        <v>0</v>
      </c>
      <c r="AH651" s="133">
        <f>H651</f>
        <v>0</v>
      </c>
      <c r="AI651" s="133">
        <f t="shared" si="759"/>
        <v>0</v>
      </c>
      <c r="AJ651" s="133">
        <f t="shared" si="760"/>
        <v>0</v>
      </c>
      <c r="AK651" s="135">
        <f>M651</f>
        <v>0</v>
      </c>
      <c r="AL651" s="135">
        <f>N651</f>
        <v>0</v>
      </c>
      <c r="AM651" s="135">
        <f t="shared" si="761"/>
        <v>0</v>
      </c>
      <c r="AN651" s="135">
        <f t="shared" si="762"/>
        <v>0</v>
      </c>
      <c r="AP651" s="111" t="e">
        <f>VLOOKUP($Y651,ボランティア図書マスタ!$A:$T,15,0)</f>
        <v>#N/A</v>
      </c>
      <c r="AQ651" s="111" t="e">
        <f>VLOOKUP($Y651,ボランティア図書マスタ!$A:$T,16,0)</f>
        <v>#N/A</v>
      </c>
      <c r="AR651" s="111" t="e">
        <f>VLOOKUP($Y651,ボランティア図書マスタ!$A:$T,17,0)</f>
        <v>#N/A</v>
      </c>
      <c r="AS651" s="111" t="e">
        <f>VLOOKUP($Y651,ボランティア図書マスタ!$A:$T,18,0)</f>
        <v>#N/A</v>
      </c>
      <c r="AT651" s="111" t="e">
        <f>VLOOKUP($Y651,ボランティア図書マスタ!$A:$T,19,0)</f>
        <v>#N/A</v>
      </c>
      <c r="AU651" s="111" t="e">
        <f>VLOOKUP($Y651,ボランティア図書マスタ!$A:$T,20,0)</f>
        <v>#N/A</v>
      </c>
    </row>
    <row r="652" spans="1:47" ht="80.099999999999994" customHeight="1" x14ac:dyDescent="0.15">
      <c r="A652" s="119"/>
      <c r="B652" s="120"/>
      <c r="C652" s="119"/>
      <c r="D652" s="121"/>
      <c r="E652" s="122" t="str">
        <f>IF(D652="","",VLOOKUP(D652,ボランティア一覧!$A:$B,2,0))</f>
        <v/>
      </c>
      <c r="F652" s="121"/>
      <c r="G652" s="123" t="str">
        <f>IF(F652="","",VLOOKUP(F652,ボランティア図書マスタ!$B:$L,11,0))</f>
        <v/>
      </c>
      <c r="H652" s="124"/>
      <c r="I652" s="121"/>
      <c r="J652" s="124"/>
      <c r="K652" s="122" t="str">
        <f t="shared" si="758"/>
        <v/>
      </c>
      <c r="L652" s="125" t="str">
        <f>IF(Y652="","",VLOOKUP(Y652,ボランティア図書マスタ!$A$3:$M$567,13,0))</f>
        <v/>
      </c>
      <c r="M652" s="126"/>
      <c r="N652" s="127"/>
      <c r="O652" s="128"/>
      <c r="P652" s="129"/>
      <c r="Q652" s="130" t="str">
        <f>IF(D652="","",VLOOKUP(D652,ボランティア一覧!$A$3:$F$68,3,0))</f>
        <v/>
      </c>
      <c r="R652" s="130" t="str">
        <f>IF(D652="","",VLOOKUP(D652,ボランティア一覧!$A$3:$F$68,4,0))</f>
        <v/>
      </c>
      <c r="S652" s="130" t="str">
        <f>IF(D652="","",VLOOKUP(D652,ボランティア一覧!$A$3:$F$68,5,0))</f>
        <v/>
      </c>
      <c r="T652" s="130" t="str">
        <f>IF(D652="","",VLOOKUP(D652,ボランティア一覧!$A$3:$F$68,6,0))</f>
        <v/>
      </c>
      <c r="U652" s="131" t="str">
        <f t="shared" ref="U652:U660" si="799">IF(F652=0," ",$G$2)</f>
        <v xml:space="preserve"> </v>
      </c>
      <c r="V652" s="131" t="str">
        <f t="shared" ref="V652:V660" si="800">IF(F652=0,"　",$L$2)</f>
        <v>　</v>
      </c>
      <c r="W652" s="131" t="str">
        <f>IF($A652=0," ",VLOOKUP(U652,入力規則用シート!B:C,2,0))</f>
        <v xml:space="preserve"> </v>
      </c>
      <c r="X652" s="131">
        <f t="shared" si="733"/>
        <v>0</v>
      </c>
      <c r="Y652" s="131" t="str">
        <f t="shared" ref="Y652:Y660" si="801">IF(F652&amp;I652="","",CONCATENATE(F652,I652))</f>
        <v/>
      </c>
      <c r="Z652" s="131" t="str">
        <f>IF(Y652="","",VLOOKUP(Y652,ボランティア図書マスタ!$A$3:$K$567,11,0))</f>
        <v/>
      </c>
      <c r="AA652" s="132" t="str">
        <f t="shared" ref="AA652:AA660" si="802">DBCS(J652)</f>
        <v/>
      </c>
      <c r="AB652" s="133"/>
      <c r="AC652" s="133">
        <f t="shared" ref="AC652:AC660" si="803">A652</f>
        <v>0</v>
      </c>
      <c r="AD652" s="133">
        <f t="shared" ref="AD652:AD660" si="804">B652</f>
        <v>0</v>
      </c>
      <c r="AE652" s="133">
        <f t="shared" ref="AE652:AE660" si="805">C652</f>
        <v>0</v>
      </c>
      <c r="AF652" s="133">
        <f t="shared" ref="AF652:AF660" si="806">D652</f>
        <v>0</v>
      </c>
      <c r="AG652" s="134">
        <f t="shared" ref="AG652:AG660" si="807">F652</f>
        <v>0</v>
      </c>
      <c r="AH652" s="133">
        <f t="shared" ref="AH652:AH660" si="808">H652</f>
        <v>0</v>
      </c>
      <c r="AI652" s="133">
        <f t="shared" si="759"/>
        <v>0</v>
      </c>
      <c r="AJ652" s="133">
        <f t="shared" si="760"/>
        <v>0</v>
      </c>
      <c r="AK652" s="135">
        <f t="shared" ref="AK652:AK660" si="809">M652</f>
        <v>0</v>
      </c>
      <c r="AL652" s="135">
        <f t="shared" ref="AL652:AL660" si="810">N652</f>
        <v>0</v>
      </c>
      <c r="AM652" s="135">
        <f t="shared" si="761"/>
        <v>0</v>
      </c>
      <c r="AN652" s="135">
        <f t="shared" si="762"/>
        <v>0</v>
      </c>
      <c r="AP652" s="111" t="e">
        <f>VLOOKUP($Y652,ボランティア図書マスタ!$A:$T,15,0)</f>
        <v>#N/A</v>
      </c>
      <c r="AQ652" s="111" t="e">
        <f>VLOOKUP($Y652,ボランティア図書マスタ!$A:$T,16,0)</f>
        <v>#N/A</v>
      </c>
      <c r="AR652" s="111" t="e">
        <f>VLOOKUP($Y652,ボランティア図書マスタ!$A:$T,17,0)</f>
        <v>#N/A</v>
      </c>
      <c r="AS652" s="111" t="e">
        <f>VLOOKUP($Y652,ボランティア図書マスタ!$A:$T,18,0)</f>
        <v>#N/A</v>
      </c>
      <c r="AT652" s="111" t="e">
        <f>VLOOKUP($Y652,ボランティア図書マスタ!$A:$T,19,0)</f>
        <v>#N/A</v>
      </c>
      <c r="AU652" s="111" t="e">
        <f>VLOOKUP($Y652,ボランティア図書マスタ!$A:$T,20,0)</f>
        <v>#N/A</v>
      </c>
    </row>
    <row r="653" spans="1:47" ht="80.099999999999994" customHeight="1" x14ac:dyDescent="0.15">
      <c r="A653" s="119"/>
      <c r="B653" s="120"/>
      <c r="C653" s="119"/>
      <c r="D653" s="121"/>
      <c r="E653" s="122" t="str">
        <f>IF(D653="","",VLOOKUP(D653,ボランティア一覧!$A:$B,2,0))</f>
        <v/>
      </c>
      <c r="F653" s="121"/>
      <c r="G653" s="123" t="str">
        <f>IF(F653="","",VLOOKUP(F653,ボランティア図書マスタ!$B:$L,11,0))</f>
        <v/>
      </c>
      <c r="H653" s="124"/>
      <c r="I653" s="121"/>
      <c r="J653" s="124"/>
      <c r="K653" s="122" t="str">
        <f t="shared" si="758"/>
        <v/>
      </c>
      <c r="L653" s="125" t="str">
        <f>IF(Y653="","",VLOOKUP(Y653,ボランティア図書マスタ!$A$3:$M$567,13,0))</f>
        <v/>
      </c>
      <c r="M653" s="126"/>
      <c r="N653" s="127"/>
      <c r="O653" s="128"/>
      <c r="P653" s="129"/>
      <c r="Q653" s="130" t="str">
        <f>IF(D653="","",VLOOKUP(D653,ボランティア一覧!$A$3:$F$68,3,0))</f>
        <v/>
      </c>
      <c r="R653" s="130" t="str">
        <f>IF(D653="","",VLOOKUP(D653,ボランティア一覧!$A$3:$F$68,4,0))</f>
        <v/>
      </c>
      <c r="S653" s="130" t="str">
        <f>IF(D653="","",VLOOKUP(D653,ボランティア一覧!$A$3:$F$68,5,0))</f>
        <v/>
      </c>
      <c r="T653" s="130" t="str">
        <f>IF(D653="","",VLOOKUP(D653,ボランティア一覧!$A$3:$F$68,6,0))</f>
        <v/>
      </c>
      <c r="U653" s="131" t="str">
        <f t="shared" si="799"/>
        <v xml:space="preserve"> </v>
      </c>
      <c r="V653" s="131" t="str">
        <f t="shared" si="800"/>
        <v>　</v>
      </c>
      <c r="W653" s="131" t="str">
        <f>IF($A653=0," ",VLOOKUP(U653,入力規則用シート!B:C,2,0))</f>
        <v xml:space="preserve"> </v>
      </c>
      <c r="X653" s="131">
        <f t="shared" si="733"/>
        <v>0</v>
      </c>
      <c r="Y653" s="131" t="str">
        <f t="shared" si="801"/>
        <v/>
      </c>
      <c r="Z653" s="131" t="str">
        <f>IF(Y653="","",VLOOKUP(Y653,ボランティア図書マスタ!$A$3:$K$567,11,0))</f>
        <v/>
      </c>
      <c r="AA653" s="132" t="str">
        <f t="shared" si="802"/>
        <v/>
      </c>
      <c r="AB653" s="133"/>
      <c r="AC653" s="133">
        <f t="shared" si="803"/>
        <v>0</v>
      </c>
      <c r="AD653" s="133">
        <f t="shared" si="804"/>
        <v>0</v>
      </c>
      <c r="AE653" s="133">
        <f t="shared" si="805"/>
        <v>0</v>
      </c>
      <c r="AF653" s="133">
        <f t="shared" si="806"/>
        <v>0</v>
      </c>
      <c r="AG653" s="134">
        <f t="shared" si="807"/>
        <v>0</v>
      </c>
      <c r="AH653" s="133">
        <f t="shared" si="808"/>
        <v>0</v>
      </c>
      <c r="AI653" s="133">
        <f t="shared" si="759"/>
        <v>0</v>
      </c>
      <c r="AJ653" s="133">
        <f t="shared" si="760"/>
        <v>0</v>
      </c>
      <c r="AK653" s="135">
        <f t="shared" si="809"/>
        <v>0</v>
      </c>
      <c r="AL653" s="135">
        <f t="shared" si="810"/>
        <v>0</v>
      </c>
      <c r="AM653" s="135">
        <f t="shared" si="761"/>
        <v>0</v>
      </c>
      <c r="AN653" s="135">
        <f t="shared" si="762"/>
        <v>0</v>
      </c>
      <c r="AP653" s="111" t="e">
        <f>VLOOKUP($Y653,ボランティア図書マスタ!$A:$T,15,0)</f>
        <v>#N/A</v>
      </c>
      <c r="AQ653" s="111" t="e">
        <f>VLOOKUP($Y653,ボランティア図書マスタ!$A:$T,16,0)</f>
        <v>#N/A</v>
      </c>
      <c r="AR653" s="111" t="e">
        <f>VLOOKUP($Y653,ボランティア図書マスタ!$A:$T,17,0)</f>
        <v>#N/A</v>
      </c>
      <c r="AS653" s="111" t="e">
        <f>VLOOKUP($Y653,ボランティア図書マスタ!$A:$T,18,0)</f>
        <v>#N/A</v>
      </c>
      <c r="AT653" s="111" t="e">
        <f>VLOOKUP($Y653,ボランティア図書マスタ!$A:$T,19,0)</f>
        <v>#N/A</v>
      </c>
      <c r="AU653" s="111" t="e">
        <f>VLOOKUP($Y653,ボランティア図書マスタ!$A:$T,20,0)</f>
        <v>#N/A</v>
      </c>
    </row>
    <row r="654" spans="1:47" ht="80.099999999999994" customHeight="1" x14ac:dyDescent="0.15">
      <c r="A654" s="119"/>
      <c r="B654" s="120"/>
      <c r="C654" s="119"/>
      <c r="D654" s="121"/>
      <c r="E654" s="122" t="str">
        <f>IF(D654="","",VLOOKUP(D654,ボランティア一覧!$A:$B,2,0))</f>
        <v/>
      </c>
      <c r="F654" s="121"/>
      <c r="G654" s="123" t="str">
        <f>IF(F654="","",VLOOKUP(F654,ボランティア図書マスタ!$B:$L,11,0))</f>
        <v/>
      </c>
      <c r="H654" s="124"/>
      <c r="I654" s="121"/>
      <c r="J654" s="124"/>
      <c r="K654" s="122" t="str">
        <f t="shared" si="758"/>
        <v/>
      </c>
      <c r="L654" s="125" t="str">
        <f>IF(Y654="","",VLOOKUP(Y654,ボランティア図書マスタ!$A$3:$M$567,13,0))</f>
        <v/>
      </c>
      <c r="M654" s="126"/>
      <c r="N654" s="127"/>
      <c r="O654" s="128"/>
      <c r="P654" s="129"/>
      <c r="Q654" s="130" t="str">
        <f>IF(D654="","",VLOOKUP(D654,ボランティア一覧!$A$3:$F$68,3,0))</f>
        <v/>
      </c>
      <c r="R654" s="130" t="str">
        <f>IF(D654="","",VLOOKUP(D654,ボランティア一覧!$A$3:$F$68,4,0))</f>
        <v/>
      </c>
      <c r="S654" s="130" t="str">
        <f>IF(D654="","",VLOOKUP(D654,ボランティア一覧!$A$3:$F$68,5,0))</f>
        <v/>
      </c>
      <c r="T654" s="130" t="str">
        <f>IF(D654="","",VLOOKUP(D654,ボランティア一覧!$A$3:$F$68,6,0))</f>
        <v/>
      </c>
      <c r="U654" s="131" t="str">
        <f t="shared" si="799"/>
        <v xml:space="preserve"> </v>
      </c>
      <c r="V654" s="131" t="str">
        <f t="shared" si="800"/>
        <v>　</v>
      </c>
      <c r="W654" s="131" t="str">
        <f>IF($A654=0," ",VLOOKUP(U654,入力規則用シート!B:C,2,0))</f>
        <v xml:space="preserve"> </v>
      </c>
      <c r="X654" s="131">
        <f t="shared" si="733"/>
        <v>0</v>
      </c>
      <c r="Y654" s="131" t="str">
        <f t="shared" si="801"/>
        <v/>
      </c>
      <c r="Z654" s="131" t="str">
        <f>IF(Y654="","",VLOOKUP(Y654,ボランティア図書マスタ!$A$3:$K$567,11,0))</f>
        <v/>
      </c>
      <c r="AA654" s="132" t="str">
        <f t="shared" si="802"/>
        <v/>
      </c>
      <c r="AB654" s="133"/>
      <c r="AC654" s="133">
        <f t="shared" si="803"/>
        <v>0</v>
      </c>
      <c r="AD654" s="133">
        <f t="shared" si="804"/>
        <v>0</v>
      </c>
      <c r="AE654" s="133">
        <f t="shared" si="805"/>
        <v>0</v>
      </c>
      <c r="AF654" s="133">
        <f t="shared" si="806"/>
        <v>0</v>
      </c>
      <c r="AG654" s="134">
        <f t="shared" si="807"/>
        <v>0</v>
      </c>
      <c r="AH654" s="133">
        <f t="shared" si="808"/>
        <v>0</v>
      </c>
      <c r="AI654" s="133">
        <f t="shared" si="759"/>
        <v>0</v>
      </c>
      <c r="AJ654" s="133">
        <f t="shared" si="760"/>
        <v>0</v>
      </c>
      <c r="AK654" s="135">
        <f t="shared" si="809"/>
        <v>0</v>
      </c>
      <c r="AL654" s="135">
        <f t="shared" si="810"/>
        <v>0</v>
      </c>
      <c r="AM654" s="135">
        <f t="shared" si="761"/>
        <v>0</v>
      </c>
      <c r="AN654" s="135">
        <f t="shared" si="762"/>
        <v>0</v>
      </c>
      <c r="AP654" s="111" t="e">
        <f>VLOOKUP($Y654,ボランティア図書マスタ!$A:$T,15,0)</f>
        <v>#N/A</v>
      </c>
      <c r="AQ654" s="111" t="e">
        <f>VLOOKUP($Y654,ボランティア図書マスタ!$A:$T,16,0)</f>
        <v>#N/A</v>
      </c>
      <c r="AR654" s="111" t="e">
        <f>VLOOKUP($Y654,ボランティア図書マスタ!$A:$T,17,0)</f>
        <v>#N/A</v>
      </c>
      <c r="AS654" s="111" t="e">
        <f>VLOOKUP($Y654,ボランティア図書マスタ!$A:$T,18,0)</f>
        <v>#N/A</v>
      </c>
      <c r="AT654" s="111" t="e">
        <f>VLOOKUP($Y654,ボランティア図書マスタ!$A:$T,19,0)</f>
        <v>#N/A</v>
      </c>
      <c r="AU654" s="111" t="e">
        <f>VLOOKUP($Y654,ボランティア図書マスタ!$A:$T,20,0)</f>
        <v>#N/A</v>
      </c>
    </row>
    <row r="655" spans="1:47" ht="80.099999999999994" customHeight="1" x14ac:dyDescent="0.15">
      <c r="A655" s="119"/>
      <c r="B655" s="120"/>
      <c r="C655" s="119"/>
      <c r="D655" s="121"/>
      <c r="E655" s="122" t="str">
        <f>IF(D655="","",VLOOKUP(D655,ボランティア一覧!$A:$B,2,0))</f>
        <v/>
      </c>
      <c r="F655" s="121"/>
      <c r="G655" s="123" t="str">
        <f>IF(F655="","",VLOOKUP(F655,ボランティア図書マスタ!$B:$L,11,0))</f>
        <v/>
      </c>
      <c r="H655" s="124"/>
      <c r="I655" s="121"/>
      <c r="J655" s="124"/>
      <c r="K655" s="122" t="str">
        <f t="shared" si="758"/>
        <v/>
      </c>
      <c r="L655" s="125" t="str">
        <f>IF(Y655="","",VLOOKUP(Y655,ボランティア図書マスタ!$A$3:$M$567,13,0))</f>
        <v/>
      </c>
      <c r="M655" s="126"/>
      <c r="N655" s="127"/>
      <c r="O655" s="128"/>
      <c r="P655" s="129"/>
      <c r="Q655" s="130" t="str">
        <f>IF(D655="","",VLOOKUP(D655,ボランティア一覧!$A$3:$F$68,3,0))</f>
        <v/>
      </c>
      <c r="R655" s="130" t="str">
        <f>IF(D655="","",VLOOKUP(D655,ボランティア一覧!$A$3:$F$68,4,0))</f>
        <v/>
      </c>
      <c r="S655" s="130" t="str">
        <f>IF(D655="","",VLOOKUP(D655,ボランティア一覧!$A$3:$F$68,5,0))</f>
        <v/>
      </c>
      <c r="T655" s="130" t="str">
        <f>IF(D655="","",VLOOKUP(D655,ボランティア一覧!$A$3:$F$68,6,0))</f>
        <v/>
      </c>
      <c r="U655" s="131" t="str">
        <f t="shared" si="799"/>
        <v xml:space="preserve"> </v>
      </c>
      <c r="V655" s="131" t="str">
        <f t="shared" si="800"/>
        <v>　</v>
      </c>
      <c r="W655" s="131" t="str">
        <f>IF($A655=0," ",VLOOKUP(U655,入力規則用シート!B:C,2,0))</f>
        <v xml:space="preserve"> </v>
      </c>
      <c r="X655" s="131">
        <f t="shared" si="733"/>
        <v>0</v>
      </c>
      <c r="Y655" s="131" t="str">
        <f t="shared" si="801"/>
        <v/>
      </c>
      <c r="Z655" s="131" t="str">
        <f>IF(Y655="","",VLOOKUP(Y655,ボランティア図書マスタ!$A$3:$K$567,11,0))</f>
        <v/>
      </c>
      <c r="AA655" s="132" t="str">
        <f t="shared" si="802"/>
        <v/>
      </c>
      <c r="AB655" s="133"/>
      <c r="AC655" s="133">
        <f t="shared" si="803"/>
        <v>0</v>
      </c>
      <c r="AD655" s="133">
        <f t="shared" si="804"/>
        <v>0</v>
      </c>
      <c r="AE655" s="133">
        <f t="shared" si="805"/>
        <v>0</v>
      </c>
      <c r="AF655" s="133">
        <f t="shared" si="806"/>
        <v>0</v>
      </c>
      <c r="AG655" s="134">
        <f t="shared" si="807"/>
        <v>0</v>
      </c>
      <c r="AH655" s="133">
        <f t="shared" si="808"/>
        <v>0</v>
      </c>
      <c r="AI655" s="133">
        <f t="shared" si="759"/>
        <v>0</v>
      </c>
      <c r="AJ655" s="133">
        <f t="shared" si="760"/>
        <v>0</v>
      </c>
      <c r="AK655" s="135">
        <f t="shared" si="809"/>
        <v>0</v>
      </c>
      <c r="AL655" s="135">
        <f t="shared" si="810"/>
        <v>0</v>
      </c>
      <c r="AM655" s="135">
        <f t="shared" si="761"/>
        <v>0</v>
      </c>
      <c r="AN655" s="135">
        <f t="shared" si="762"/>
        <v>0</v>
      </c>
      <c r="AP655" s="111" t="e">
        <f>VLOOKUP($Y655,ボランティア図書マスタ!$A:$T,15,0)</f>
        <v>#N/A</v>
      </c>
      <c r="AQ655" s="111" t="e">
        <f>VLOOKUP($Y655,ボランティア図書マスタ!$A:$T,16,0)</f>
        <v>#N/A</v>
      </c>
      <c r="AR655" s="111" t="e">
        <f>VLOOKUP($Y655,ボランティア図書マスタ!$A:$T,17,0)</f>
        <v>#N/A</v>
      </c>
      <c r="AS655" s="111" t="e">
        <f>VLOOKUP($Y655,ボランティア図書マスタ!$A:$T,18,0)</f>
        <v>#N/A</v>
      </c>
      <c r="AT655" s="111" t="e">
        <f>VLOOKUP($Y655,ボランティア図書マスタ!$A:$T,19,0)</f>
        <v>#N/A</v>
      </c>
      <c r="AU655" s="111" t="e">
        <f>VLOOKUP($Y655,ボランティア図書マスタ!$A:$T,20,0)</f>
        <v>#N/A</v>
      </c>
    </row>
    <row r="656" spans="1:47" ht="80.099999999999994" customHeight="1" x14ac:dyDescent="0.15">
      <c r="A656" s="119"/>
      <c r="B656" s="120"/>
      <c r="C656" s="119"/>
      <c r="D656" s="121"/>
      <c r="E656" s="122" t="str">
        <f>IF(D656="","",VLOOKUP(D656,ボランティア一覧!$A:$B,2,0))</f>
        <v/>
      </c>
      <c r="F656" s="121"/>
      <c r="G656" s="123" t="str">
        <f>IF(F656="","",VLOOKUP(F656,ボランティア図書マスタ!$B:$L,11,0))</f>
        <v/>
      </c>
      <c r="H656" s="124"/>
      <c r="I656" s="121"/>
      <c r="J656" s="124"/>
      <c r="K656" s="122" t="str">
        <f t="shared" si="758"/>
        <v/>
      </c>
      <c r="L656" s="125" t="str">
        <f>IF(Y656="","",VLOOKUP(Y656,ボランティア図書マスタ!$A$3:$M$567,13,0))</f>
        <v/>
      </c>
      <c r="M656" s="126"/>
      <c r="N656" s="127"/>
      <c r="O656" s="128"/>
      <c r="P656" s="129"/>
      <c r="Q656" s="130" t="str">
        <f>IF(D656="","",VLOOKUP(D656,ボランティア一覧!$A$3:$F$68,3,0))</f>
        <v/>
      </c>
      <c r="R656" s="130" t="str">
        <f>IF(D656="","",VLOOKUP(D656,ボランティア一覧!$A$3:$F$68,4,0))</f>
        <v/>
      </c>
      <c r="S656" s="130" t="str">
        <f>IF(D656="","",VLOOKUP(D656,ボランティア一覧!$A$3:$F$68,5,0))</f>
        <v/>
      </c>
      <c r="T656" s="130" t="str">
        <f>IF(D656="","",VLOOKUP(D656,ボランティア一覧!$A$3:$F$68,6,0))</f>
        <v/>
      </c>
      <c r="U656" s="131" t="str">
        <f t="shared" si="799"/>
        <v xml:space="preserve"> </v>
      </c>
      <c r="V656" s="131" t="str">
        <f t="shared" si="800"/>
        <v>　</v>
      </c>
      <c r="W656" s="131" t="str">
        <f>IF($A656=0," ",VLOOKUP(U656,入力規則用シート!B:C,2,0))</f>
        <v xml:space="preserve"> </v>
      </c>
      <c r="X656" s="131">
        <f t="shared" si="733"/>
        <v>0</v>
      </c>
      <c r="Y656" s="131" t="str">
        <f t="shared" si="801"/>
        <v/>
      </c>
      <c r="Z656" s="131" t="str">
        <f>IF(Y656="","",VLOOKUP(Y656,ボランティア図書マスタ!$A$3:$K$567,11,0))</f>
        <v/>
      </c>
      <c r="AA656" s="132" t="str">
        <f t="shared" si="802"/>
        <v/>
      </c>
      <c r="AB656" s="133"/>
      <c r="AC656" s="133">
        <f t="shared" si="803"/>
        <v>0</v>
      </c>
      <c r="AD656" s="133">
        <f t="shared" si="804"/>
        <v>0</v>
      </c>
      <c r="AE656" s="133">
        <f t="shared" si="805"/>
        <v>0</v>
      </c>
      <c r="AF656" s="133">
        <f t="shared" si="806"/>
        <v>0</v>
      </c>
      <c r="AG656" s="134">
        <f t="shared" si="807"/>
        <v>0</v>
      </c>
      <c r="AH656" s="133">
        <f t="shared" si="808"/>
        <v>0</v>
      </c>
      <c r="AI656" s="133">
        <f t="shared" si="759"/>
        <v>0</v>
      </c>
      <c r="AJ656" s="133">
        <f t="shared" si="760"/>
        <v>0</v>
      </c>
      <c r="AK656" s="135">
        <f t="shared" si="809"/>
        <v>0</v>
      </c>
      <c r="AL656" s="135">
        <f t="shared" si="810"/>
        <v>0</v>
      </c>
      <c r="AM656" s="135">
        <f t="shared" si="761"/>
        <v>0</v>
      </c>
      <c r="AN656" s="135">
        <f t="shared" si="762"/>
        <v>0</v>
      </c>
      <c r="AP656" s="111" t="e">
        <f>VLOOKUP($Y656,ボランティア図書マスタ!$A:$T,15,0)</f>
        <v>#N/A</v>
      </c>
      <c r="AQ656" s="111" t="e">
        <f>VLOOKUP($Y656,ボランティア図書マスタ!$A:$T,16,0)</f>
        <v>#N/A</v>
      </c>
      <c r="AR656" s="111" t="e">
        <f>VLOOKUP($Y656,ボランティア図書マスタ!$A:$T,17,0)</f>
        <v>#N/A</v>
      </c>
      <c r="AS656" s="111" t="e">
        <f>VLOOKUP($Y656,ボランティア図書マスタ!$A:$T,18,0)</f>
        <v>#N/A</v>
      </c>
      <c r="AT656" s="111" t="e">
        <f>VLOOKUP($Y656,ボランティア図書マスタ!$A:$T,19,0)</f>
        <v>#N/A</v>
      </c>
      <c r="AU656" s="111" t="e">
        <f>VLOOKUP($Y656,ボランティア図書マスタ!$A:$T,20,0)</f>
        <v>#N/A</v>
      </c>
    </row>
    <row r="657" spans="1:47" ht="80.099999999999994" customHeight="1" x14ac:dyDescent="0.15">
      <c r="A657" s="119"/>
      <c r="B657" s="120"/>
      <c r="C657" s="119"/>
      <c r="D657" s="121"/>
      <c r="E657" s="122" t="str">
        <f>IF(D657="","",VLOOKUP(D657,ボランティア一覧!$A:$B,2,0))</f>
        <v/>
      </c>
      <c r="F657" s="121"/>
      <c r="G657" s="123" t="str">
        <f>IF(F657="","",VLOOKUP(F657,ボランティア図書マスタ!$B:$L,11,0))</f>
        <v/>
      </c>
      <c r="H657" s="124"/>
      <c r="I657" s="121"/>
      <c r="J657" s="124"/>
      <c r="K657" s="122" t="str">
        <f t="shared" si="758"/>
        <v/>
      </c>
      <c r="L657" s="125" t="str">
        <f>IF(Y657="","",VLOOKUP(Y657,ボランティア図書マスタ!$A$3:$M$567,13,0))</f>
        <v/>
      </c>
      <c r="M657" s="126"/>
      <c r="N657" s="127"/>
      <c r="O657" s="128"/>
      <c r="P657" s="129"/>
      <c r="Q657" s="130" t="str">
        <f>IF(D657="","",VLOOKUP(D657,ボランティア一覧!$A$3:$F$68,3,0))</f>
        <v/>
      </c>
      <c r="R657" s="130" t="str">
        <f>IF(D657="","",VLOOKUP(D657,ボランティア一覧!$A$3:$F$68,4,0))</f>
        <v/>
      </c>
      <c r="S657" s="130" t="str">
        <f>IF(D657="","",VLOOKUP(D657,ボランティア一覧!$A$3:$F$68,5,0))</f>
        <v/>
      </c>
      <c r="T657" s="130" t="str">
        <f>IF(D657="","",VLOOKUP(D657,ボランティア一覧!$A$3:$F$68,6,0))</f>
        <v/>
      </c>
      <c r="U657" s="131" t="str">
        <f t="shared" si="799"/>
        <v xml:space="preserve"> </v>
      </c>
      <c r="V657" s="131" t="str">
        <f t="shared" si="800"/>
        <v>　</v>
      </c>
      <c r="W657" s="131" t="str">
        <f>IF($A657=0," ",VLOOKUP(U657,入力規則用シート!B:C,2,0))</f>
        <v xml:space="preserve"> </v>
      </c>
      <c r="X657" s="131">
        <f t="shared" ref="X657:X720" si="811">A657</f>
        <v>0</v>
      </c>
      <c r="Y657" s="131" t="str">
        <f t="shared" si="801"/>
        <v/>
      </c>
      <c r="Z657" s="131" t="str">
        <f>IF(Y657="","",VLOOKUP(Y657,ボランティア図書マスタ!$A$3:$K$567,11,0))</f>
        <v/>
      </c>
      <c r="AA657" s="132" t="str">
        <f t="shared" si="802"/>
        <v/>
      </c>
      <c r="AB657" s="133"/>
      <c r="AC657" s="133">
        <f t="shared" si="803"/>
        <v>0</v>
      </c>
      <c r="AD657" s="133">
        <f t="shared" si="804"/>
        <v>0</v>
      </c>
      <c r="AE657" s="133">
        <f t="shared" si="805"/>
        <v>0</v>
      </c>
      <c r="AF657" s="133">
        <f t="shared" si="806"/>
        <v>0</v>
      </c>
      <c r="AG657" s="134">
        <f t="shared" si="807"/>
        <v>0</v>
      </c>
      <c r="AH657" s="133">
        <f t="shared" si="808"/>
        <v>0</v>
      </c>
      <c r="AI657" s="133">
        <f t="shared" si="759"/>
        <v>0</v>
      </c>
      <c r="AJ657" s="133">
        <f t="shared" si="760"/>
        <v>0</v>
      </c>
      <c r="AK657" s="135">
        <f t="shared" si="809"/>
        <v>0</v>
      </c>
      <c r="AL657" s="135">
        <f t="shared" si="810"/>
        <v>0</v>
      </c>
      <c r="AM657" s="135">
        <f t="shared" si="761"/>
        <v>0</v>
      </c>
      <c r="AN657" s="135">
        <f t="shared" si="762"/>
        <v>0</v>
      </c>
      <c r="AP657" s="111" t="e">
        <f>VLOOKUP($Y657,ボランティア図書マスタ!$A:$T,15,0)</f>
        <v>#N/A</v>
      </c>
      <c r="AQ657" s="111" t="e">
        <f>VLOOKUP($Y657,ボランティア図書マスタ!$A:$T,16,0)</f>
        <v>#N/A</v>
      </c>
      <c r="AR657" s="111" t="e">
        <f>VLOOKUP($Y657,ボランティア図書マスタ!$A:$T,17,0)</f>
        <v>#N/A</v>
      </c>
      <c r="AS657" s="111" t="e">
        <f>VLOOKUP($Y657,ボランティア図書マスタ!$A:$T,18,0)</f>
        <v>#N/A</v>
      </c>
      <c r="AT657" s="111" t="e">
        <f>VLOOKUP($Y657,ボランティア図書マスタ!$A:$T,19,0)</f>
        <v>#N/A</v>
      </c>
      <c r="AU657" s="111" t="e">
        <f>VLOOKUP($Y657,ボランティア図書マスタ!$A:$T,20,0)</f>
        <v>#N/A</v>
      </c>
    </row>
    <row r="658" spans="1:47" ht="80.099999999999994" customHeight="1" x14ac:dyDescent="0.15">
      <c r="A658" s="119"/>
      <c r="B658" s="120"/>
      <c r="C658" s="119"/>
      <c r="D658" s="121"/>
      <c r="E658" s="122" t="str">
        <f>IF(D658="","",VLOOKUP(D658,ボランティア一覧!$A:$B,2,0))</f>
        <v/>
      </c>
      <c r="F658" s="121"/>
      <c r="G658" s="123" t="str">
        <f>IF(F658="","",VLOOKUP(F658,ボランティア図書マスタ!$B:$L,11,0))</f>
        <v/>
      </c>
      <c r="H658" s="124"/>
      <c r="I658" s="121"/>
      <c r="J658" s="124"/>
      <c r="K658" s="122" t="str">
        <f t="shared" si="758"/>
        <v/>
      </c>
      <c r="L658" s="125" t="str">
        <f>IF(Y658="","",VLOOKUP(Y658,ボランティア図書マスタ!$A$3:$M$567,13,0))</f>
        <v/>
      </c>
      <c r="M658" s="126"/>
      <c r="N658" s="127"/>
      <c r="O658" s="128"/>
      <c r="P658" s="129"/>
      <c r="Q658" s="130" t="str">
        <f>IF(D658="","",VLOOKUP(D658,ボランティア一覧!$A$3:$F$68,3,0))</f>
        <v/>
      </c>
      <c r="R658" s="130" t="str">
        <f>IF(D658="","",VLOOKUP(D658,ボランティア一覧!$A$3:$F$68,4,0))</f>
        <v/>
      </c>
      <c r="S658" s="130" t="str">
        <f>IF(D658="","",VLOOKUP(D658,ボランティア一覧!$A$3:$F$68,5,0))</f>
        <v/>
      </c>
      <c r="T658" s="130" t="str">
        <f>IF(D658="","",VLOOKUP(D658,ボランティア一覧!$A$3:$F$68,6,0))</f>
        <v/>
      </c>
      <c r="U658" s="131" t="str">
        <f t="shared" si="799"/>
        <v xml:space="preserve"> </v>
      </c>
      <c r="V658" s="131" t="str">
        <f t="shared" si="800"/>
        <v>　</v>
      </c>
      <c r="W658" s="131" t="str">
        <f>IF($A658=0," ",VLOOKUP(U658,入力規則用シート!B:C,2,0))</f>
        <v xml:space="preserve"> </v>
      </c>
      <c r="X658" s="131">
        <f t="shared" si="811"/>
        <v>0</v>
      </c>
      <c r="Y658" s="131" t="str">
        <f t="shared" si="801"/>
        <v/>
      </c>
      <c r="Z658" s="131" t="str">
        <f>IF(Y658="","",VLOOKUP(Y658,ボランティア図書マスタ!$A$3:$K$567,11,0))</f>
        <v/>
      </c>
      <c r="AA658" s="132" t="str">
        <f t="shared" si="802"/>
        <v/>
      </c>
      <c r="AB658" s="133"/>
      <c r="AC658" s="133">
        <f t="shared" si="803"/>
        <v>0</v>
      </c>
      <c r="AD658" s="133">
        <f t="shared" si="804"/>
        <v>0</v>
      </c>
      <c r="AE658" s="133">
        <f t="shared" si="805"/>
        <v>0</v>
      </c>
      <c r="AF658" s="133">
        <f t="shared" si="806"/>
        <v>0</v>
      </c>
      <c r="AG658" s="134">
        <f t="shared" si="807"/>
        <v>0</v>
      </c>
      <c r="AH658" s="133">
        <f t="shared" si="808"/>
        <v>0</v>
      </c>
      <c r="AI658" s="133">
        <f t="shared" si="759"/>
        <v>0</v>
      </c>
      <c r="AJ658" s="133">
        <f t="shared" si="760"/>
        <v>0</v>
      </c>
      <c r="AK658" s="135">
        <f t="shared" si="809"/>
        <v>0</v>
      </c>
      <c r="AL658" s="135">
        <f t="shared" si="810"/>
        <v>0</v>
      </c>
      <c r="AM658" s="135">
        <f t="shared" si="761"/>
        <v>0</v>
      </c>
      <c r="AN658" s="135">
        <f t="shared" si="762"/>
        <v>0</v>
      </c>
      <c r="AP658" s="111" t="e">
        <f>VLOOKUP($Y658,ボランティア図書マスタ!$A:$T,15,0)</f>
        <v>#N/A</v>
      </c>
      <c r="AQ658" s="111" t="e">
        <f>VLOOKUP($Y658,ボランティア図書マスタ!$A:$T,16,0)</f>
        <v>#N/A</v>
      </c>
      <c r="AR658" s="111" t="e">
        <f>VLOOKUP($Y658,ボランティア図書マスタ!$A:$T,17,0)</f>
        <v>#N/A</v>
      </c>
      <c r="AS658" s="111" t="e">
        <f>VLOOKUP($Y658,ボランティア図書マスタ!$A:$T,18,0)</f>
        <v>#N/A</v>
      </c>
      <c r="AT658" s="111" t="e">
        <f>VLOOKUP($Y658,ボランティア図書マスタ!$A:$T,19,0)</f>
        <v>#N/A</v>
      </c>
      <c r="AU658" s="111" t="e">
        <f>VLOOKUP($Y658,ボランティア図書マスタ!$A:$T,20,0)</f>
        <v>#N/A</v>
      </c>
    </row>
    <row r="659" spans="1:47" ht="80.099999999999994" customHeight="1" x14ac:dyDescent="0.15">
      <c r="A659" s="119"/>
      <c r="B659" s="120"/>
      <c r="C659" s="119"/>
      <c r="D659" s="121"/>
      <c r="E659" s="122" t="str">
        <f>IF(D659="","",VLOOKUP(D659,ボランティア一覧!$A:$B,2,0))</f>
        <v/>
      </c>
      <c r="F659" s="121"/>
      <c r="G659" s="123" t="str">
        <f>IF(F659="","",VLOOKUP(F659,ボランティア図書マスタ!$B:$L,11,0))</f>
        <v/>
      </c>
      <c r="H659" s="124"/>
      <c r="I659" s="121"/>
      <c r="J659" s="124"/>
      <c r="K659" s="122" t="str">
        <f t="shared" si="758"/>
        <v/>
      </c>
      <c r="L659" s="125" t="str">
        <f>IF(Y659="","",VLOOKUP(Y659,ボランティア図書マスタ!$A$3:$M$567,13,0))</f>
        <v/>
      </c>
      <c r="M659" s="126"/>
      <c r="N659" s="127"/>
      <c r="O659" s="128"/>
      <c r="P659" s="129"/>
      <c r="Q659" s="130" t="str">
        <f>IF(D659="","",VLOOKUP(D659,ボランティア一覧!$A$3:$F$68,3,0))</f>
        <v/>
      </c>
      <c r="R659" s="130" t="str">
        <f>IF(D659="","",VLOOKUP(D659,ボランティア一覧!$A$3:$F$68,4,0))</f>
        <v/>
      </c>
      <c r="S659" s="130" t="str">
        <f>IF(D659="","",VLOOKUP(D659,ボランティア一覧!$A$3:$F$68,5,0))</f>
        <v/>
      </c>
      <c r="T659" s="130" t="str">
        <f>IF(D659="","",VLOOKUP(D659,ボランティア一覧!$A$3:$F$68,6,0))</f>
        <v/>
      </c>
      <c r="U659" s="131" t="str">
        <f t="shared" si="799"/>
        <v xml:space="preserve"> </v>
      </c>
      <c r="V659" s="131" t="str">
        <f t="shared" si="800"/>
        <v>　</v>
      </c>
      <c r="W659" s="131" t="str">
        <f>IF($A659=0," ",VLOOKUP(U659,入力規則用シート!B:C,2,0))</f>
        <v xml:space="preserve"> </v>
      </c>
      <c r="X659" s="131">
        <f t="shared" si="811"/>
        <v>0</v>
      </c>
      <c r="Y659" s="131" t="str">
        <f t="shared" si="801"/>
        <v/>
      </c>
      <c r="Z659" s="131" t="str">
        <f>IF(Y659="","",VLOOKUP(Y659,ボランティア図書マスタ!$A$3:$K$567,11,0))</f>
        <v/>
      </c>
      <c r="AA659" s="132" t="str">
        <f t="shared" si="802"/>
        <v/>
      </c>
      <c r="AB659" s="133"/>
      <c r="AC659" s="133">
        <f t="shared" si="803"/>
        <v>0</v>
      </c>
      <c r="AD659" s="133">
        <f t="shared" si="804"/>
        <v>0</v>
      </c>
      <c r="AE659" s="133">
        <f t="shared" si="805"/>
        <v>0</v>
      </c>
      <c r="AF659" s="133">
        <f t="shared" si="806"/>
        <v>0</v>
      </c>
      <c r="AG659" s="134">
        <f t="shared" si="807"/>
        <v>0</v>
      </c>
      <c r="AH659" s="133">
        <f t="shared" si="808"/>
        <v>0</v>
      </c>
      <c r="AI659" s="133">
        <f t="shared" si="759"/>
        <v>0</v>
      </c>
      <c r="AJ659" s="133">
        <f t="shared" si="760"/>
        <v>0</v>
      </c>
      <c r="AK659" s="135">
        <f t="shared" si="809"/>
        <v>0</v>
      </c>
      <c r="AL659" s="135">
        <f t="shared" si="810"/>
        <v>0</v>
      </c>
      <c r="AM659" s="135">
        <f t="shared" si="761"/>
        <v>0</v>
      </c>
      <c r="AN659" s="135">
        <f t="shared" si="762"/>
        <v>0</v>
      </c>
      <c r="AP659" s="111" t="e">
        <f>VLOOKUP($Y659,ボランティア図書マスタ!$A:$T,15,0)</f>
        <v>#N/A</v>
      </c>
      <c r="AQ659" s="111" t="e">
        <f>VLOOKUP($Y659,ボランティア図書マスタ!$A:$T,16,0)</f>
        <v>#N/A</v>
      </c>
      <c r="AR659" s="111" t="e">
        <f>VLOOKUP($Y659,ボランティア図書マスタ!$A:$T,17,0)</f>
        <v>#N/A</v>
      </c>
      <c r="AS659" s="111" t="e">
        <f>VLOOKUP($Y659,ボランティア図書マスタ!$A:$T,18,0)</f>
        <v>#N/A</v>
      </c>
      <c r="AT659" s="111" t="e">
        <f>VLOOKUP($Y659,ボランティア図書マスタ!$A:$T,19,0)</f>
        <v>#N/A</v>
      </c>
      <c r="AU659" s="111" t="e">
        <f>VLOOKUP($Y659,ボランティア図書マスタ!$A:$T,20,0)</f>
        <v>#N/A</v>
      </c>
    </row>
    <row r="660" spans="1:47" ht="80.099999999999994" customHeight="1" x14ac:dyDescent="0.15">
      <c r="A660" s="119"/>
      <c r="B660" s="120"/>
      <c r="C660" s="119"/>
      <c r="D660" s="121"/>
      <c r="E660" s="122" t="str">
        <f>IF(D660="","",VLOOKUP(D660,ボランティア一覧!$A:$B,2,0))</f>
        <v/>
      </c>
      <c r="F660" s="121"/>
      <c r="G660" s="123" t="str">
        <f>IF(F660="","",VLOOKUP(F660,ボランティア図書マスタ!$B:$L,11,0))</f>
        <v/>
      </c>
      <c r="H660" s="124"/>
      <c r="I660" s="121"/>
      <c r="J660" s="124"/>
      <c r="K660" s="122" t="str">
        <f t="shared" si="758"/>
        <v/>
      </c>
      <c r="L660" s="125" t="str">
        <f>IF(Y660="","",VLOOKUP(Y660,ボランティア図書マスタ!$A$3:$M$567,13,0))</f>
        <v/>
      </c>
      <c r="M660" s="126"/>
      <c r="N660" s="127"/>
      <c r="O660" s="128"/>
      <c r="P660" s="129"/>
      <c r="Q660" s="130" t="str">
        <f>IF(D660="","",VLOOKUP(D660,ボランティア一覧!$A$3:$F$68,3,0))</f>
        <v/>
      </c>
      <c r="R660" s="130" t="str">
        <f>IF(D660="","",VLOOKUP(D660,ボランティア一覧!$A$3:$F$68,4,0))</f>
        <v/>
      </c>
      <c r="S660" s="130" t="str">
        <f>IF(D660="","",VLOOKUP(D660,ボランティア一覧!$A$3:$F$68,5,0))</f>
        <v/>
      </c>
      <c r="T660" s="130" t="str">
        <f>IF(D660="","",VLOOKUP(D660,ボランティア一覧!$A$3:$F$68,6,0))</f>
        <v/>
      </c>
      <c r="U660" s="131" t="str">
        <f t="shared" si="799"/>
        <v xml:space="preserve"> </v>
      </c>
      <c r="V660" s="131" t="str">
        <f t="shared" si="800"/>
        <v>　</v>
      </c>
      <c r="W660" s="131" t="str">
        <f>IF($A660=0," ",VLOOKUP(U660,入力規則用シート!B:C,2,0))</f>
        <v xml:space="preserve"> </v>
      </c>
      <c r="X660" s="131">
        <f t="shared" si="811"/>
        <v>0</v>
      </c>
      <c r="Y660" s="131" t="str">
        <f t="shared" si="801"/>
        <v/>
      </c>
      <c r="Z660" s="131" t="str">
        <f>IF(Y660="","",VLOOKUP(Y660,ボランティア図書マスタ!$A$3:$K$567,11,0))</f>
        <v/>
      </c>
      <c r="AA660" s="132" t="str">
        <f t="shared" si="802"/>
        <v/>
      </c>
      <c r="AB660" s="133"/>
      <c r="AC660" s="133">
        <f t="shared" si="803"/>
        <v>0</v>
      </c>
      <c r="AD660" s="133">
        <f t="shared" si="804"/>
        <v>0</v>
      </c>
      <c r="AE660" s="133">
        <f t="shared" si="805"/>
        <v>0</v>
      </c>
      <c r="AF660" s="133">
        <f t="shared" si="806"/>
        <v>0</v>
      </c>
      <c r="AG660" s="134">
        <f t="shared" si="807"/>
        <v>0</v>
      </c>
      <c r="AH660" s="133">
        <f t="shared" si="808"/>
        <v>0</v>
      </c>
      <c r="AI660" s="133">
        <f t="shared" si="759"/>
        <v>0</v>
      </c>
      <c r="AJ660" s="133">
        <f t="shared" si="760"/>
        <v>0</v>
      </c>
      <c r="AK660" s="135">
        <f t="shared" si="809"/>
        <v>0</v>
      </c>
      <c r="AL660" s="135">
        <f t="shared" si="810"/>
        <v>0</v>
      </c>
      <c r="AM660" s="135">
        <f t="shared" si="761"/>
        <v>0</v>
      </c>
      <c r="AN660" s="135">
        <f t="shared" si="762"/>
        <v>0</v>
      </c>
      <c r="AP660" s="111" t="e">
        <f>VLOOKUP($Y660,ボランティア図書マスタ!$A:$T,15,0)</f>
        <v>#N/A</v>
      </c>
      <c r="AQ660" s="111" t="e">
        <f>VLOOKUP($Y660,ボランティア図書マスタ!$A:$T,16,0)</f>
        <v>#N/A</v>
      </c>
      <c r="AR660" s="111" t="e">
        <f>VLOOKUP($Y660,ボランティア図書マスタ!$A:$T,17,0)</f>
        <v>#N/A</v>
      </c>
      <c r="AS660" s="111" t="e">
        <f>VLOOKUP($Y660,ボランティア図書マスタ!$A:$T,18,0)</f>
        <v>#N/A</v>
      </c>
      <c r="AT660" s="111" t="e">
        <f>VLOOKUP($Y660,ボランティア図書マスタ!$A:$T,19,0)</f>
        <v>#N/A</v>
      </c>
      <c r="AU660" s="111" t="e">
        <f>VLOOKUP($Y660,ボランティア図書マスタ!$A:$T,20,0)</f>
        <v>#N/A</v>
      </c>
    </row>
    <row r="661" spans="1:47" ht="80.099999999999994" customHeight="1" x14ac:dyDescent="0.15">
      <c r="A661" s="119"/>
      <c r="B661" s="120"/>
      <c r="C661" s="119"/>
      <c r="D661" s="121"/>
      <c r="E661" s="122" t="str">
        <f>IF(D661="","",VLOOKUP(D661,ボランティア一覧!$A:$B,2,0))</f>
        <v/>
      </c>
      <c r="F661" s="121"/>
      <c r="G661" s="123" t="str">
        <f>IF(F661="","",VLOOKUP(F661,ボランティア図書マスタ!$B:$L,11,0))</f>
        <v/>
      </c>
      <c r="H661" s="124"/>
      <c r="I661" s="121"/>
      <c r="J661" s="124"/>
      <c r="K661" s="122" t="str">
        <f t="shared" si="758"/>
        <v/>
      </c>
      <c r="L661" s="125" t="str">
        <f>IF(Y661="","",VLOOKUP(Y661,ボランティア図書マスタ!$A$3:$M$567,13,0))</f>
        <v/>
      </c>
      <c r="M661" s="126"/>
      <c r="N661" s="127"/>
      <c r="O661" s="128"/>
      <c r="P661" s="129"/>
      <c r="Q661" s="130" t="str">
        <f>IF(D661="","",VLOOKUP(D661,ボランティア一覧!$A$3:$F$68,3,0))</f>
        <v/>
      </c>
      <c r="R661" s="130" t="str">
        <f>IF(D661="","",VLOOKUP(D661,ボランティア一覧!$A$3:$F$68,4,0))</f>
        <v/>
      </c>
      <c r="S661" s="130" t="str">
        <f>IF(D661="","",VLOOKUP(D661,ボランティア一覧!$A$3:$F$68,5,0))</f>
        <v/>
      </c>
      <c r="T661" s="130" t="str">
        <f>IF(D661="","",VLOOKUP(D661,ボランティア一覧!$A$3:$F$68,6,0))</f>
        <v/>
      </c>
      <c r="U661" s="131" t="str">
        <f>IF(F661=0," ",$G$2)</f>
        <v xml:space="preserve"> </v>
      </c>
      <c r="V661" s="131" t="str">
        <f>IF(F661=0,"　",$L$2)</f>
        <v>　</v>
      </c>
      <c r="W661" s="131" t="str">
        <f>IF($A661=0," ",VLOOKUP(U661,入力規則用シート!B:C,2,0))</f>
        <v xml:space="preserve"> </v>
      </c>
      <c r="X661" s="131">
        <f t="shared" si="811"/>
        <v>0</v>
      </c>
      <c r="Y661" s="131" t="str">
        <f>IF(F661&amp;I661="","",CONCATENATE(F661,I661))</f>
        <v/>
      </c>
      <c r="Z661" s="131" t="str">
        <f>IF(Y661="","",VLOOKUP(Y661,ボランティア図書マスタ!$A$3:$K$567,11,0))</f>
        <v/>
      </c>
      <c r="AA661" s="132" t="str">
        <f>DBCS(J661)</f>
        <v/>
      </c>
      <c r="AB661" s="133"/>
      <c r="AC661" s="133">
        <f>A661</f>
        <v>0</v>
      </c>
      <c r="AD661" s="133">
        <f>B661</f>
        <v>0</v>
      </c>
      <c r="AE661" s="133">
        <f>C661</f>
        <v>0</v>
      </c>
      <c r="AF661" s="133">
        <f>D661</f>
        <v>0</v>
      </c>
      <c r="AG661" s="134">
        <f>F661</f>
        <v>0</v>
      </c>
      <c r="AH661" s="133">
        <f>H661</f>
        <v>0</v>
      </c>
      <c r="AI661" s="133">
        <f t="shared" si="759"/>
        <v>0</v>
      </c>
      <c r="AJ661" s="133">
        <f t="shared" si="760"/>
        <v>0</v>
      </c>
      <c r="AK661" s="135">
        <f>M661</f>
        <v>0</v>
      </c>
      <c r="AL661" s="135">
        <f>N661</f>
        <v>0</v>
      </c>
      <c r="AM661" s="135">
        <f t="shared" si="761"/>
        <v>0</v>
      </c>
      <c r="AN661" s="135">
        <f t="shared" si="762"/>
        <v>0</v>
      </c>
      <c r="AP661" s="111" t="e">
        <f>VLOOKUP($Y661,ボランティア図書マスタ!$A:$T,15,0)</f>
        <v>#N/A</v>
      </c>
      <c r="AQ661" s="111" t="e">
        <f>VLOOKUP($Y661,ボランティア図書マスタ!$A:$T,16,0)</f>
        <v>#N/A</v>
      </c>
      <c r="AR661" s="111" t="e">
        <f>VLOOKUP($Y661,ボランティア図書マスタ!$A:$T,17,0)</f>
        <v>#N/A</v>
      </c>
      <c r="AS661" s="111" t="e">
        <f>VLOOKUP($Y661,ボランティア図書マスタ!$A:$T,18,0)</f>
        <v>#N/A</v>
      </c>
      <c r="AT661" s="111" t="e">
        <f>VLOOKUP($Y661,ボランティア図書マスタ!$A:$T,19,0)</f>
        <v>#N/A</v>
      </c>
      <c r="AU661" s="111" t="e">
        <f>VLOOKUP($Y661,ボランティア図書マスタ!$A:$T,20,0)</f>
        <v>#N/A</v>
      </c>
    </row>
    <row r="662" spans="1:47" ht="80.099999999999994" customHeight="1" x14ac:dyDescent="0.15">
      <c r="A662" s="119"/>
      <c r="B662" s="120"/>
      <c r="C662" s="119"/>
      <c r="D662" s="121"/>
      <c r="E662" s="122" t="str">
        <f>IF(D662="","",VLOOKUP(D662,ボランティア一覧!$A:$B,2,0))</f>
        <v/>
      </c>
      <c r="F662" s="121"/>
      <c r="G662" s="123" t="str">
        <f>IF(F662="","",VLOOKUP(F662,ボランティア図書マスタ!$B:$L,11,0))</f>
        <v/>
      </c>
      <c r="H662" s="124"/>
      <c r="I662" s="121"/>
      <c r="J662" s="124"/>
      <c r="K662" s="122" t="str">
        <f t="shared" si="758"/>
        <v/>
      </c>
      <c r="L662" s="125" t="str">
        <f>IF(Y662="","",VLOOKUP(Y662,ボランティア図書マスタ!$A$3:$M$567,13,0))</f>
        <v/>
      </c>
      <c r="M662" s="126"/>
      <c r="N662" s="127"/>
      <c r="O662" s="128"/>
      <c r="P662" s="129"/>
      <c r="Q662" s="130" t="str">
        <f>IF(D662="","",VLOOKUP(D662,ボランティア一覧!$A$3:$F$68,3,0))</f>
        <v/>
      </c>
      <c r="R662" s="130" t="str">
        <f>IF(D662="","",VLOOKUP(D662,ボランティア一覧!$A$3:$F$68,4,0))</f>
        <v/>
      </c>
      <c r="S662" s="130" t="str">
        <f>IF(D662="","",VLOOKUP(D662,ボランティア一覧!$A$3:$F$68,5,0))</f>
        <v/>
      </c>
      <c r="T662" s="130" t="str">
        <f>IF(D662="","",VLOOKUP(D662,ボランティア一覧!$A$3:$F$68,6,0))</f>
        <v/>
      </c>
      <c r="U662" s="131" t="str">
        <f t="shared" ref="U662:U670" si="812">IF(F662=0," ",$G$2)</f>
        <v xml:space="preserve"> </v>
      </c>
      <c r="V662" s="131" t="str">
        <f t="shared" ref="V662:V670" si="813">IF(F662=0,"　",$L$2)</f>
        <v>　</v>
      </c>
      <c r="W662" s="131" t="str">
        <f>IF($A662=0," ",VLOOKUP(U662,入力規則用シート!B:C,2,0))</f>
        <v xml:space="preserve"> </v>
      </c>
      <c r="X662" s="131">
        <f t="shared" si="811"/>
        <v>0</v>
      </c>
      <c r="Y662" s="131" t="str">
        <f t="shared" ref="Y662:Y670" si="814">IF(F662&amp;I662="","",CONCATENATE(F662,I662))</f>
        <v/>
      </c>
      <c r="Z662" s="131" t="str">
        <f>IF(Y662="","",VLOOKUP(Y662,ボランティア図書マスタ!$A$3:$K$567,11,0))</f>
        <v/>
      </c>
      <c r="AA662" s="132" t="str">
        <f t="shared" ref="AA662:AA670" si="815">DBCS(J662)</f>
        <v/>
      </c>
      <c r="AB662" s="133"/>
      <c r="AC662" s="133">
        <f t="shared" ref="AC662:AC670" si="816">A662</f>
        <v>0</v>
      </c>
      <c r="AD662" s="133">
        <f t="shared" ref="AD662:AD670" si="817">B662</f>
        <v>0</v>
      </c>
      <c r="AE662" s="133">
        <f t="shared" ref="AE662:AE670" si="818">C662</f>
        <v>0</v>
      </c>
      <c r="AF662" s="133">
        <f t="shared" ref="AF662:AF670" si="819">D662</f>
        <v>0</v>
      </c>
      <c r="AG662" s="134">
        <f t="shared" ref="AG662:AG670" si="820">F662</f>
        <v>0</v>
      </c>
      <c r="AH662" s="133">
        <f t="shared" ref="AH662:AH670" si="821">H662</f>
        <v>0</v>
      </c>
      <c r="AI662" s="133">
        <f t="shared" si="759"/>
        <v>0</v>
      </c>
      <c r="AJ662" s="133">
        <f t="shared" si="760"/>
        <v>0</v>
      </c>
      <c r="AK662" s="135">
        <f t="shared" ref="AK662:AK670" si="822">M662</f>
        <v>0</v>
      </c>
      <c r="AL662" s="135">
        <f t="shared" ref="AL662:AL670" si="823">N662</f>
        <v>0</v>
      </c>
      <c r="AM662" s="135">
        <f t="shared" si="761"/>
        <v>0</v>
      </c>
      <c r="AN662" s="135">
        <f t="shared" si="762"/>
        <v>0</v>
      </c>
      <c r="AP662" s="111" t="e">
        <f>VLOOKUP($Y662,ボランティア図書マスタ!$A:$T,15,0)</f>
        <v>#N/A</v>
      </c>
      <c r="AQ662" s="111" t="e">
        <f>VLOOKUP($Y662,ボランティア図書マスタ!$A:$T,16,0)</f>
        <v>#N/A</v>
      </c>
      <c r="AR662" s="111" t="e">
        <f>VLOOKUP($Y662,ボランティア図書マスタ!$A:$T,17,0)</f>
        <v>#N/A</v>
      </c>
      <c r="AS662" s="111" t="e">
        <f>VLOOKUP($Y662,ボランティア図書マスタ!$A:$T,18,0)</f>
        <v>#N/A</v>
      </c>
      <c r="AT662" s="111" t="e">
        <f>VLOOKUP($Y662,ボランティア図書マスタ!$A:$T,19,0)</f>
        <v>#N/A</v>
      </c>
      <c r="AU662" s="111" t="e">
        <f>VLOOKUP($Y662,ボランティア図書マスタ!$A:$T,20,0)</f>
        <v>#N/A</v>
      </c>
    </row>
    <row r="663" spans="1:47" ht="80.099999999999994" customHeight="1" x14ac:dyDescent="0.15">
      <c r="A663" s="119"/>
      <c r="B663" s="120"/>
      <c r="C663" s="119"/>
      <c r="D663" s="121"/>
      <c r="E663" s="122" t="str">
        <f>IF(D663="","",VLOOKUP(D663,ボランティア一覧!$A:$B,2,0))</f>
        <v/>
      </c>
      <c r="F663" s="121"/>
      <c r="G663" s="123" t="str">
        <f>IF(F663="","",VLOOKUP(F663,ボランティア図書マスタ!$B:$L,11,0))</f>
        <v/>
      </c>
      <c r="H663" s="124"/>
      <c r="I663" s="121"/>
      <c r="J663" s="124"/>
      <c r="K663" s="122" t="str">
        <f t="shared" si="758"/>
        <v/>
      </c>
      <c r="L663" s="125" t="str">
        <f>IF(Y663="","",VLOOKUP(Y663,ボランティア図書マスタ!$A$3:$M$567,13,0))</f>
        <v/>
      </c>
      <c r="M663" s="126"/>
      <c r="N663" s="127"/>
      <c r="O663" s="128"/>
      <c r="P663" s="129"/>
      <c r="Q663" s="130" t="str">
        <f>IF(D663="","",VLOOKUP(D663,ボランティア一覧!$A$3:$F$68,3,0))</f>
        <v/>
      </c>
      <c r="R663" s="130" t="str">
        <f>IF(D663="","",VLOOKUP(D663,ボランティア一覧!$A$3:$F$68,4,0))</f>
        <v/>
      </c>
      <c r="S663" s="130" t="str">
        <f>IF(D663="","",VLOOKUP(D663,ボランティア一覧!$A$3:$F$68,5,0))</f>
        <v/>
      </c>
      <c r="T663" s="130" t="str">
        <f>IF(D663="","",VLOOKUP(D663,ボランティア一覧!$A$3:$F$68,6,0))</f>
        <v/>
      </c>
      <c r="U663" s="131" t="str">
        <f t="shared" si="812"/>
        <v xml:space="preserve"> </v>
      </c>
      <c r="V663" s="131" t="str">
        <f t="shared" si="813"/>
        <v>　</v>
      </c>
      <c r="W663" s="131" t="str">
        <f>IF($A663=0," ",VLOOKUP(U663,入力規則用シート!B:C,2,0))</f>
        <v xml:space="preserve"> </v>
      </c>
      <c r="X663" s="131">
        <f t="shared" si="811"/>
        <v>0</v>
      </c>
      <c r="Y663" s="131" t="str">
        <f t="shared" si="814"/>
        <v/>
      </c>
      <c r="Z663" s="131" t="str">
        <f>IF(Y663="","",VLOOKUP(Y663,ボランティア図書マスタ!$A$3:$K$567,11,0))</f>
        <v/>
      </c>
      <c r="AA663" s="132" t="str">
        <f t="shared" si="815"/>
        <v/>
      </c>
      <c r="AB663" s="133"/>
      <c r="AC663" s="133">
        <f t="shared" si="816"/>
        <v>0</v>
      </c>
      <c r="AD663" s="133">
        <f t="shared" si="817"/>
        <v>0</v>
      </c>
      <c r="AE663" s="133">
        <f t="shared" si="818"/>
        <v>0</v>
      </c>
      <c r="AF663" s="133">
        <f t="shared" si="819"/>
        <v>0</v>
      </c>
      <c r="AG663" s="134">
        <f t="shared" si="820"/>
        <v>0</v>
      </c>
      <c r="AH663" s="133">
        <f t="shared" si="821"/>
        <v>0</v>
      </c>
      <c r="AI663" s="133">
        <f t="shared" si="759"/>
        <v>0</v>
      </c>
      <c r="AJ663" s="133">
        <f t="shared" si="760"/>
        <v>0</v>
      </c>
      <c r="AK663" s="135">
        <f t="shared" si="822"/>
        <v>0</v>
      </c>
      <c r="AL663" s="135">
        <f t="shared" si="823"/>
        <v>0</v>
      </c>
      <c r="AM663" s="135">
        <f t="shared" si="761"/>
        <v>0</v>
      </c>
      <c r="AN663" s="135">
        <f t="shared" si="762"/>
        <v>0</v>
      </c>
      <c r="AP663" s="111" t="e">
        <f>VLOOKUP($Y663,ボランティア図書マスタ!$A:$T,15,0)</f>
        <v>#N/A</v>
      </c>
      <c r="AQ663" s="111" t="e">
        <f>VLOOKUP($Y663,ボランティア図書マスタ!$A:$T,16,0)</f>
        <v>#N/A</v>
      </c>
      <c r="AR663" s="111" t="e">
        <f>VLOOKUP($Y663,ボランティア図書マスタ!$A:$T,17,0)</f>
        <v>#N/A</v>
      </c>
      <c r="AS663" s="111" t="e">
        <f>VLOOKUP($Y663,ボランティア図書マスタ!$A:$T,18,0)</f>
        <v>#N/A</v>
      </c>
      <c r="AT663" s="111" t="e">
        <f>VLOOKUP($Y663,ボランティア図書マスタ!$A:$T,19,0)</f>
        <v>#N/A</v>
      </c>
      <c r="AU663" s="111" t="e">
        <f>VLOOKUP($Y663,ボランティア図書マスタ!$A:$T,20,0)</f>
        <v>#N/A</v>
      </c>
    </row>
    <row r="664" spans="1:47" ht="80.099999999999994" customHeight="1" x14ac:dyDescent="0.15">
      <c r="A664" s="119"/>
      <c r="B664" s="120"/>
      <c r="C664" s="119"/>
      <c r="D664" s="121"/>
      <c r="E664" s="122" t="str">
        <f>IF(D664="","",VLOOKUP(D664,ボランティア一覧!$A:$B,2,0))</f>
        <v/>
      </c>
      <c r="F664" s="121"/>
      <c r="G664" s="123" t="str">
        <f>IF(F664="","",VLOOKUP(F664,ボランティア図書マスタ!$B:$L,11,0))</f>
        <v/>
      </c>
      <c r="H664" s="124"/>
      <c r="I664" s="121"/>
      <c r="J664" s="124"/>
      <c r="K664" s="122" t="str">
        <f t="shared" si="758"/>
        <v/>
      </c>
      <c r="L664" s="125" t="str">
        <f>IF(Y664="","",VLOOKUP(Y664,ボランティア図書マスタ!$A$3:$M$567,13,0))</f>
        <v/>
      </c>
      <c r="M664" s="126"/>
      <c r="N664" s="127"/>
      <c r="O664" s="128"/>
      <c r="P664" s="129"/>
      <c r="Q664" s="130" t="str">
        <f>IF(D664="","",VLOOKUP(D664,ボランティア一覧!$A$3:$F$68,3,0))</f>
        <v/>
      </c>
      <c r="R664" s="130" t="str">
        <f>IF(D664="","",VLOOKUP(D664,ボランティア一覧!$A$3:$F$68,4,0))</f>
        <v/>
      </c>
      <c r="S664" s="130" t="str">
        <f>IF(D664="","",VLOOKUP(D664,ボランティア一覧!$A$3:$F$68,5,0))</f>
        <v/>
      </c>
      <c r="T664" s="130" t="str">
        <f>IF(D664="","",VLOOKUP(D664,ボランティア一覧!$A$3:$F$68,6,0))</f>
        <v/>
      </c>
      <c r="U664" s="131" t="str">
        <f t="shared" si="812"/>
        <v xml:space="preserve"> </v>
      </c>
      <c r="V664" s="131" t="str">
        <f t="shared" si="813"/>
        <v>　</v>
      </c>
      <c r="W664" s="131" t="str">
        <f>IF($A664=0," ",VLOOKUP(U664,入力規則用シート!B:C,2,0))</f>
        <v xml:space="preserve"> </v>
      </c>
      <c r="X664" s="131">
        <f t="shared" si="811"/>
        <v>0</v>
      </c>
      <c r="Y664" s="131" t="str">
        <f t="shared" si="814"/>
        <v/>
      </c>
      <c r="Z664" s="131" t="str">
        <f>IF(Y664="","",VLOOKUP(Y664,ボランティア図書マスタ!$A$3:$K$567,11,0))</f>
        <v/>
      </c>
      <c r="AA664" s="132" t="str">
        <f t="shared" si="815"/>
        <v/>
      </c>
      <c r="AB664" s="133"/>
      <c r="AC664" s="133">
        <f t="shared" si="816"/>
        <v>0</v>
      </c>
      <c r="AD664" s="133">
        <f t="shared" si="817"/>
        <v>0</v>
      </c>
      <c r="AE664" s="133">
        <f t="shared" si="818"/>
        <v>0</v>
      </c>
      <c r="AF664" s="133">
        <f t="shared" si="819"/>
        <v>0</v>
      </c>
      <c r="AG664" s="134">
        <f t="shared" si="820"/>
        <v>0</v>
      </c>
      <c r="AH664" s="133">
        <f t="shared" si="821"/>
        <v>0</v>
      </c>
      <c r="AI664" s="133">
        <f t="shared" si="759"/>
        <v>0</v>
      </c>
      <c r="AJ664" s="133">
        <f t="shared" si="760"/>
        <v>0</v>
      </c>
      <c r="AK664" s="135">
        <f t="shared" si="822"/>
        <v>0</v>
      </c>
      <c r="AL664" s="135">
        <f t="shared" si="823"/>
        <v>0</v>
      </c>
      <c r="AM664" s="135">
        <f t="shared" si="761"/>
        <v>0</v>
      </c>
      <c r="AN664" s="135">
        <f t="shared" si="762"/>
        <v>0</v>
      </c>
      <c r="AP664" s="111" t="e">
        <f>VLOOKUP($Y664,ボランティア図書マスタ!$A:$T,15,0)</f>
        <v>#N/A</v>
      </c>
      <c r="AQ664" s="111" t="e">
        <f>VLOOKUP($Y664,ボランティア図書マスタ!$A:$T,16,0)</f>
        <v>#N/A</v>
      </c>
      <c r="AR664" s="111" t="e">
        <f>VLOOKUP($Y664,ボランティア図書マスタ!$A:$T,17,0)</f>
        <v>#N/A</v>
      </c>
      <c r="AS664" s="111" t="e">
        <f>VLOOKUP($Y664,ボランティア図書マスタ!$A:$T,18,0)</f>
        <v>#N/A</v>
      </c>
      <c r="AT664" s="111" t="e">
        <f>VLOOKUP($Y664,ボランティア図書マスタ!$A:$T,19,0)</f>
        <v>#N/A</v>
      </c>
      <c r="AU664" s="111" t="e">
        <f>VLOOKUP($Y664,ボランティア図書マスタ!$A:$T,20,0)</f>
        <v>#N/A</v>
      </c>
    </row>
    <row r="665" spans="1:47" ht="80.099999999999994" customHeight="1" x14ac:dyDescent="0.15">
      <c r="A665" s="119"/>
      <c r="B665" s="120"/>
      <c r="C665" s="119"/>
      <c r="D665" s="121"/>
      <c r="E665" s="122" t="str">
        <f>IF(D665="","",VLOOKUP(D665,ボランティア一覧!$A:$B,2,0))</f>
        <v/>
      </c>
      <c r="F665" s="121"/>
      <c r="G665" s="123" t="str">
        <f>IF(F665="","",VLOOKUP(F665,ボランティア図書マスタ!$B:$L,11,0))</f>
        <v/>
      </c>
      <c r="H665" s="124"/>
      <c r="I665" s="121"/>
      <c r="J665" s="124"/>
      <c r="K665" s="122" t="str">
        <f t="shared" si="758"/>
        <v/>
      </c>
      <c r="L665" s="125" t="str">
        <f>IF(Y665="","",VLOOKUP(Y665,ボランティア図書マスタ!$A$3:$M$567,13,0))</f>
        <v/>
      </c>
      <c r="M665" s="126"/>
      <c r="N665" s="127"/>
      <c r="O665" s="128"/>
      <c r="P665" s="129"/>
      <c r="Q665" s="130" t="str">
        <f>IF(D665="","",VLOOKUP(D665,ボランティア一覧!$A$3:$F$68,3,0))</f>
        <v/>
      </c>
      <c r="R665" s="130" t="str">
        <f>IF(D665="","",VLOOKUP(D665,ボランティア一覧!$A$3:$F$68,4,0))</f>
        <v/>
      </c>
      <c r="S665" s="130" t="str">
        <f>IF(D665="","",VLOOKUP(D665,ボランティア一覧!$A$3:$F$68,5,0))</f>
        <v/>
      </c>
      <c r="T665" s="130" t="str">
        <f>IF(D665="","",VLOOKUP(D665,ボランティア一覧!$A$3:$F$68,6,0))</f>
        <v/>
      </c>
      <c r="U665" s="131" t="str">
        <f t="shared" si="812"/>
        <v xml:space="preserve"> </v>
      </c>
      <c r="V665" s="131" t="str">
        <f t="shared" si="813"/>
        <v>　</v>
      </c>
      <c r="W665" s="131" t="str">
        <f>IF($A665=0," ",VLOOKUP(U665,入力規則用シート!B:C,2,0))</f>
        <v xml:space="preserve"> </v>
      </c>
      <c r="X665" s="131">
        <f t="shared" si="811"/>
        <v>0</v>
      </c>
      <c r="Y665" s="131" t="str">
        <f t="shared" si="814"/>
        <v/>
      </c>
      <c r="Z665" s="131" t="str">
        <f>IF(Y665="","",VLOOKUP(Y665,ボランティア図書マスタ!$A$3:$K$567,11,0))</f>
        <v/>
      </c>
      <c r="AA665" s="132" t="str">
        <f t="shared" si="815"/>
        <v/>
      </c>
      <c r="AB665" s="133"/>
      <c r="AC665" s="133">
        <f t="shared" si="816"/>
        <v>0</v>
      </c>
      <c r="AD665" s="133">
        <f t="shared" si="817"/>
        <v>0</v>
      </c>
      <c r="AE665" s="133">
        <f t="shared" si="818"/>
        <v>0</v>
      </c>
      <c r="AF665" s="133">
        <f t="shared" si="819"/>
        <v>0</v>
      </c>
      <c r="AG665" s="134">
        <f t="shared" si="820"/>
        <v>0</v>
      </c>
      <c r="AH665" s="133">
        <f t="shared" si="821"/>
        <v>0</v>
      </c>
      <c r="AI665" s="133">
        <f t="shared" si="759"/>
        <v>0</v>
      </c>
      <c r="AJ665" s="133">
        <f t="shared" si="760"/>
        <v>0</v>
      </c>
      <c r="AK665" s="135">
        <f t="shared" si="822"/>
        <v>0</v>
      </c>
      <c r="AL665" s="135">
        <f t="shared" si="823"/>
        <v>0</v>
      </c>
      <c r="AM665" s="135">
        <f t="shared" si="761"/>
        <v>0</v>
      </c>
      <c r="AN665" s="135">
        <f t="shared" si="762"/>
        <v>0</v>
      </c>
      <c r="AP665" s="111" t="e">
        <f>VLOOKUP($Y665,ボランティア図書マスタ!$A:$T,15,0)</f>
        <v>#N/A</v>
      </c>
      <c r="AQ665" s="111" t="e">
        <f>VLOOKUP($Y665,ボランティア図書マスタ!$A:$T,16,0)</f>
        <v>#N/A</v>
      </c>
      <c r="AR665" s="111" t="e">
        <f>VLOOKUP($Y665,ボランティア図書マスタ!$A:$T,17,0)</f>
        <v>#N/A</v>
      </c>
      <c r="AS665" s="111" t="e">
        <f>VLOOKUP($Y665,ボランティア図書マスタ!$A:$T,18,0)</f>
        <v>#N/A</v>
      </c>
      <c r="AT665" s="111" t="e">
        <f>VLOOKUP($Y665,ボランティア図書マスタ!$A:$T,19,0)</f>
        <v>#N/A</v>
      </c>
      <c r="AU665" s="111" t="e">
        <f>VLOOKUP($Y665,ボランティア図書マスタ!$A:$T,20,0)</f>
        <v>#N/A</v>
      </c>
    </row>
    <row r="666" spans="1:47" ht="80.099999999999994" customHeight="1" x14ac:dyDescent="0.15">
      <c r="A666" s="119"/>
      <c r="B666" s="120"/>
      <c r="C666" s="119"/>
      <c r="D666" s="121"/>
      <c r="E666" s="122" t="str">
        <f>IF(D666="","",VLOOKUP(D666,ボランティア一覧!$A:$B,2,0))</f>
        <v/>
      </c>
      <c r="F666" s="121"/>
      <c r="G666" s="123" t="str">
        <f>IF(F666="","",VLOOKUP(F666,ボランティア図書マスタ!$B:$L,11,0))</f>
        <v/>
      </c>
      <c r="H666" s="124"/>
      <c r="I666" s="121"/>
      <c r="J666" s="124"/>
      <c r="K666" s="122" t="str">
        <f t="shared" si="758"/>
        <v/>
      </c>
      <c r="L666" s="125" t="str">
        <f>IF(Y666="","",VLOOKUP(Y666,ボランティア図書マスタ!$A$3:$M$567,13,0))</f>
        <v/>
      </c>
      <c r="M666" s="126"/>
      <c r="N666" s="127"/>
      <c r="O666" s="128"/>
      <c r="P666" s="129"/>
      <c r="Q666" s="130" t="str">
        <f>IF(D666="","",VLOOKUP(D666,ボランティア一覧!$A$3:$F$68,3,0))</f>
        <v/>
      </c>
      <c r="R666" s="130" t="str">
        <f>IF(D666="","",VLOOKUP(D666,ボランティア一覧!$A$3:$F$68,4,0))</f>
        <v/>
      </c>
      <c r="S666" s="130" t="str">
        <f>IF(D666="","",VLOOKUP(D666,ボランティア一覧!$A$3:$F$68,5,0))</f>
        <v/>
      </c>
      <c r="T666" s="130" t="str">
        <f>IF(D666="","",VLOOKUP(D666,ボランティア一覧!$A$3:$F$68,6,0))</f>
        <v/>
      </c>
      <c r="U666" s="131" t="str">
        <f t="shared" si="812"/>
        <v xml:space="preserve"> </v>
      </c>
      <c r="V666" s="131" t="str">
        <f t="shared" si="813"/>
        <v>　</v>
      </c>
      <c r="W666" s="131" t="str">
        <f>IF($A666=0," ",VLOOKUP(U666,入力規則用シート!B:C,2,0))</f>
        <v xml:space="preserve"> </v>
      </c>
      <c r="X666" s="131">
        <f t="shared" si="811"/>
        <v>0</v>
      </c>
      <c r="Y666" s="131" t="str">
        <f t="shared" si="814"/>
        <v/>
      </c>
      <c r="Z666" s="131" t="str">
        <f>IF(Y666="","",VLOOKUP(Y666,ボランティア図書マスタ!$A$3:$K$567,11,0))</f>
        <v/>
      </c>
      <c r="AA666" s="132" t="str">
        <f t="shared" si="815"/>
        <v/>
      </c>
      <c r="AB666" s="133"/>
      <c r="AC666" s="133">
        <f t="shared" si="816"/>
        <v>0</v>
      </c>
      <c r="AD666" s="133">
        <f t="shared" si="817"/>
        <v>0</v>
      </c>
      <c r="AE666" s="133">
        <f t="shared" si="818"/>
        <v>0</v>
      </c>
      <c r="AF666" s="133">
        <f t="shared" si="819"/>
        <v>0</v>
      </c>
      <c r="AG666" s="134">
        <f t="shared" si="820"/>
        <v>0</v>
      </c>
      <c r="AH666" s="133">
        <f t="shared" si="821"/>
        <v>0</v>
      </c>
      <c r="AI666" s="133">
        <f t="shared" si="759"/>
        <v>0</v>
      </c>
      <c r="AJ666" s="133">
        <f t="shared" si="760"/>
        <v>0</v>
      </c>
      <c r="AK666" s="135">
        <f t="shared" si="822"/>
        <v>0</v>
      </c>
      <c r="AL666" s="135">
        <f t="shared" si="823"/>
        <v>0</v>
      </c>
      <c r="AM666" s="135">
        <f t="shared" si="761"/>
        <v>0</v>
      </c>
      <c r="AN666" s="135">
        <f t="shared" si="762"/>
        <v>0</v>
      </c>
      <c r="AP666" s="111" t="e">
        <f>VLOOKUP($Y666,ボランティア図書マスタ!$A:$T,15,0)</f>
        <v>#N/A</v>
      </c>
      <c r="AQ666" s="111" t="e">
        <f>VLOOKUP($Y666,ボランティア図書マスタ!$A:$T,16,0)</f>
        <v>#N/A</v>
      </c>
      <c r="AR666" s="111" t="e">
        <f>VLOOKUP($Y666,ボランティア図書マスタ!$A:$T,17,0)</f>
        <v>#N/A</v>
      </c>
      <c r="AS666" s="111" t="e">
        <f>VLOOKUP($Y666,ボランティア図書マスタ!$A:$T,18,0)</f>
        <v>#N/A</v>
      </c>
      <c r="AT666" s="111" t="e">
        <f>VLOOKUP($Y666,ボランティア図書マスタ!$A:$T,19,0)</f>
        <v>#N/A</v>
      </c>
      <c r="AU666" s="111" t="e">
        <f>VLOOKUP($Y666,ボランティア図書マスタ!$A:$T,20,0)</f>
        <v>#N/A</v>
      </c>
    </row>
    <row r="667" spans="1:47" ht="80.099999999999994" customHeight="1" x14ac:dyDescent="0.15">
      <c r="A667" s="119"/>
      <c r="B667" s="120"/>
      <c r="C667" s="119"/>
      <c r="D667" s="121"/>
      <c r="E667" s="122" t="str">
        <f>IF(D667="","",VLOOKUP(D667,ボランティア一覧!$A:$B,2,0))</f>
        <v/>
      </c>
      <c r="F667" s="121"/>
      <c r="G667" s="123" t="str">
        <f>IF(F667="","",VLOOKUP(F667,ボランティア図書マスタ!$B:$L,11,0))</f>
        <v/>
      </c>
      <c r="H667" s="124"/>
      <c r="I667" s="121"/>
      <c r="J667" s="124"/>
      <c r="K667" s="122" t="str">
        <f t="shared" si="758"/>
        <v/>
      </c>
      <c r="L667" s="125" t="str">
        <f>IF(Y667="","",VLOOKUP(Y667,ボランティア図書マスタ!$A$3:$M$567,13,0))</f>
        <v/>
      </c>
      <c r="M667" s="126"/>
      <c r="N667" s="127"/>
      <c r="O667" s="128"/>
      <c r="P667" s="129"/>
      <c r="Q667" s="130" t="str">
        <f>IF(D667="","",VLOOKUP(D667,ボランティア一覧!$A$3:$F$68,3,0))</f>
        <v/>
      </c>
      <c r="R667" s="130" t="str">
        <f>IF(D667="","",VLOOKUP(D667,ボランティア一覧!$A$3:$F$68,4,0))</f>
        <v/>
      </c>
      <c r="S667" s="130" t="str">
        <f>IF(D667="","",VLOOKUP(D667,ボランティア一覧!$A$3:$F$68,5,0))</f>
        <v/>
      </c>
      <c r="T667" s="130" t="str">
        <f>IF(D667="","",VLOOKUP(D667,ボランティア一覧!$A$3:$F$68,6,0))</f>
        <v/>
      </c>
      <c r="U667" s="131" t="str">
        <f t="shared" si="812"/>
        <v xml:space="preserve"> </v>
      </c>
      <c r="V667" s="131" t="str">
        <f t="shared" si="813"/>
        <v>　</v>
      </c>
      <c r="W667" s="131" t="str">
        <f>IF($A667=0," ",VLOOKUP(U667,入力規則用シート!B:C,2,0))</f>
        <v xml:space="preserve"> </v>
      </c>
      <c r="X667" s="131">
        <f t="shared" si="811"/>
        <v>0</v>
      </c>
      <c r="Y667" s="131" t="str">
        <f t="shared" si="814"/>
        <v/>
      </c>
      <c r="Z667" s="131" t="str">
        <f>IF(Y667="","",VLOOKUP(Y667,ボランティア図書マスタ!$A$3:$K$567,11,0))</f>
        <v/>
      </c>
      <c r="AA667" s="132" t="str">
        <f t="shared" si="815"/>
        <v/>
      </c>
      <c r="AB667" s="133"/>
      <c r="AC667" s="133">
        <f t="shared" si="816"/>
        <v>0</v>
      </c>
      <c r="AD667" s="133">
        <f t="shared" si="817"/>
        <v>0</v>
      </c>
      <c r="AE667" s="133">
        <f t="shared" si="818"/>
        <v>0</v>
      </c>
      <c r="AF667" s="133">
        <f t="shared" si="819"/>
        <v>0</v>
      </c>
      <c r="AG667" s="134">
        <f t="shared" si="820"/>
        <v>0</v>
      </c>
      <c r="AH667" s="133">
        <f t="shared" si="821"/>
        <v>0</v>
      </c>
      <c r="AI667" s="133">
        <f t="shared" si="759"/>
        <v>0</v>
      </c>
      <c r="AJ667" s="133">
        <f t="shared" si="760"/>
        <v>0</v>
      </c>
      <c r="AK667" s="135">
        <f t="shared" si="822"/>
        <v>0</v>
      </c>
      <c r="AL667" s="135">
        <f t="shared" si="823"/>
        <v>0</v>
      </c>
      <c r="AM667" s="135">
        <f t="shared" si="761"/>
        <v>0</v>
      </c>
      <c r="AN667" s="135">
        <f t="shared" si="762"/>
        <v>0</v>
      </c>
      <c r="AP667" s="111" t="e">
        <f>VLOOKUP($Y667,ボランティア図書マスタ!$A:$T,15,0)</f>
        <v>#N/A</v>
      </c>
      <c r="AQ667" s="111" t="e">
        <f>VLOOKUP($Y667,ボランティア図書マスタ!$A:$T,16,0)</f>
        <v>#N/A</v>
      </c>
      <c r="AR667" s="111" t="e">
        <f>VLOOKUP($Y667,ボランティア図書マスタ!$A:$T,17,0)</f>
        <v>#N/A</v>
      </c>
      <c r="AS667" s="111" t="e">
        <f>VLOOKUP($Y667,ボランティア図書マスタ!$A:$T,18,0)</f>
        <v>#N/A</v>
      </c>
      <c r="AT667" s="111" t="e">
        <f>VLOOKUP($Y667,ボランティア図書マスタ!$A:$T,19,0)</f>
        <v>#N/A</v>
      </c>
      <c r="AU667" s="111" t="e">
        <f>VLOOKUP($Y667,ボランティア図書マスタ!$A:$T,20,0)</f>
        <v>#N/A</v>
      </c>
    </row>
    <row r="668" spans="1:47" ht="80.099999999999994" customHeight="1" x14ac:dyDescent="0.15">
      <c r="A668" s="119"/>
      <c r="B668" s="120"/>
      <c r="C668" s="119"/>
      <c r="D668" s="121"/>
      <c r="E668" s="122" t="str">
        <f>IF(D668="","",VLOOKUP(D668,ボランティア一覧!$A:$B,2,0))</f>
        <v/>
      </c>
      <c r="F668" s="121"/>
      <c r="G668" s="123" t="str">
        <f>IF(F668="","",VLOOKUP(F668,ボランティア図書マスタ!$B:$L,11,0))</f>
        <v/>
      </c>
      <c r="H668" s="124"/>
      <c r="I668" s="121"/>
      <c r="J668" s="124"/>
      <c r="K668" s="122" t="str">
        <f t="shared" si="758"/>
        <v/>
      </c>
      <c r="L668" s="125" t="str">
        <f>IF(Y668="","",VLOOKUP(Y668,ボランティア図書マスタ!$A$3:$M$567,13,0))</f>
        <v/>
      </c>
      <c r="M668" s="126"/>
      <c r="N668" s="127"/>
      <c r="O668" s="128"/>
      <c r="P668" s="129"/>
      <c r="Q668" s="130" t="str">
        <f>IF(D668="","",VLOOKUP(D668,ボランティア一覧!$A$3:$F$68,3,0))</f>
        <v/>
      </c>
      <c r="R668" s="130" t="str">
        <f>IF(D668="","",VLOOKUP(D668,ボランティア一覧!$A$3:$F$68,4,0))</f>
        <v/>
      </c>
      <c r="S668" s="130" t="str">
        <f>IF(D668="","",VLOOKUP(D668,ボランティア一覧!$A$3:$F$68,5,0))</f>
        <v/>
      </c>
      <c r="T668" s="130" t="str">
        <f>IF(D668="","",VLOOKUP(D668,ボランティア一覧!$A$3:$F$68,6,0))</f>
        <v/>
      </c>
      <c r="U668" s="131" t="str">
        <f t="shared" si="812"/>
        <v xml:space="preserve"> </v>
      </c>
      <c r="V668" s="131" t="str">
        <f t="shared" si="813"/>
        <v>　</v>
      </c>
      <c r="W668" s="131" t="str">
        <f>IF($A668=0," ",VLOOKUP(U668,入力規則用シート!B:C,2,0))</f>
        <v xml:space="preserve"> </v>
      </c>
      <c r="X668" s="131">
        <f t="shared" si="811"/>
        <v>0</v>
      </c>
      <c r="Y668" s="131" t="str">
        <f t="shared" si="814"/>
        <v/>
      </c>
      <c r="Z668" s="131" t="str">
        <f>IF(Y668="","",VLOOKUP(Y668,ボランティア図書マスタ!$A$3:$K$567,11,0))</f>
        <v/>
      </c>
      <c r="AA668" s="132" t="str">
        <f t="shared" si="815"/>
        <v/>
      </c>
      <c r="AB668" s="133"/>
      <c r="AC668" s="133">
        <f t="shared" si="816"/>
        <v>0</v>
      </c>
      <c r="AD668" s="133">
        <f t="shared" si="817"/>
        <v>0</v>
      </c>
      <c r="AE668" s="133">
        <f t="shared" si="818"/>
        <v>0</v>
      </c>
      <c r="AF668" s="133">
        <f t="shared" si="819"/>
        <v>0</v>
      </c>
      <c r="AG668" s="134">
        <f t="shared" si="820"/>
        <v>0</v>
      </c>
      <c r="AH668" s="133">
        <f t="shared" si="821"/>
        <v>0</v>
      </c>
      <c r="AI668" s="133">
        <f t="shared" si="759"/>
        <v>0</v>
      </c>
      <c r="AJ668" s="133">
        <f t="shared" si="760"/>
        <v>0</v>
      </c>
      <c r="AK668" s="135">
        <f t="shared" si="822"/>
        <v>0</v>
      </c>
      <c r="AL668" s="135">
        <f t="shared" si="823"/>
        <v>0</v>
      </c>
      <c r="AM668" s="135">
        <f t="shared" si="761"/>
        <v>0</v>
      </c>
      <c r="AN668" s="135">
        <f t="shared" si="762"/>
        <v>0</v>
      </c>
      <c r="AP668" s="111" t="e">
        <f>VLOOKUP($Y668,ボランティア図書マスタ!$A:$T,15,0)</f>
        <v>#N/A</v>
      </c>
      <c r="AQ668" s="111" t="e">
        <f>VLOOKUP($Y668,ボランティア図書マスタ!$A:$T,16,0)</f>
        <v>#N/A</v>
      </c>
      <c r="AR668" s="111" t="e">
        <f>VLOOKUP($Y668,ボランティア図書マスタ!$A:$T,17,0)</f>
        <v>#N/A</v>
      </c>
      <c r="AS668" s="111" t="e">
        <f>VLOOKUP($Y668,ボランティア図書マスタ!$A:$T,18,0)</f>
        <v>#N/A</v>
      </c>
      <c r="AT668" s="111" t="e">
        <f>VLOOKUP($Y668,ボランティア図書マスタ!$A:$T,19,0)</f>
        <v>#N/A</v>
      </c>
      <c r="AU668" s="111" t="e">
        <f>VLOOKUP($Y668,ボランティア図書マスタ!$A:$T,20,0)</f>
        <v>#N/A</v>
      </c>
    </row>
    <row r="669" spans="1:47" ht="80.099999999999994" customHeight="1" x14ac:dyDescent="0.15">
      <c r="A669" s="119"/>
      <c r="B669" s="120"/>
      <c r="C669" s="119"/>
      <c r="D669" s="121"/>
      <c r="E669" s="122" t="str">
        <f>IF(D669="","",VLOOKUP(D669,ボランティア一覧!$A:$B,2,0))</f>
        <v/>
      </c>
      <c r="F669" s="121"/>
      <c r="G669" s="123" t="str">
        <f>IF(F669="","",VLOOKUP(F669,ボランティア図書マスタ!$B:$L,11,0))</f>
        <v/>
      </c>
      <c r="H669" s="124"/>
      <c r="I669" s="121"/>
      <c r="J669" s="124"/>
      <c r="K669" s="122" t="str">
        <f t="shared" si="758"/>
        <v/>
      </c>
      <c r="L669" s="125" t="str">
        <f>IF(Y669="","",VLOOKUP(Y669,ボランティア図書マスタ!$A$3:$M$567,13,0))</f>
        <v/>
      </c>
      <c r="M669" s="126"/>
      <c r="N669" s="127"/>
      <c r="O669" s="128"/>
      <c r="P669" s="129"/>
      <c r="Q669" s="130" t="str">
        <f>IF(D669="","",VLOOKUP(D669,ボランティア一覧!$A$3:$F$68,3,0))</f>
        <v/>
      </c>
      <c r="R669" s="130" t="str">
        <f>IF(D669="","",VLOOKUP(D669,ボランティア一覧!$A$3:$F$68,4,0))</f>
        <v/>
      </c>
      <c r="S669" s="130" t="str">
        <f>IF(D669="","",VLOOKUP(D669,ボランティア一覧!$A$3:$F$68,5,0))</f>
        <v/>
      </c>
      <c r="T669" s="130" t="str">
        <f>IF(D669="","",VLOOKUP(D669,ボランティア一覧!$A$3:$F$68,6,0))</f>
        <v/>
      </c>
      <c r="U669" s="131" t="str">
        <f t="shared" si="812"/>
        <v xml:space="preserve"> </v>
      </c>
      <c r="V669" s="131" t="str">
        <f t="shared" si="813"/>
        <v>　</v>
      </c>
      <c r="W669" s="131" t="str">
        <f>IF($A669=0," ",VLOOKUP(U669,入力規則用シート!B:C,2,0))</f>
        <v xml:space="preserve"> </v>
      </c>
      <c r="X669" s="131">
        <f t="shared" si="811"/>
        <v>0</v>
      </c>
      <c r="Y669" s="131" t="str">
        <f t="shared" si="814"/>
        <v/>
      </c>
      <c r="Z669" s="131" t="str">
        <f>IF(Y669="","",VLOOKUP(Y669,ボランティア図書マスタ!$A$3:$K$567,11,0))</f>
        <v/>
      </c>
      <c r="AA669" s="132" t="str">
        <f t="shared" si="815"/>
        <v/>
      </c>
      <c r="AB669" s="133"/>
      <c r="AC669" s="133">
        <f t="shared" si="816"/>
        <v>0</v>
      </c>
      <c r="AD669" s="133">
        <f t="shared" si="817"/>
        <v>0</v>
      </c>
      <c r="AE669" s="133">
        <f t="shared" si="818"/>
        <v>0</v>
      </c>
      <c r="AF669" s="133">
        <f t="shared" si="819"/>
        <v>0</v>
      </c>
      <c r="AG669" s="134">
        <f t="shared" si="820"/>
        <v>0</v>
      </c>
      <c r="AH669" s="133">
        <f t="shared" si="821"/>
        <v>0</v>
      </c>
      <c r="AI669" s="133">
        <f t="shared" si="759"/>
        <v>0</v>
      </c>
      <c r="AJ669" s="133">
        <f t="shared" si="760"/>
        <v>0</v>
      </c>
      <c r="AK669" s="135">
        <f t="shared" si="822"/>
        <v>0</v>
      </c>
      <c r="AL669" s="135">
        <f t="shared" si="823"/>
        <v>0</v>
      </c>
      <c r="AM669" s="135">
        <f t="shared" si="761"/>
        <v>0</v>
      </c>
      <c r="AN669" s="135">
        <f t="shared" si="762"/>
        <v>0</v>
      </c>
      <c r="AP669" s="111" t="e">
        <f>VLOOKUP($Y669,ボランティア図書マスタ!$A:$T,15,0)</f>
        <v>#N/A</v>
      </c>
      <c r="AQ669" s="111" t="e">
        <f>VLOOKUP($Y669,ボランティア図書マスタ!$A:$T,16,0)</f>
        <v>#N/A</v>
      </c>
      <c r="AR669" s="111" t="e">
        <f>VLOOKUP($Y669,ボランティア図書マスタ!$A:$T,17,0)</f>
        <v>#N/A</v>
      </c>
      <c r="AS669" s="111" t="e">
        <f>VLOOKUP($Y669,ボランティア図書マスタ!$A:$T,18,0)</f>
        <v>#N/A</v>
      </c>
      <c r="AT669" s="111" t="e">
        <f>VLOOKUP($Y669,ボランティア図書マスタ!$A:$T,19,0)</f>
        <v>#N/A</v>
      </c>
      <c r="AU669" s="111" t="e">
        <f>VLOOKUP($Y669,ボランティア図書マスタ!$A:$T,20,0)</f>
        <v>#N/A</v>
      </c>
    </row>
    <row r="670" spans="1:47" ht="80.099999999999994" customHeight="1" x14ac:dyDescent="0.15">
      <c r="A670" s="119"/>
      <c r="B670" s="120"/>
      <c r="C670" s="119"/>
      <c r="D670" s="121"/>
      <c r="E670" s="122" t="str">
        <f>IF(D670="","",VLOOKUP(D670,ボランティア一覧!$A:$B,2,0))</f>
        <v/>
      </c>
      <c r="F670" s="121"/>
      <c r="G670" s="123" t="str">
        <f>IF(F670="","",VLOOKUP(F670,ボランティア図書マスタ!$B:$L,11,0))</f>
        <v/>
      </c>
      <c r="H670" s="124"/>
      <c r="I670" s="121"/>
      <c r="J670" s="124"/>
      <c r="K670" s="122" t="str">
        <f t="shared" si="758"/>
        <v/>
      </c>
      <c r="L670" s="125" t="str">
        <f>IF(Y670="","",VLOOKUP(Y670,ボランティア図書マスタ!$A$3:$M$567,13,0))</f>
        <v/>
      </c>
      <c r="M670" s="126"/>
      <c r="N670" s="127"/>
      <c r="O670" s="128"/>
      <c r="P670" s="129"/>
      <c r="Q670" s="130" t="str">
        <f>IF(D670="","",VLOOKUP(D670,ボランティア一覧!$A$3:$F$68,3,0))</f>
        <v/>
      </c>
      <c r="R670" s="130" t="str">
        <f>IF(D670="","",VLOOKUP(D670,ボランティア一覧!$A$3:$F$68,4,0))</f>
        <v/>
      </c>
      <c r="S670" s="130" t="str">
        <f>IF(D670="","",VLOOKUP(D670,ボランティア一覧!$A$3:$F$68,5,0))</f>
        <v/>
      </c>
      <c r="T670" s="130" t="str">
        <f>IF(D670="","",VLOOKUP(D670,ボランティア一覧!$A$3:$F$68,6,0))</f>
        <v/>
      </c>
      <c r="U670" s="131" t="str">
        <f t="shared" si="812"/>
        <v xml:space="preserve"> </v>
      </c>
      <c r="V670" s="131" t="str">
        <f t="shared" si="813"/>
        <v>　</v>
      </c>
      <c r="W670" s="131" t="str">
        <f>IF($A670=0," ",VLOOKUP(U670,入力規則用シート!B:C,2,0))</f>
        <v xml:space="preserve"> </v>
      </c>
      <c r="X670" s="131">
        <f t="shared" si="811"/>
        <v>0</v>
      </c>
      <c r="Y670" s="131" t="str">
        <f t="shared" si="814"/>
        <v/>
      </c>
      <c r="Z670" s="131" t="str">
        <f>IF(Y670="","",VLOOKUP(Y670,ボランティア図書マスタ!$A$3:$K$567,11,0))</f>
        <v/>
      </c>
      <c r="AA670" s="132" t="str">
        <f t="shared" si="815"/>
        <v/>
      </c>
      <c r="AB670" s="133"/>
      <c r="AC670" s="133">
        <f t="shared" si="816"/>
        <v>0</v>
      </c>
      <c r="AD670" s="133">
        <f t="shared" si="817"/>
        <v>0</v>
      </c>
      <c r="AE670" s="133">
        <f t="shared" si="818"/>
        <v>0</v>
      </c>
      <c r="AF670" s="133">
        <f t="shared" si="819"/>
        <v>0</v>
      </c>
      <c r="AG670" s="134">
        <f t="shared" si="820"/>
        <v>0</v>
      </c>
      <c r="AH670" s="133">
        <f t="shared" si="821"/>
        <v>0</v>
      </c>
      <c r="AI670" s="133">
        <f t="shared" si="759"/>
        <v>0</v>
      </c>
      <c r="AJ670" s="133">
        <f t="shared" si="760"/>
        <v>0</v>
      </c>
      <c r="AK670" s="135">
        <f t="shared" si="822"/>
        <v>0</v>
      </c>
      <c r="AL670" s="135">
        <f t="shared" si="823"/>
        <v>0</v>
      </c>
      <c r="AM670" s="135">
        <f t="shared" si="761"/>
        <v>0</v>
      </c>
      <c r="AN670" s="135">
        <f t="shared" si="762"/>
        <v>0</v>
      </c>
      <c r="AP670" s="111" t="e">
        <f>VLOOKUP($Y670,ボランティア図書マスタ!$A:$T,15,0)</f>
        <v>#N/A</v>
      </c>
      <c r="AQ670" s="111" t="e">
        <f>VLOOKUP($Y670,ボランティア図書マスタ!$A:$T,16,0)</f>
        <v>#N/A</v>
      </c>
      <c r="AR670" s="111" t="e">
        <f>VLOOKUP($Y670,ボランティア図書マスタ!$A:$T,17,0)</f>
        <v>#N/A</v>
      </c>
      <c r="AS670" s="111" t="e">
        <f>VLOOKUP($Y670,ボランティア図書マスタ!$A:$T,18,0)</f>
        <v>#N/A</v>
      </c>
      <c r="AT670" s="111" t="e">
        <f>VLOOKUP($Y670,ボランティア図書マスタ!$A:$T,19,0)</f>
        <v>#N/A</v>
      </c>
      <c r="AU670" s="111" t="e">
        <f>VLOOKUP($Y670,ボランティア図書マスタ!$A:$T,20,0)</f>
        <v>#N/A</v>
      </c>
    </row>
    <row r="671" spans="1:47" ht="80.099999999999994" customHeight="1" x14ac:dyDescent="0.15">
      <c r="A671" s="119"/>
      <c r="B671" s="120"/>
      <c r="C671" s="119"/>
      <c r="D671" s="121"/>
      <c r="E671" s="122" t="str">
        <f>IF(D671="","",VLOOKUP(D671,ボランティア一覧!$A:$B,2,0))</f>
        <v/>
      </c>
      <c r="F671" s="121"/>
      <c r="G671" s="123" t="str">
        <f>IF(F671="","",VLOOKUP(F671,ボランティア図書マスタ!$B:$L,11,0))</f>
        <v/>
      </c>
      <c r="H671" s="124"/>
      <c r="I671" s="121"/>
      <c r="J671" s="124"/>
      <c r="K671" s="122" t="str">
        <f t="shared" si="758"/>
        <v/>
      </c>
      <c r="L671" s="125" t="str">
        <f>IF(Y671="","",VLOOKUP(Y671,ボランティア図書マスタ!$A$3:$M$567,13,0))</f>
        <v/>
      </c>
      <c r="M671" s="126"/>
      <c r="N671" s="127"/>
      <c r="O671" s="128"/>
      <c r="P671" s="129"/>
      <c r="Q671" s="130" t="str">
        <f>IF(D671="","",VLOOKUP(D671,ボランティア一覧!$A$3:$F$68,3,0))</f>
        <v/>
      </c>
      <c r="R671" s="130" t="str">
        <f>IF(D671="","",VLOOKUP(D671,ボランティア一覧!$A$3:$F$68,4,0))</f>
        <v/>
      </c>
      <c r="S671" s="130" t="str">
        <f>IF(D671="","",VLOOKUP(D671,ボランティア一覧!$A$3:$F$68,5,0))</f>
        <v/>
      </c>
      <c r="T671" s="130" t="str">
        <f>IF(D671="","",VLOOKUP(D671,ボランティア一覧!$A$3:$F$68,6,0))</f>
        <v/>
      </c>
      <c r="U671" s="131" t="str">
        <f>IF(F671=0," ",$G$2)</f>
        <v xml:space="preserve"> </v>
      </c>
      <c r="V671" s="131" t="str">
        <f>IF(F671=0,"　",$L$2)</f>
        <v>　</v>
      </c>
      <c r="W671" s="131" t="str">
        <f>IF($A671=0," ",VLOOKUP(U671,入力規則用シート!B:C,2,0))</f>
        <v xml:space="preserve"> </v>
      </c>
      <c r="X671" s="131">
        <f t="shared" si="811"/>
        <v>0</v>
      </c>
      <c r="Y671" s="131" t="str">
        <f>IF(F671&amp;I671="","",CONCATENATE(F671,I671))</f>
        <v/>
      </c>
      <c r="Z671" s="131" t="str">
        <f>IF(Y671="","",VLOOKUP(Y671,ボランティア図書マスタ!$A$3:$K$567,11,0))</f>
        <v/>
      </c>
      <c r="AA671" s="132" t="str">
        <f>DBCS(J671)</f>
        <v/>
      </c>
      <c r="AB671" s="133"/>
      <c r="AC671" s="133">
        <f>A671</f>
        <v>0</v>
      </c>
      <c r="AD671" s="133">
        <f>B671</f>
        <v>0</v>
      </c>
      <c r="AE671" s="133">
        <f>C671</f>
        <v>0</v>
      </c>
      <c r="AF671" s="133">
        <f>D671</f>
        <v>0</v>
      </c>
      <c r="AG671" s="134">
        <f>F671</f>
        <v>0</v>
      </c>
      <c r="AH671" s="133">
        <f>H671</f>
        <v>0</v>
      </c>
      <c r="AI671" s="133">
        <f t="shared" si="759"/>
        <v>0</v>
      </c>
      <c r="AJ671" s="133">
        <f t="shared" si="760"/>
        <v>0</v>
      </c>
      <c r="AK671" s="135">
        <f>M671</f>
        <v>0</v>
      </c>
      <c r="AL671" s="135">
        <f>N671</f>
        <v>0</v>
      </c>
      <c r="AM671" s="135">
        <f t="shared" si="761"/>
        <v>0</v>
      </c>
      <c r="AN671" s="135">
        <f t="shared" si="762"/>
        <v>0</v>
      </c>
      <c r="AP671" s="111" t="e">
        <f>VLOOKUP($Y671,ボランティア図書マスタ!$A:$T,15,0)</f>
        <v>#N/A</v>
      </c>
      <c r="AQ671" s="111" t="e">
        <f>VLOOKUP($Y671,ボランティア図書マスタ!$A:$T,16,0)</f>
        <v>#N/A</v>
      </c>
      <c r="AR671" s="111" t="e">
        <f>VLOOKUP($Y671,ボランティア図書マスタ!$A:$T,17,0)</f>
        <v>#N/A</v>
      </c>
      <c r="AS671" s="111" t="e">
        <f>VLOOKUP($Y671,ボランティア図書マスタ!$A:$T,18,0)</f>
        <v>#N/A</v>
      </c>
      <c r="AT671" s="111" t="e">
        <f>VLOOKUP($Y671,ボランティア図書マスタ!$A:$T,19,0)</f>
        <v>#N/A</v>
      </c>
      <c r="AU671" s="111" t="e">
        <f>VLOOKUP($Y671,ボランティア図書マスタ!$A:$T,20,0)</f>
        <v>#N/A</v>
      </c>
    </row>
    <row r="672" spans="1:47" ht="80.099999999999994" customHeight="1" x14ac:dyDescent="0.15">
      <c r="A672" s="119"/>
      <c r="B672" s="120"/>
      <c r="C672" s="119"/>
      <c r="D672" s="121"/>
      <c r="E672" s="122" t="str">
        <f>IF(D672="","",VLOOKUP(D672,ボランティア一覧!$A:$B,2,0))</f>
        <v/>
      </c>
      <c r="F672" s="121"/>
      <c r="G672" s="123" t="str">
        <f>IF(F672="","",VLOOKUP(F672,ボランティア図書マスタ!$B:$L,11,0))</f>
        <v/>
      </c>
      <c r="H672" s="124"/>
      <c r="I672" s="121"/>
      <c r="J672" s="124"/>
      <c r="K672" s="122" t="str">
        <f t="shared" si="758"/>
        <v/>
      </c>
      <c r="L672" s="125" t="str">
        <f>IF(Y672="","",VLOOKUP(Y672,ボランティア図書マスタ!$A$3:$M$567,13,0))</f>
        <v/>
      </c>
      <c r="M672" s="126"/>
      <c r="N672" s="127"/>
      <c r="O672" s="128"/>
      <c r="P672" s="129"/>
      <c r="Q672" s="130" t="str">
        <f>IF(D672="","",VLOOKUP(D672,ボランティア一覧!$A$3:$F$68,3,0))</f>
        <v/>
      </c>
      <c r="R672" s="130" t="str">
        <f>IF(D672="","",VLOOKUP(D672,ボランティア一覧!$A$3:$F$68,4,0))</f>
        <v/>
      </c>
      <c r="S672" s="130" t="str">
        <f>IF(D672="","",VLOOKUP(D672,ボランティア一覧!$A$3:$F$68,5,0))</f>
        <v/>
      </c>
      <c r="T672" s="130" t="str">
        <f>IF(D672="","",VLOOKUP(D672,ボランティア一覧!$A$3:$F$68,6,0))</f>
        <v/>
      </c>
      <c r="U672" s="131" t="str">
        <f t="shared" ref="U672:U680" si="824">IF(F672=0," ",$G$2)</f>
        <v xml:space="preserve"> </v>
      </c>
      <c r="V672" s="131" t="str">
        <f t="shared" ref="V672:V680" si="825">IF(F672=0,"　",$L$2)</f>
        <v>　</v>
      </c>
      <c r="W672" s="131" t="str">
        <f>IF($A672=0," ",VLOOKUP(U672,入力規則用シート!B:C,2,0))</f>
        <v xml:space="preserve"> </v>
      </c>
      <c r="X672" s="131">
        <f t="shared" si="811"/>
        <v>0</v>
      </c>
      <c r="Y672" s="131" t="str">
        <f t="shared" ref="Y672:Y680" si="826">IF(F672&amp;I672="","",CONCATENATE(F672,I672))</f>
        <v/>
      </c>
      <c r="Z672" s="131" t="str">
        <f>IF(Y672="","",VLOOKUP(Y672,ボランティア図書マスタ!$A$3:$K$567,11,0))</f>
        <v/>
      </c>
      <c r="AA672" s="132" t="str">
        <f t="shared" ref="AA672:AA680" si="827">DBCS(J672)</f>
        <v/>
      </c>
      <c r="AB672" s="133"/>
      <c r="AC672" s="133">
        <f t="shared" ref="AC672:AC680" si="828">A672</f>
        <v>0</v>
      </c>
      <c r="AD672" s="133">
        <f t="shared" ref="AD672:AD680" si="829">B672</f>
        <v>0</v>
      </c>
      <c r="AE672" s="133">
        <f t="shared" ref="AE672:AE680" si="830">C672</f>
        <v>0</v>
      </c>
      <c r="AF672" s="133">
        <f t="shared" ref="AF672:AF680" si="831">D672</f>
        <v>0</v>
      </c>
      <c r="AG672" s="134">
        <f t="shared" ref="AG672:AG680" si="832">F672</f>
        <v>0</v>
      </c>
      <c r="AH672" s="133">
        <f t="shared" ref="AH672:AH680" si="833">H672</f>
        <v>0</v>
      </c>
      <c r="AI672" s="133">
        <f t="shared" si="759"/>
        <v>0</v>
      </c>
      <c r="AJ672" s="133">
        <f t="shared" si="760"/>
        <v>0</v>
      </c>
      <c r="AK672" s="135">
        <f t="shared" ref="AK672:AK680" si="834">M672</f>
        <v>0</v>
      </c>
      <c r="AL672" s="135">
        <f t="shared" ref="AL672:AL680" si="835">N672</f>
        <v>0</v>
      </c>
      <c r="AM672" s="135">
        <f t="shared" si="761"/>
        <v>0</v>
      </c>
      <c r="AN672" s="135">
        <f t="shared" si="762"/>
        <v>0</v>
      </c>
      <c r="AP672" s="111" t="e">
        <f>VLOOKUP($Y672,ボランティア図書マスタ!$A:$T,15,0)</f>
        <v>#N/A</v>
      </c>
      <c r="AQ672" s="111" t="e">
        <f>VLOOKUP($Y672,ボランティア図書マスタ!$A:$T,16,0)</f>
        <v>#N/A</v>
      </c>
      <c r="AR672" s="111" t="e">
        <f>VLOOKUP($Y672,ボランティア図書マスタ!$A:$T,17,0)</f>
        <v>#N/A</v>
      </c>
      <c r="AS672" s="111" t="e">
        <f>VLOOKUP($Y672,ボランティア図書マスタ!$A:$T,18,0)</f>
        <v>#N/A</v>
      </c>
      <c r="AT672" s="111" t="e">
        <f>VLOOKUP($Y672,ボランティア図書マスタ!$A:$T,19,0)</f>
        <v>#N/A</v>
      </c>
      <c r="AU672" s="111" t="e">
        <f>VLOOKUP($Y672,ボランティア図書マスタ!$A:$T,20,0)</f>
        <v>#N/A</v>
      </c>
    </row>
    <row r="673" spans="1:47" ht="80.099999999999994" customHeight="1" x14ac:dyDescent="0.15">
      <c r="A673" s="119"/>
      <c r="B673" s="120"/>
      <c r="C673" s="119"/>
      <c r="D673" s="121"/>
      <c r="E673" s="122" t="str">
        <f>IF(D673="","",VLOOKUP(D673,ボランティア一覧!$A:$B,2,0))</f>
        <v/>
      </c>
      <c r="F673" s="121"/>
      <c r="G673" s="123" t="str">
        <f>IF(F673="","",VLOOKUP(F673,ボランティア図書マスタ!$B:$L,11,0))</f>
        <v/>
      </c>
      <c r="H673" s="124"/>
      <c r="I673" s="121"/>
      <c r="J673" s="124"/>
      <c r="K673" s="122" t="str">
        <f t="shared" si="758"/>
        <v/>
      </c>
      <c r="L673" s="125" t="str">
        <f>IF(Y673="","",VLOOKUP(Y673,ボランティア図書マスタ!$A$3:$M$567,13,0))</f>
        <v/>
      </c>
      <c r="M673" s="126"/>
      <c r="N673" s="127"/>
      <c r="O673" s="128"/>
      <c r="P673" s="129"/>
      <c r="Q673" s="130" t="str">
        <f>IF(D673="","",VLOOKUP(D673,ボランティア一覧!$A$3:$F$68,3,0))</f>
        <v/>
      </c>
      <c r="R673" s="130" t="str">
        <f>IF(D673="","",VLOOKUP(D673,ボランティア一覧!$A$3:$F$68,4,0))</f>
        <v/>
      </c>
      <c r="S673" s="130" t="str">
        <f>IF(D673="","",VLOOKUP(D673,ボランティア一覧!$A$3:$F$68,5,0))</f>
        <v/>
      </c>
      <c r="T673" s="130" t="str">
        <f>IF(D673="","",VLOOKUP(D673,ボランティア一覧!$A$3:$F$68,6,0))</f>
        <v/>
      </c>
      <c r="U673" s="131" t="str">
        <f t="shared" si="824"/>
        <v xml:space="preserve"> </v>
      </c>
      <c r="V673" s="131" t="str">
        <f t="shared" si="825"/>
        <v>　</v>
      </c>
      <c r="W673" s="131" t="str">
        <f>IF($A673=0," ",VLOOKUP(U673,入力規則用シート!B:C,2,0))</f>
        <v xml:space="preserve"> </v>
      </c>
      <c r="X673" s="131">
        <f t="shared" si="811"/>
        <v>0</v>
      </c>
      <c r="Y673" s="131" t="str">
        <f t="shared" si="826"/>
        <v/>
      </c>
      <c r="Z673" s="131" t="str">
        <f>IF(Y673="","",VLOOKUP(Y673,ボランティア図書マスタ!$A$3:$K$567,11,0))</f>
        <v/>
      </c>
      <c r="AA673" s="132" t="str">
        <f t="shared" si="827"/>
        <v/>
      </c>
      <c r="AB673" s="133"/>
      <c r="AC673" s="133">
        <f t="shared" si="828"/>
        <v>0</v>
      </c>
      <c r="AD673" s="133">
        <f t="shared" si="829"/>
        <v>0</v>
      </c>
      <c r="AE673" s="133">
        <f t="shared" si="830"/>
        <v>0</v>
      </c>
      <c r="AF673" s="133">
        <f t="shared" si="831"/>
        <v>0</v>
      </c>
      <c r="AG673" s="134">
        <f t="shared" si="832"/>
        <v>0</v>
      </c>
      <c r="AH673" s="133">
        <f t="shared" si="833"/>
        <v>0</v>
      </c>
      <c r="AI673" s="133">
        <f t="shared" si="759"/>
        <v>0</v>
      </c>
      <c r="AJ673" s="133">
        <f t="shared" si="760"/>
        <v>0</v>
      </c>
      <c r="AK673" s="135">
        <f t="shared" si="834"/>
        <v>0</v>
      </c>
      <c r="AL673" s="135">
        <f t="shared" si="835"/>
        <v>0</v>
      </c>
      <c r="AM673" s="135">
        <f t="shared" si="761"/>
        <v>0</v>
      </c>
      <c r="AN673" s="135">
        <f t="shared" si="762"/>
        <v>0</v>
      </c>
      <c r="AP673" s="111" t="e">
        <f>VLOOKUP($Y673,ボランティア図書マスタ!$A:$T,15,0)</f>
        <v>#N/A</v>
      </c>
      <c r="AQ673" s="111" t="e">
        <f>VLOOKUP($Y673,ボランティア図書マスタ!$A:$T,16,0)</f>
        <v>#N/A</v>
      </c>
      <c r="AR673" s="111" t="e">
        <f>VLOOKUP($Y673,ボランティア図書マスタ!$A:$T,17,0)</f>
        <v>#N/A</v>
      </c>
      <c r="AS673" s="111" t="e">
        <f>VLOOKUP($Y673,ボランティア図書マスタ!$A:$T,18,0)</f>
        <v>#N/A</v>
      </c>
      <c r="AT673" s="111" t="e">
        <f>VLOOKUP($Y673,ボランティア図書マスタ!$A:$T,19,0)</f>
        <v>#N/A</v>
      </c>
      <c r="AU673" s="111" t="e">
        <f>VLOOKUP($Y673,ボランティア図書マスタ!$A:$T,20,0)</f>
        <v>#N/A</v>
      </c>
    </row>
    <row r="674" spans="1:47" ht="80.099999999999994" customHeight="1" x14ac:dyDescent="0.15">
      <c r="A674" s="119"/>
      <c r="B674" s="120"/>
      <c r="C674" s="119"/>
      <c r="D674" s="121"/>
      <c r="E674" s="122" t="str">
        <f>IF(D674="","",VLOOKUP(D674,ボランティア一覧!$A:$B,2,0))</f>
        <v/>
      </c>
      <c r="F674" s="121"/>
      <c r="G674" s="123" t="str">
        <f>IF(F674="","",VLOOKUP(F674,ボランティア図書マスタ!$B:$L,11,0))</f>
        <v/>
      </c>
      <c r="H674" s="124"/>
      <c r="I674" s="121"/>
      <c r="J674" s="124"/>
      <c r="K674" s="122" t="str">
        <f t="shared" si="758"/>
        <v/>
      </c>
      <c r="L674" s="125" t="str">
        <f>IF(Y674="","",VLOOKUP(Y674,ボランティア図書マスタ!$A$3:$M$567,13,0))</f>
        <v/>
      </c>
      <c r="M674" s="126"/>
      <c r="N674" s="127"/>
      <c r="O674" s="128"/>
      <c r="P674" s="129"/>
      <c r="Q674" s="130" t="str">
        <f>IF(D674="","",VLOOKUP(D674,ボランティア一覧!$A$3:$F$68,3,0))</f>
        <v/>
      </c>
      <c r="R674" s="130" t="str">
        <f>IF(D674="","",VLOOKUP(D674,ボランティア一覧!$A$3:$F$68,4,0))</f>
        <v/>
      </c>
      <c r="S674" s="130" t="str">
        <f>IF(D674="","",VLOOKUP(D674,ボランティア一覧!$A$3:$F$68,5,0))</f>
        <v/>
      </c>
      <c r="T674" s="130" t="str">
        <f>IF(D674="","",VLOOKUP(D674,ボランティア一覧!$A$3:$F$68,6,0))</f>
        <v/>
      </c>
      <c r="U674" s="131" t="str">
        <f t="shared" si="824"/>
        <v xml:space="preserve"> </v>
      </c>
      <c r="V674" s="131" t="str">
        <f t="shared" si="825"/>
        <v>　</v>
      </c>
      <c r="W674" s="131" t="str">
        <f>IF($A674=0," ",VLOOKUP(U674,入力規則用シート!B:C,2,0))</f>
        <v xml:space="preserve"> </v>
      </c>
      <c r="X674" s="131">
        <f t="shared" si="811"/>
        <v>0</v>
      </c>
      <c r="Y674" s="131" t="str">
        <f t="shared" si="826"/>
        <v/>
      </c>
      <c r="Z674" s="131" t="str">
        <f>IF(Y674="","",VLOOKUP(Y674,ボランティア図書マスタ!$A$3:$K$567,11,0))</f>
        <v/>
      </c>
      <c r="AA674" s="132" t="str">
        <f t="shared" si="827"/>
        <v/>
      </c>
      <c r="AB674" s="133"/>
      <c r="AC674" s="133">
        <f t="shared" si="828"/>
        <v>0</v>
      </c>
      <c r="AD674" s="133">
        <f t="shared" si="829"/>
        <v>0</v>
      </c>
      <c r="AE674" s="133">
        <f t="shared" si="830"/>
        <v>0</v>
      </c>
      <c r="AF674" s="133">
        <f t="shared" si="831"/>
        <v>0</v>
      </c>
      <c r="AG674" s="134">
        <f t="shared" si="832"/>
        <v>0</v>
      </c>
      <c r="AH674" s="133">
        <f t="shared" si="833"/>
        <v>0</v>
      </c>
      <c r="AI674" s="133">
        <f t="shared" si="759"/>
        <v>0</v>
      </c>
      <c r="AJ674" s="133">
        <f t="shared" si="760"/>
        <v>0</v>
      </c>
      <c r="AK674" s="135">
        <f t="shared" si="834"/>
        <v>0</v>
      </c>
      <c r="AL674" s="135">
        <f t="shared" si="835"/>
        <v>0</v>
      </c>
      <c r="AM674" s="135">
        <f t="shared" si="761"/>
        <v>0</v>
      </c>
      <c r="AN674" s="135">
        <f t="shared" si="762"/>
        <v>0</v>
      </c>
      <c r="AP674" s="111" t="e">
        <f>VLOOKUP($Y674,ボランティア図書マスタ!$A:$T,15,0)</f>
        <v>#N/A</v>
      </c>
      <c r="AQ674" s="111" t="e">
        <f>VLOOKUP($Y674,ボランティア図書マスタ!$A:$T,16,0)</f>
        <v>#N/A</v>
      </c>
      <c r="AR674" s="111" t="e">
        <f>VLOOKUP($Y674,ボランティア図書マスタ!$A:$T,17,0)</f>
        <v>#N/A</v>
      </c>
      <c r="AS674" s="111" t="e">
        <f>VLOOKUP($Y674,ボランティア図書マスタ!$A:$T,18,0)</f>
        <v>#N/A</v>
      </c>
      <c r="AT674" s="111" t="e">
        <f>VLOOKUP($Y674,ボランティア図書マスタ!$A:$T,19,0)</f>
        <v>#N/A</v>
      </c>
      <c r="AU674" s="111" t="e">
        <f>VLOOKUP($Y674,ボランティア図書マスタ!$A:$T,20,0)</f>
        <v>#N/A</v>
      </c>
    </row>
    <row r="675" spans="1:47" ht="80.099999999999994" customHeight="1" x14ac:dyDescent="0.15">
      <c r="A675" s="119"/>
      <c r="B675" s="120"/>
      <c r="C675" s="119"/>
      <c r="D675" s="121"/>
      <c r="E675" s="122" t="str">
        <f>IF(D675="","",VLOOKUP(D675,ボランティア一覧!$A:$B,2,0))</f>
        <v/>
      </c>
      <c r="F675" s="121"/>
      <c r="G675" s="123" t="str">
        <f>IF(F675="","",VLOOKUP(F675,ボランティア図書マスタ!$B:$L,11,0))</f>
        <v/>
      </c>
      <c r="H675" s="124"/>
      <c r="I675" s="121"/>
      <c r="J675" s="124"/>
      <c r="K675" s="122" t="str">
        <f t="shared" si="758"/>
        <v/>
      </c>
      <c r="L675" s="125" t="str">
        <f>IF(Y675="","",VLOOKUP(Y675,ボランティア図書マスタ!$A$3:$M$567,13,0))</f>
        <v/>
      </c>
      <c r="M675" s="126"/>
      <c r="N675" s="127"/>
      <c r="O675" s="128"/>
      <c r="P675" s="129"/>
      <c r="Q675" s="130" t="str">
        <f>IF(D675="","",VLOOKUP(D675,ボランティア一覧!$A$3:$F$68,3,0))</f>
        <v/>
      </c>
      <c r="R675" s="130" t="str">
        <f>IF(D675="","",VLOOKUP(D675,ボランティア一覧!$A$3:$F$68,4,0))</f>
        <v/>
      </c>
      <c r="S675" s="130" t="str">
        <f>IF(D675="","",VLOOKUP(D675,ボランティア一覧!$A$3:$F$68,5,0))</f>
        <v/>
      </c>
      <c r="T675" s="130" t="str">
        <f>IF(D675="","",VLOOKUP(D675,ボランティア一覧!$A$3:$F$68,6,0))</f>
        <v/>
      </c>
      <c r="U675" s="131" t="str">
        <f t="shared" si="824"/>
        <v xml:space="preserve"> </v>
      </c>
      <c r="V675" s="131" t="str">
        <f t="shared" si="825"/>
        <v>　</v>
      </c>
      <c r="W675" s="131" t="str">
        <f>IF($A675=0," ",VLOOKUP(U675,入力規則用シート!B:C,2,0))</f>
        <v xml:space="preserve"> </v>
      </c>
      <c r="X675" s="131">
        <f t="shared" si="811"/>
        <v>0</v>
      </c>
      <c r="Y675" s="131" t="str">
        <f t="shared" si="826"/>
        <v/>
      </c>
      <c r="Z675" s="131" t="str">
        <f>IF(Y675="","",VLOOKUP(Y675,ボランティア図書マスタ!$A$3:$K$567,11,0))</f>
        <v/>
      </c>
      <c r="AA675" s="132" t="str">
        <f t="shared" si="827"/>
        <v/>
      </c>
      <c r="AB675" s="133"/>
      <c r="AC675" s="133">
        <f t="shared" si="828"/>
        <v>0</v>
      </c>
      <c r="AD675" s="133">
        <f t="shared" si="829"/>
        <v>0</v>
      </c>
      <c r="AE675" s="133">
        <f t="shared" si="830"/>
        <v>0</v>
      </c>
      <c r="AF675" s="133">
        <f t="shared" si="831"/>
        <v>0</v>
      </c>
      <c r="AG675" s="134">
        <f t="shared" si="832"/>
        <v>0</v>
      </c>
      <c r="AH675" s="133">
        <f t="shared" si="833"/>
        <v>0</v>
      </c>
      <c r="AI675" s="133">
        <f t="shared" si="759"/>
        <v>0</v>
      </c>
      <c r="AJ675" s="133">
        <f t="shared" si="760"/>
        <v>0</v>
      </c>
      <c r="AK675" s="135">
        <f t="shared" si="834"/>
        <v>0</v>
      </c>
      <c r="AL675" s="135">
        <f t="shared" si="835"/>
        <v>0</v>
      </c>
      <c r="AM675" s="135">
        <f t="shared" si="761"/>
        <v>0</v>
      </c>
      <c r="AN675" s="135">
        <f t="shared" si="762"/>
        <v>0</v>
      </c>
      <c r="AP675" s="111" t="e">
        <f>VLOOKUP($Y675,ボランティア図書マスタ!$A:$T,15,0)</f>
        <v>#N/A</v>
      </c>
      <c r="AQ675" s="111" t="e">
        <f>VLOOKUP($Y675,ボランティア図書マスタ!$A:$T,16,0)</f>
        <v>#N/A</v>
      </c>
      <c r="AR675" s="111" t="e">
        <f>VLOOKUP($Y675,ボランティア図書マスタ!$A:$T,17,0)</f>
        <v>#N/A</v>
      </c>
      <c r="AS675" s="111" t="e">
        <f>VLOOKUP($Y675,ボランティア図書マスタ!$A:$T,18,0)</f>
        <v>#N/A</v>
      </c>
      <c r="AT675" s="111" t="e">
        <f>VLOOKUP($Y675,ボランティア図書マスタ!$A:$T,19,0)</f>
        <v>#N/A</v>
      </c>
      <c r="AU675" s="111" t="e">
        <f>VLOOKUP($Y675,ボランティア図書マスタ!$A:$T,20,0)</f>
        <v>#N/A</v>
      </c>
    </row>
    <row r="676" spans="1:47" ht="80.099999999999994" customHeight="1" x14ac:dyDescent="0.15">
      <c r="A676" s="119"/>
      <c r="B676" s="120"/>
      <c r="C676" s="119"/>
      <c r="D676" s="121"/>
      <c r="E676" s="122" t="str">
        <f>IF(D676="","",VLOOKUP(D676,ボランティア一覧!$A:$B,2,0))</f>
        <v/>
      </c>
      <c r="F676" s="121"/>
      <c r="G676" s="123" t="str">
        <f>IF(F676="","",VLOOKUP(F676,ボランティア図書マスタ!$B:$L,11,0))</f>
        <v/>
      </c>
      <c r="H676" s="124"/>
      <c r="I676" s="121"/>
      <c r="J676" s="124"/>
      <c r="K676" s="122" t="str">
        <f t="shared" si="758"/>
        <v/>
      </c>
      <c r="L676" s="125" t="str">
        <f>IF(Y676="","",VLOOKUP(Y676,ボランティア図書マスタ!$A$3:$M$567,13,0))</f>
        <v/>
      </c>
      <c r="M676" s="126"/>
      <c r="N676" s="127"/>
      <c r="O676" s="128"/>
      <c r="P676" s="129"/>
      <c r="Q676" s="130" t="str">
        <f>IF(D676="","",VLOOKUP(D676,ボランティア一覧!$A$3:$F$68,3,0))</f>
        <v/>
      </c>
      <c r="R676" s="130" t="str">
        <f>IF(D676="","",VLOOKUP(D676,ボランティア一覧!$A$3:$F$68,4,0))</f>
        <v/>
      </c>
      <c r="S676" s="130" t="str">
        <f>IF(D676="","",VLOOKUP(D676,ボランティア一覧!$A$3:$F$68,5,0))</f>
        <v/>
      </c>
      <c r="T676" s="130" t="str">
        <f>IF(D676="","",VLOOKUP(D676,ボランティア一覧!$A$3:$F$68,6,0))</f>
        <v/>
      </c>
      <c r="U676" s="131" t="str">
        <f t="shared" si="824"/>
        <v xml:space="preserve"> </v>
      </c>
      <c r="V676" s="131" t="str">
        <f t="shared" si="825"/>
        <v>　</v>
      </c>
      <c r="W676" s="131" t="str">
        <f>IF($A676=0," ",VLOOKUP(U676,入力規則用シート!B:C,2,0))</f>
        <v xml:space="preserve"> </v>
      </c>
      <c r="X676" s="131">
        <f t="shared" si="811"/>
        <v>0</v>
      </c>
      <c r="Y676" s="131" t="str">
        <f t="shared" si="826"/>
        <v/>
      </c>
      <c r="Z676" s="131" t="str">
        <f>IF(Y676="","",VLOOKUP(Y676,ボランティア図書マスタ!$A$3:$K$567,11,0))</f>
        <v/>
      </c>
      <c r="AA676" s="132" t="str">
        <f t="shared" si="827"/>
        <v/>
      </c>
      <c r="AB676" s="133"/>
      <c r="AC676" s="133">
        <f t="shared" si="828"/>
        <v>0</v>
      </c>
      <c r="AD676" s="133">
        <f t="shared" si="829"/>
        <v>0</v>
      </c>
      <c r="AE676" s="133">
        <f t="shared" si="830"/>
        <v>0</v>
      </c>
      <c r="AF676" s="133">
        <f t="shared" si="831"/>
        <v>0</v>
      </c>
      <c r="AG676" s="134">
        <f t="shared" si="832"/>
        <v>0</v>
      </c>
      <c r="AH676" s="133">
        <f t="shared" si="833"/>
        <v>0</v>
      </c>
      <c r="AI676" s="133">
        <f t="shared" si="759"/>
        <v>0</v>
      </c>
      <c r="AJ676" s="133">
        <f t="shared" si="760"/>
        <v>0</v>
      </c>
      <c r="AK676" s="135">
        <f t="shared" si="834"/>
        <v>0</v>
      </c>
      <c r="AL676" s="135">
        <f t="shared" si="835"/>
        <v>0</v>
      </c>
      <c r="AM676" s="135">
        <f t="shared" si="761"/>
        <v>0</v>
      </c>
      <c r="AN676" s="135">
        <f t="shared" si="762"/>
        <v>0</v>
      </c>
      <c r="AP676" s="111" t="e">
        <f>VLOOKUP($Y676,ボランティア図書マスタ!$A:$T,15,0)</f>
        <v>#N/A</v>
      </c>
      <c r="AQ676" s="111" t="e">
        <f>VLOOKUP($Y676,ボランティア図書マスタ!$A:$T,16,0)</f>
        <v>#N/A</v>
      </c>
      <c r="AR676" s="111" t="e">
        <f>VLOOKUP($Y676,ボランティア図書マスタ!$A:$T,17,0)</f>
        <v>#N/A</v>
      </c>
      <c r="AS676" s="111" t="e">
        <f>VLOOKUP($Y676,ボランティア図書マスタ!$A:$T,18,0)</f>
        <v>#N/A</v>
      </c>
      <c r="AT676" s="111" t="e">
        <f>VLOOKUP($Y676,ボランティア図書マスタ!$A:$T,19,0)</f>
        <v>#N/A</v>
      </c>
      <c r="AU676" s="111" t="e">
        <f>VLOOKUP($Y676,ボランティア図書マスタ!$A:$T,20,0)</f>
        <v>#N/A</v>
      </c>
    </row>
    <row r="677" spans="1:47" ht="80.099999999999994" customHeight="1" x14ac:dyDescent="0.15">
      <c r="A677" s="119"/>
      <c r="B677" s="120"/>
      <c r="C677" s="119"/>
      <c r="D677" s="121"/>
      <c r="E677" s="122" t="str">
        <f>IF(D677="","",VLOOKUP(D677,ボランティア一覧!$A:$B,2,0))</f>
        <v/>
      </c>
      <c r="F677" s="121"/>
      <c r="G677" s="123" t="str">
        <f>IF(F677="","",VLOOKUP(F677,ボランティア図書マスタ!$B:$L,11,0))</f>
        <v/>
      </c>
      <c r="H677" s="124"/>
      <c r="I677" s="121"/>
      <c r="J677" s="124"/>
      <c r="K677" s="122" t="str">
        <f t="shared" si="758"/>
        <v/>
      </c>
      <c r="L677" s="125" t="str">
        <f>IF(Y677="","",VLOOKUP(Y677,ボランティア図書マスタ!$A$3:$M$567,13,0))</f>
        <v/>
      </c>
      <c r="M677" s="126"/>
      <c r="N677" s="127"/>
      <c r="O677" s="128"/>
      <c r="P677" s="129"/>
      <c r="Q677" s="130" t="str">
        <f>IF(D677="","",VLOOKUP(D677,ボランティア一覧!$A$3:$F$68,3,0))</f>
        <v/>
      </c>
      <c r="R677" s="130" t="str">
        <f>IF(D677="","",VLOOKUP(D677,ボランティア一覧!$A$3:$F$68,4,0))</f>
        <v/>
      </c>
      <c r="S677" s="130" t="str">
        <f>IF(D677="","",VLOOKUP(D677,ボランティア一覧!$A$3:$F$68,5,0))</f>
        <v/>
      </c>
      <c r="T677" s="130" t="str">
        <f>IF(D677="","",VLOOKUP(D677,ボランティア一覧!$A$3:$F$68,6,0))</f>
        <v/>
      </c>
      <c r="U677" s="131" t="str">
        <f t="shared" si="824"/>
        <v xml:space="preserve"> </v>
      </c>
      <c r="V677" s="131" t="str">
        <f t="shared" si="825"/>
        <v>　</v>
      </c>
      <c r="W677" s="131" t="str">
        <f>IF($A677=0," ",VLOOKUP(U677,入力規則用シート!B:C,2,0))</f>
        <v xml:space="preserve"> </v>
      </c>
      <c r="X677" s="131">
        <f t="shared" si="811"/>
        <v>0</v>
      </c>
      <c r="Y677" s="131" t="str">
        <f t="shared" si="826"/>
        <v/>
      </c>
      <c r="Z677" s="131" t="str">
        <f>IF(Y677="","",VLOOKUP(Y677,ボランティア図書マスタ!$A$3:$K$567,11,0))</f>
        <v/>
      </c>
      <c r="AA677" s="132" t="str">
        <f t="shared" si="827"/>
        <v/>
      </c>
      <c r="AB677" s="133"/>
      <c r="AC677" s="133">
        <f t="shared" si="828"/>
        <v>0</v>
      </c>
      <c r="AD677" s="133">
        <f t="shared" si="829"/>
        <v>0</v>
      </c>
      <c r="AE677" s="133">
        <f t="shared" si="830"/>
        <v>0</v>
      </c>
      <c r="AF677" s="133">
        <f t="shared" si="831"/>
        <v>0</v>
      </c>
      <c r="AG677" s="134">
        <f t="shared" si="832"/>
        <v>0</v>
      </c>
      <c r="AH677" s="133">
        <f t="shared" si="833"/>
        <v>0</v>
      </c>
      <c r="AI677" s="133">
        <f t="shared" si="759"/>
        <v>0</v>
      </c>
      <c r="AJ677" s="133">
        <f t="shared" si="760"/>
        <v>0</v>
      </c>
      <c r="AK677" s="135">
        <f t="shared" si="834"/>
        <v>0</v>
      </c>
      <c r="AL677" s="135">
        <f t="shared" si="835"/>
        <v>0</v>
      </c>
      <c r="AM677" s="135">
        <f t="shared" si="761"/>
        <v>0</v>
      </c>
      <c r="AN677" s="135">
        <f t="shared" si="762"/>
        <v>0</v>
      </c>
      <c r="AP677" s="111" t="e">
        <f>VLOOKUP($Y677,ボランティア図書マスタ!$A:$T,15,0)</f>
        <v>#N/A</v>
      </c>
      <c r="AQ677" s="111" t="e">
        <f>VLOOKUP($Y677,ボランティア図書マスタ!$A:$T,16,0)</f>
        <v>#N/A</v>
      </c>
      <c r="AR677" s="111" t="e">
        <f>VLOOKUP($Y677,ボランティア図書マスタ!$A:$T,17,0)</f>
        <v>#N/A</v>
      </c>
      <c r="AS677" s="111" t="e">
        <f>VLOOKUP($Y677,ボランティア図書マスタ!$A:$T,18,0)</f>
        <v>#N/A</v>
      </c>
      <c r="AT677" s="111" t="e">
        <f>VLOOKUP($Y677,ボランティア図書マスタ!$A:$T,19,0)</f>
        <v>#N/A</v>
      </c>
      <c r="AU677" s="111" t="e">
        <f>VLOOKUP($Y677,ボランティア図書マスタ!$A:$T,20,0)</f>
        <v>#N/A</v>
      </c>
    </row>
    <row r="678" spans="1:47" ht="80.099999999999994" customHeight="1" x14ac:dyDescent="0.15">
      <c r="A678" s="119"/>
      <c r="B678" s="120"/>
      <c r="C678" s="119"/>
      <c r="D678" s="121"/>
      <c r="E678" s="122" t="str">
        <f>IF(D678="","",VLOOKUP(D678,ボランティア一覧!$A:$B,2,0))</f>
        <v/>
      </c>
      <c r="F678" s="121"/>
      <c r="G678" s="123" t="str">
        <f>IF(F678="","",VLOOKUP(F678,ボランティア図書マスタ!$B:$L,11,0))</f>
        <v/>
      </c>
      <c r="H678" s="124"/>
      <c r="I678" s="121"/>
      <c r="J678" s="124"/>
      <c r="K678" s="122" t="str">
        <f t="shared" si="758"/>
        <v/>
      </c>
      <c r="L678" s="125" t="str">
        <f>IF(Y678="","",VLOOKUP(Y678,ボランティア図書マスタ!$A$3:$M$567,13,0))</f>
        <v/>
      </c>
      <c r="M678" s="126"/>
      <c r="N678" s="127"/>
      <c r="O678" s="128"/>
      <c r="P678" s="129"/>
      <c r="Q678" s="130" t="str">
        <f>IF(D678="","",VLOOKUP(D678,ボランティア一覧!$A$3:$F$68,3,0))</f>
        <v/>
      </c>
      <c r="R678" s="130" t="str">
        <f>IF(D678="","",VLOOKUP(D678,ボランティア一覧!$A$3:$F$68,4,0))</f>
        <v/>
      </c>
      <c r="S678" s="130" t="str">
        <f>IF(D678="","",VLOOKUP(D678,ボランティア一覧!$A$3:$F$68,5,0))</f>
        <v/>
      </c>
      <c r="T678" s="130" t="str">
        <f>IF(D678="","",VLOOKUP(D678,ボランティア一覧!$A$3:$F$68,6,0))</f>
        <v/>
      </c>
      <c r="U678" s="131" t="str">
        <f t="shared" si="824"/>
        <v xml:space="preserve"> </v>
      </c>
      <c r="V678" s="131" t="str">
        <f t="shared" si="825"/>
        <v>　</v>
      </c>
      <c r="W678" s="131" t="str">
        <f>IF($A678=0," ",VLOOKUP(U678,入力規則用シート!B:C,2,0))</f>
        <v xml:space="preserve"> </v>
      </c>
      <c r="X678" s="131">
        <f t="shared" si="811"/>
        <v>0</v>
      </c>
      <c r="Y678" s="131" t="str">
        <f t="shared" si="826"/>
        <v/>
      </c>
      <c r="Z678" s="131" t="str">
        <f>IF(Y678="","",VLOOKUP(Y678,ボランティア図書マスタ!$A$3:$K$567,11,0))</f>
        <v/>
      </c>
      <c r="AA678" s="132" t="str">
        <f t="shared" si="827"/>
        <v/>
      </c>
      <c r="AB678" s="133"/>
      <c r="AC678" s="133">
        <f t="shared" si="828"/>
        <v>0</v>
      </c>
      <c r="AD678" s="133">
        <f t="shared" si="829"/>
        <v>0</v>
      </c>
      <c r="AE678" s="133">
        <f t="shared" si="830"/>
        <v>0</v>
      </c>
      <c r="AF678" s="133">
        <f t="shared" si="831"/>
        <v>0</v>
      </c>
      <c r="AG678" s="134">
        <f t="shared" si="832"/>
        <v>0</v>
      </c>
      <c r="AH678" s="133">
        <f t="shared" si="833"/>
        <v>0</v>
      </c>
      <c r="AI678" s="133">
        <f t="shared" si="759"/>
        <v>0</v>
      </c>
      <c r="AJ678" s="133">
        <f t="shared" si="760"/>
        <v>0</v>
      </c>
      <c r="AK678" s="135">
        <f t="shared" si="834"/>
        <v>0</v>
      </c>
      <c r="AL678" s="135">
        <f t="shared" si="835"/>
        <v>0</v>
      </c>
      <c r="AM678" s="135">
        <f t="shared" si="761"/>
        <v>0</v>
      </c>
      <c r="AN678" s="135">
        <f t="shared" si="762"/>
        <v>0</v>
      </c>
      <c r="AP678" s="111" t="e">
        <f>VLOOKUP($Y678,ボランティア図書マスタ!$A:$T,15,0)</f>
        <v>#N/A</v>
      </c>
      <c r="AQ678" s="111" t="e">
        <f>VLOOKUP($Y678,ボランティア図書マスタ!$A:$T,16,0)</f>
        <v>#N/A</v>
      </c>
      <c r="AR678" s="111" t="e">
        <f>VLOOKUP($Y678,ボランティア図書マスタ!$A:$T,17,0)</f>
        <v>#N/A</v>
      </c>
      <c r="AS678" s="111" t="e">
        <f>VLOOKUP($Y678,ボランティア図書マスタ!$A:$T,18,0)</f>
        <v>#N/A</v>
      </c>
      <c r="AT678" s="111" t="e">
        <f>VLOOKUP($Y678,ボランティア図書マスタ!$A:$T,19,0)</f>
        <v>#N/A</v>
      </c>
      <c r="AU678" s="111" t="e">
        <f>VLOOKUP($Y678,ボランティア図書マスタ!$A:$T,20,0)</f>
        <v>#N/A</v>
      </c>
    </row>
    <row r="679" spans="1:47" ht="80.099999999999994" customHeight="1" x14ac:dyDescent="0.15">
      <c r="A679" s="119"/>
      <c r="B679" s="120"/>
      <c r="C679" s="119"/>
      <c r="D679" s="121"/>
      <c r="E679" s="122" t="str">
        <f>IF(D679="","",VLOOKUP(D679,ボランティア一覧!$A:$B,2,0))</f>
        <v/>
      </c>
      <c r="F679" s="121"/>
      <c r="G679" s="123" t="str">
        <f>IF(F679="","",VLOOKUP(F679,ボランティア図書マスタ!$B:$L,11,0))</f>
        <v/>
      </c>
      <c r="H679" s="124"/>
      <c r="I679" s="121"/>
      <c r="J679" s="124"/>
      <c r="K679" s="122" t="str">
        <f t="shared" si="758"/>
        <v/>
      </c>
      <c r="L679" s="125" t="str">
        <f>IF(Y679="","",VLOOKUP(Y679,ボランティア図書マスタ!$A$3:$M$567,13,0))</f>
        <v/>
      </c>
      <c r="M679" s="126"/>
      <c r="N679" s="127"/>
      <c r="O679" s="128"/>
      <c r="P679" s="129"/>
      <c r="Q679" s="130" t="str">
        <f>IF(D679="","",VLOOKUP(D679,ボランティア一覧!$A$3:$F$68,3,0))</f>
        <v/>
      </c>
      <c r="R679" s="130" t="str">
        <f>IF(D679="","",VLOOKUP(D679,ボランティア一覧!$A$3:$F$68,4,0))</f>
        <v/>
      </c>
      <c r="S679" s="130" t="str">
        <f>IF(D679="","",VLOOKUP(D679,ボランティア一覧!$A$3:$F$68,5,0))</f>
        <v/>
      </c>
      <c r="T679" s="130" t="str">
        <f>IF(D679="","",VLOOKUP(D679,ボランティア一覧!$A$3:$F$68,6,0))</f>
        <v/>
      </c>
      <c r="U679" s="131" t="str">
        <f t="shared" si="824"/>
        <v xml:space="preserve"> </v>
      </c>
      <c r="V679" s="131" t="str">
        <f t="shared" si="825"/>
        <v>　</v>
      </c>
      <c r="W679" s="131" t="str">
        <f>IF($A679=0," ",VLOOKUP(U679,入力規則用シート!B:C,2,0))</f>
        <v xml:space="preserve"> </v>
      </c>
      <c r="X679" s="131">
        <f t="shared" si="811"/>
        <v>0</v>
      </c>
      <c r="Y679" s="131" t="str">
        <f t="shared" si="826"/>
        <v/>
      </c>
      <c r="Z679" s="131" t="str">
        <f>IF(Y679="","",VLOOKUP(Y679,ボランティア図書マスタ!$A$3:$K$567,11,0))</f>
        <v/>
      </c>
      <c r="AA679" s="132" t="str">
        <f t="shared" si="827"/>
        <v/>
      </c>
      <c r="AB679" s="133"/>
      <c r="AC679" s="133">
        <f t="shared" si="828"/>
        <v>0</v>
      </c>
      <c r="AD679" s="133">
        <f t="shared" si="829"/>
        <v>0</v>
      </c>
      <c r="AE679" s="133">
        <f t="shared" si="830"/>
        <v>0</v>
      </c>
      <c r="AF679" s="133">
        <f t="shared" si="831"/>
        <v>0</v>
      </c>
      <c r="AG679" s="134">
        <f t="shared" si="832"/>
        <v>0</v>
      </c>
      <c r="AH679" s="133">
        <f t="shared" si="833"/>
        <v>0</v>
      </c>
      <c r="AI679" s="133">
        <f t="shared" si="759"/>
        <v>0</v>
      </c>
      <c r="AJ679" s="133">
        <f t="shared" si="760"/>
        <v>0</v>
      </c>
      <c r="AK679" s="135">
        <f t="shared" si="834"/>
        <v>0</v>
      </c>
      <c r="AL679" s="135">
        <f t="shared" si="835"/>
        <v>0</v>
      </c>
      <c r="AM679" s="135">
        <f t="shared" si="761"/>
        <v>0</v>
      </c>
      <c r="AN679" s="135">
        <f t="shared" si="762"/>
        <v>0</v>
      </c>
      <c r="AP679" s="111" t="e">
        <f>VLOOKUP($Y679,ボランティア図書マスタ!$A:$T,15,0)</f>
        <v>#N/A</v>
      </c>
      <c r="AQ679" s="111" t="e">
        <f>VLOOKUP($Y679,ボランティア図書マスタ!$A:$T,16,0)</f>
        <v>#N/A</v>
      </c>
      <c r="AR679" s="111" t="e">
        <f>VLOOKUP($Y679,ボランティア図書マスタ!$A:$T,17,0)</f>
        <v>#N/A</v>
      </c>
      <c r="AS679" s="111" t="e">
        <f>VLOOKUP($Y679,ボランティア図書マスタ!$A:$T,18,0)</f>
        <v>#N/A</v>
      </c>
      <c r="AT679" s="111" t="e">
        <f>VLOOKUP($Y679,ボランティア図書マスタ!$A:$T,19,0)</f>
        <v>#N/A</v>
      </c>
      <c r="AU679" s="111" t="e">
        <f>VLOOKUP($Y679,ボランティア図書マスタ!$A:$T,20,0)</f>
        <v>#N/A</v>
      </c>
    </row>
    <row r="680" spans="1:47" ht="80.099999999999994" customHeight="1" x14ac:dyDescent="0.15">
      <c r="A680" s="119"/>
      <c r="B680" s="120"/>
      <c r="C680" s="119"/>
      <c r="D680" s="121"/>
      <c r="E680" s="122" t="str">
        <f>IF(D680="","",VLOOKUP(D680,ボランティア一覧!$A:$B,2,0))</f>
        <v/>
      </c>
      <c r="F680" s="121"/>
      <c r="G680" s="123" t="str">
        <f>IF(F680="","",VLOOKUP(F680,ボランティア図書マスタ!$B:$L,11,0))</f>
        <v/>
      </c>
      <c r="H680" s="124"/>
      <c r="I680" s="121"/>
      <c r="J680" s="124"/>
      <c r="K680" s="122" t="str">
        <f t="shared" si="758"/>
        <v/>
      </c>
      <c r="L680" s="125" t="str">
        <f>IF(Y680="","",VLOOKUP(Y680,ボランティア図書マスタ!$A$3:$M$567,13,0))</f>
        <v/>
      </c>
      <c r="M680" s="126"/>
      <c r="N680" s="127"/>
      <c r="O680" s="128"/>
      <c r="P680" s="129"/>
      <c r="Q680" s="130" t="str">
        <f>IF(D680="","",VLOOKUP(D680,ボランティア一覧!$A$3:$F$68,3,0))</f>
        <v/>
      </c>
      <c r="R680" s="130" t="str">
        <f>IF(D680="","",VLOOKUP(D680,ボランティア一覧!$A$3:$F$68,4,0))</f>
        <v/>
      </c>
      <c r="S680" s="130" t="str">
        <f>IF(D680="","",VLOOKUP(D680,ボランティア一覧!$A$3:$F$68,5,0))</f>
        <v/>
      </c>
      <c r="T680" s="130" t="str">
        <f>IF(D680="","",VLOOKUP(D680,ボランティア一覧!$A$3:$F$68,6,0))</f>
        <v/>
      </c>
      <c r="U680" s="131" t="str">
        <f t="shared" si="824"/>
        <v xml:space="preserve"> </v>
      </c>
      <c r="V680" s="131" t="str">
        <f t="shared" si="825"/>
        <v>　</v>
      </c>
      <c r="W680" s="131" t="str">
        <f>IF($A680=0," ",VLOOKUP(U680,入力規則用シート!B:C,2,0))</f>
        <v xml:space="preserve"> </v>
      </c>
      <c r="X680" s="131">
        <f t="shared" si="811"/>
        <v>0</v>
      </c>
      <c r="Y680" s="131" t="str">
        <f t="shared" si="826"/>
        <v/>
      </c>
      <c r="Z680" s="131" t="str">
        <f>IF(Y680="","",VLOOKUP(Y680,ボランティア図書マスタ!$A$3:$K$567,11,0))</f>
        <v/>
      </c>
      <c r="AA680" s="132" t="str">
        <f t="shared" si="827"/>
        <v/>
      </c>
      <c r="AB680" s="133"/>
      <c r="AC680" s="133">
        <f t="shared" si="828"/>
        <v>0</v>
      </c>
      <c r="AD680" s="133">
        <f t="shared" si="829"/>
        <v>0</v>
      </c>
      <c r="AE680" s="133">
        <f t="shared" si="830"/>
        <v>0</v>
      </c>
      <c r="AF680" s="133">
        <f t="shared" si="831"/>
        <v>0</v>
      </c>
      <c r="AG680" s="134">
        <f t="shared" si="832"/>
        <v>0</v>
      </c>
      <c r="AH680" s="133">
        <f t="shared" si="833"/>
        <v>0</v>
      </c>
      <c r="AI680" s="133">
        <f t="shared" si="759"/>
        <v>0</v>
      </c>
      <c r="AJ680" s="133">
        <f t="shared" si="760"/>
        <v>0</v>
      </c>
      <c r="AK680" s="135">
        <f t="shared" si="834"/>
        <v>0</v>
      </c>
      <c r="AL680" s="135">
        <f t="shared" si="835"/>
        <v>0</v>
      </c>
      <c r="AM680" s="135">
        <f t="shared" si="761"/>
        <v>0</v>
      </c>
      <c r="AN680" s="135">
        <f t="shared" si="762"/>
        <v>0</v>
      </c>
      <c r="AP680" s="111" t="e">
        <f>VLOOKUP($Y680,ボランティア図書マスタ!$A:$T,15,0)</f>
        <v>#N/A</v>
      </c>
      <c r="AQ680" s="111" t="e">
        <f>VLOOKUP($Y680,ボランティア図書マスタ!$A:$T,16,0)</f>
        <v>#N/A</v>
      </c>
      <c r="AR680" s="111" t="e">
        <f>VLOOKUP($Y680,ボランティア図書マスタ!$A:$T,17,0)</f>
        <v>#N/A</v>
      </c>
      <c r="AS680" s="111" t="e">
        <f>VLOOKUP($Y680,ボランティア図書マスタ!$A:$T,18,0)</f>
        <v>#N/A</v>
      </c>
      <c r="AT680" s="111" t="e">
        <f>VLOOKUP($Y680,ボランティア図書マスタ!$A:$T,19,0)</f>
        <v>#N/A</v>
      </c>
      <c r="AU680" s="111" t="e">
        <f>VLOOKUP($Y680,ボランティア図書マスタ!$A:$T,20,0)</f>
        <v>#N/A</v>
      </c>
    </row>
    <row r="681" spans="1:47" ht="80.099999999999994" customHeight="1" x14ac:dyDescent="0.15">
      <c r="A681" s="119"/>
      <c r="B681" s="120"/>
      <c r="C681" s="119"/>
      <c r="D681" s="121"/>
      <c r="E681" s="122" t="str">
        <f>IF(D681="","",VLOOKUP(D681,ボランティア一覧!$A:$B,2,0))</f>
        <v/>
      </c>
      <c r="F681" s="121"/>
      <c r="G681" s="123" t="str">
        <f>IF(F681="","",VLOOKUP(F681,ボランティア図書マスタ!$B:$L,11,0))</f>
        <v/>
      </c>
      <c r="H681" s="124"/>
      <c r="I681" s="121"/>
      <c r="J681" s="124"/>
      <c r="K681" s="122" t="str">
        <f t="shared" si="758"/>
        <v/>
      </c>
      <c r="L681" s="125" t="str">
        <f>IF(Y681="","",VLOOKUP(Y681,ボランティア図書マスタ!$A$3:$M$567,13,0))</f>
        <v/>
      </c>
      <c r="M681" s="126"/>
      <c r="N681" s="127"/>
      <c r="O681" s="128"/>
      <c r="P681" s="129"/>
      <c r="Q681" s="130" t="str">
        <f>IF(D681="","",VLOOKUP(D681,ボランティア一覧!$A$3:$F$68,3,0))</f>
        <v/>
      </c>
      <c r="R681" s="130" t="str">
        <f>IF(D681="","",VLOOKUP(D681,ボランティア一覧!$A$3:$F$68,4,0))</f>
        <v/>
      </c>
      <c r="S681" s="130" t="str">
        <f>IF(D681="","",VLOOKUP(D681,ボランティア一覧!$A$3:$F$68,5,0))</f>
        <v/>
      </c>
      <c r="T681" s="130" t="str">
        <f>IF(D681="","",VLOOKUP(D681,ボランティア一覧!$A$3:$F$68,6,0))</f>
        <v/>
      </c>
      <c r="U681" s="131" t="str">
        <f>IF(F681=0," ",$G$2)</f>
        <v xml:space="preserve"> </v>
      </c>
      <c r="V681" s="131" t="str">
        <f>IF(F681=0,"　",$L$2)</f>
        <v>　</v>
      </c>
      <c r="W681" s="131" t="str">
        <f>IF($A681=0," ",VLOOKUP(U681,入力規則用シート!B:C,2,0))</f>
        <v xml:space="preserve"> </v>
      </c>
      <c r="X681" s="131">
        <f t="shared" si="811"/>
        <v>0</v>
      </c>
      <c r="Y681" s="131" t="str">
        <f>IF(F681&amp;I681="","",CONCATENATE(F681,I681))</f>
        <v/>
      </c>
      <c r="Z681" s="131" t="str">
        <f>IF(Y681="","",VLOOKUP(Y681,ボランティア図書マスタ!$A$3:$K$567,11,0))</f>
        <v/>
      </c>
      <c r="AA681" s="132" t="str">
        <f>DBCS(J681)</f>
        <v/>
      </c>
      <c r="AB681" s="133"/>
      <c r="AC681" s="133">
        <f>A681</f>
        <v>0</v>
      </c>
      <c r="AD681" s="133">
        <f>B681</f>
        <v>0</v>
      </c>
      <c r="AE681" s="133">
        <f>C681</f>
        <v>0</v>
      </c>
      <c r="AF681" s="133">
        <f>D681</f>
        <v>0</v>
      </c>
      <c r="AG681" s="134">
        <f>F681</f>
        <v>0</v>
      </c>
      <c r="AH681" s="133">
        <f>H681</f>
        <v>0</v>
      </c>
      <c r="AI681" s="133">
        <f t="shared" si="759"/>
        <v>0</v>
      </c>
      <c r="AJ681" s="133">
        <f t="shared" si="760"/>
        <v>0</v>
      </c>
      <c r="AK681" s="135">
        <f>M681</f>
        <v>0</v>
      </c>
      <c r="AL681" s="135">
        <f>N681</f>
        <v>0</v>
      </c>
      <c r="AM681" s="135">
        <f t="shared" si="761"/>
        <v>0</v>
      </c>
      <c r="AN681" s="135">
        <f t="shared" si="762"/>
        <v>0</v>
      </c>
      <c r="AP681" s="111" t="e">
        <f>VLOOKUP($Y681,ボランティア図書マスタ!$A:$T,15,0)</f>
        <v>#N/A</v>
      </c>
      <c r="AQ681" s="111" t="e">
        <f>VLOOKUP($Y681,ボランティア図書マスタ!$A:$T,16,0)</f>
        <v>#N/A</v>
      </c>
      <c r="AR681" s="111" t="e">
        <f>VLOOKUP($Y681,ボランティア図書マスタ!$A:$T,17,0)</f>
        <v>#N/A</v>
      </c>
      <c r="AS681" s="111" t="e">
        <f>VLOOKUP($Y681,ボランティア図書マスタ!$A:$T,18,0)</f>
        <v>#N/A</v>
      </c>
      <c r="AT681" s="111" t="e">
        <f>VLOOKUP($Y681,ボランティア図書マスタ!$A:$T,19,0)</f>
        <v>#N/A</v>
      </c>
      <c r="AU681" s="111" t="e">
        <f>VLOOKUP($Y681,ボランティア図書マスタ!$A:$T,20,0)</f>
        <v>#N/A</v>
      </c>
    </row>
    <row r="682" spans="1:47" ht="80.099999999999994" customHeight="1" x14ac:dyDescent="0.15">
      <c r="A682" s="119"/>
      <c r="B682" s="120"/>
      <c r="C682" s="119"/>
      <c r="D682" s="121"/>
      <c r="E682" s="122" t="str">
        <f>IF(D682="","",VLOOKUP(D682,ボランティア一覧!$A:$B,2,0))</f>
        <v/>
      </c>
      <c r="F682" s="121"/>
      <c r="G682" s="123" t="str">
        <f>IF(F682="","",VLOOKUP(F682,ボランティア図書マスタ!$B:$L,11,0))</f>
        <v/>
      </c>
      <c r="H682" s="124"/>
      <c r="I682" s="121"/>
      <c r="J682" s="124"/>
      <c r="K682" s="122" t="str">
        <f t="shared" si="758"/>
        <v/>
      </c>
      <c r="L682" s="125" t="str">
        <f>IF(Y682="","",VLOOKUP(Y682,ボランティア図書マスタ!$A$3:$M$567,13,0))</f>
        <v/>
      </c>
      <c r="M682" s="126"/>
      <c r="N682" s="127"/>
      <c r="O682" s="128"/>
      <c r="P682" s="129"/>
      <c r="Q682" s="130" t="str">
        <f>IF(D682="","",VLOOKUP(D682,ボランティア一覧!$A$3:$F$68,3,0))</f>
        <v/>
      </c>
      <c r="R682" s="130" t="str">
        <f>IF(D682="","",VLOOKUP(D682,ボランティア一覧!$A$3:$F$68,4,0))</f>
        <v/>
      </c>
      <c r="S682" s="130" t="str">
        <f>IF(D682="","",VLOOKUP(D682,ボランティア一覧!$A$3:$F$68,5,0))</f>
        <v/>
      </c>
      <c r="T682" s="130" t="str">
        <f>IF(D682="","",VLOOKUP(D682,ボランティア一覧!$A$3:$F$68,6,0))</f>
        <v/>
      </c>
      <c r="U682" s="131" t="str">
        <f t="shared" ref="U682:U690" si="836">IF(F682=0," ",$G$2)</f>
        <v xml:space="preserve"> </v>
      </c>
      <c r="V682" s="131" t="str">
        <f t="shared" ref="V682:V690" si="837">IF(F682=0,"　",$L$2)</f>
        <v>　</v>
      </c>
      <c r="W682" s="131" t="str">
        <f>IF($A682=0," ",VLOOKUP(U682,入力規則用シート!B:C,2,0))</f>
        <v xml:space="preserve"> </v>
      </c>
      <c r="X682" s="131">
        <f t="shared" si="811"/>
        <v>0</v>
      </c>
      <c r="Y682" s="131" t="str">
        <f t="shared" ref="Y682:Y690" si="838">IF(F682&amp;I682="","",CONCATENATE(F682,I682))</f>
        <v/>
      </c>
      <c r="Z682" s="131" t="str">
        <f>IF(Y682="","",VLOOKUP(Y682,ボランティア図書マスタ!$A$3:$K$567,11,0))</f>
        <v/>
      </c>
      <c r="AA682" s="132" t="str">
        <f t="shared" ref="AA682:AA690" si="839">DBCS(J682)</f>
        <v/>
      </c>
      <c r="AB682" s="133"/>
      <c r="AC682" s="133">
        <f t="shared" ref="AC682:AC690" si="840">A682</f>
        <v>0</v>
      </c>
      <c r="AD682" s="133">
        <f t="shared" ref="AD682:AD690" si="841">B682</f>
        <v>0</v>
      </c>
      <c r="AE682" s="133">
        <f t="shared" ref="AE682:AE690" si="842">C682</f>
        <v>0</v>
      </c>
      <c r="AF682" s="133">
        <f t="shared" ref="AF682:AF690" si="843">D682</f>
        <v>0</v>
      </c>
      <c r="AG682" s="134">
        <f t="shared" ref="AG682:AG690" si="844">F682</f>
        <v>0</v>
      </c>
      <c r="AH682" s="133">
        <f t="shared" ref="AH682:AH690" si="845">H682</f>
        <v>0</v>
      </c>
      <c r="AI682" s="133">
        <f t="shared" si="759"/>
        <v>0</v>
      </c>
      <c r="AJ682" s="133">
        <f t="shared" si="760"/>
        <v>0</v>
      </c>
      <c r="AK682" s="135">
        <f t="shared" ref="AK682:AK690" si="846">M682</f>
        <v>0</v>
      </c>
      <c r="AL682" s="135">
        <f t="shared" ref="AL682:AL690" si="847">N682</f>
        <v>0</v>
      </c>
      <c r="AM682" s="135">
        <f t="shared" si="761"/>
        <v>0</v>
      </c>
      <c r="AN682" s="135">
        <f t="shared" si="762"/>
        <v>0</v>
      </c>
      <c r="AP682" s="111" t="e">
        <f>VLOOKUP($Y682,ボランティア図書マスタ!$A:$T,15,0)</f>
        <v>#N/A</v>
      </c>
      <c r="AQ682" s="111" t="e">
        <f>VLOOKUP($Y682,ボランティア図書マスタ!$A:$T,16,0)</f>
        <v>#N/A</v>
      </c>
      <c r="AR682" s="111" t="e">
        <f>VLOOKUP($Y682,ボランティア図書マスタ!$A:$T,17,0)</f>
        <v>#N/A</v>
      </c>
      <c r="AS682" s="111" t="e">
        <f>VLOOKUP($Y682,ボランティア図書マスタ!$A:$T,18,0)</f>
        <v>#N/A</v>
      </c>
      <c r="AT682" s="111" t="e">
        <f>VLOOKUP($Y682,ボランティア図書マスタ!$A:$T,19,0)</f>
        <v>#N/A</v>
      </c>
      <c r="AU682" s="111" t="e">
        <f>VLOOKUP($Y682,ボランティア図書マスタ!$A:$T,20,0)</f>
        <v>#N/A</v>
      </c>
    </row>
    <row r="683" spans="1:47" ht="80.099999999999994" customHeight="1" x14ac:dyDescent="0.15">
      <c r="A683" s="119"/>
      <c r="B683" s="120"/>
      <c r="C683" s="119"/>
      <c r="D683" s="121"/>
      <c r="E683" s="122" t="str">
        <f>IF(D683="","",VLOOKUP(D683,ボランティア一覧!$A:$B,2,0))</f>
        <v/>
      </c>
      <c r="F683" s="121"/>
      <c r="G683" s="123" t="str">
        <f>IF(F683="","",VLOOKUP(F683,ボランティア図書マスタ!$B:$L,11,0))</f>
        <v/>
      </c>
      <c r="H683" s="124"/>
      <c r="I683" s="121"/>
      <c r="J683" s="124"/>
      <c r="K683" s="122" t="str">
        <f t="shared" si="758"/>
        <v/>
      </c>
      <c r="L683" s="125" t="str">
        <f>IF(Y683="","",VLOOKUP(Y683,ボランティア図書マスタ!$A$3:$M$567,13,0))</f>
        <v/>
      </c>
      <c r="M683" s="126"/>
      <c r="N683" s="127"/>
      <c r="O683" s="128"/>
      <c r="P683" s="129"/>
      <c r="Q683" s="130" t="str">
        <f>IF(D683="","",VLOOKUP(D683,ボランティア一覧!$A$3:$F$68,3,0))</f>
        <v/>
      </c>
      <c r="R683" s="130" t="str">
        <f>IF(D683="","",VLOOKUP(D683,ボランティア一覧!$A$3:$F$68,4,0))</f>
        <v/>
      </c>
      <c r="S683" s="130" t="str">
        <f>IF(D683="","",VLOOKUP(D683,ボランティア一覧!$A$3:$F$68,5,0))</f>
        <v/>
      </c>
      <c r="T683" s="130" t="str">
        <f>IF(D683="","",VLOOKUP(D683,ボランティア一覧!$A$3:$F$68,6,0))</f>
        <v/>
      </c>
      <c r="U683" s="131" t="str">
        <f t="shared" si="836"/>
        <v xml:space="preserve"> </v>
      </c>
      <c r="V683" s="131" t="str">
        <f t="shared" si="837"/>
        <v>　</v>
      </c>
      <c r="W683" s="131" t="str">
        <f>IF($A683=0," ",VLOOKUP(U683,入力規則用シート!B:C,2,0))</f>
        <v xml:space="preserve"> </v>
      </c>
      <c r="X683" s="131">
        <f t="shared" si="811"/>
        <v>0</v>
      </c>
      <c r="Y683" s="131" t="str">
        <f t="shared" si="838"/>
        <v/>
      </c>
      <c r="Z683" s="131" t="str">
        <f>IF(Y683="","",VLOOKUP(Y683,ボランティア図書マスタ!$A$3:$K$567,11,0))</f>
        <v/>
      </c>
      <c r="AA683" s="132" t="str">
        <f t="shared" si="839"/>
        <v/>
      </c>
      <c r="AB683" s="133"/>
      <c r="AC683" s="133">
        <f t="shared" si="840"/>
        <v>0</v>
      </c>
      <c r="AD683" s="133">
        <f t="shared" si="841"/>
        <v>0</v>
      </c>
      <c r="AE683" s="133">
        <f t="shared" si="842"/>
        <v>0</v>
      </c>
      <c r="AF683" s="133">
        <f t="shared" si="843"/>
        <v>0</v>
      </c>
      <c r="AG683" s="134">
        <f t="shared" si="844"/>
        <v>0</v>
      </c>
      <c r="AH683" s="133">
        <f t="shared" si="845"/>
        <v>0</v>
      </c>
      <c r="AI683" s="133">
        <f t="shared" si="759"/>
        <v>0</v>
      </c>
      <c r="AJ683" s="133">
        <f t="shared" si="760"/>
        <v>0</v>
      </c>
      <c r="AK683" s="135">
        <f t="shared" si="846"/>
        <v>0</v>
      </c>
      <c r="AL683" s="135">
        <f t="shared" si="847"/>
        <v>0</v>
      </c>
      <c r="AM683" s="135">
        <f t="shared" si="761"/>
        <v>0</v>
      </c>
      <c r="AN683" s="135">
        <f t="shared" si="762"/>
        <v>0</v>
      </c>
      <c r="AP683" s="111" t="e">
        <f>VLOOKUP($Y683,ボランティア図書マスタ!$A:$T,15,0)</f>
        <v>#N/A</v>
      </c>
      <c r="AQ683" s="111" t="e">
        <f>VLOOKUP($Y683,ボランティア図書マスタ!$A:$T,16,0)</f>
        <v>#N/A</v>
      </c>
      <c r="AR683" s="111" t="e">
        <f>VLOOKUP($Y683,ボランティア図書マスタ!$A:$T,17,0)</f>
        <v>#N/A</v>
      </c>
      <c r="AS683" s="111" t="e">
        <f>VLOOKUP($Y683,ボランティア図書マスタ!$A:$T,18,0)</f>
        <v>#N/A</v>
      </c>
      <c r="AT683" s="111" t="e">
        <f>VLOOKUP($Y683,ボランティア図書マスタ!$A:$T,19,0)</f>
        <v>#N/A</v>
      </c>
      <c r="AU683" s="111" t="e">
        <f>VLOOKUP($Y683,ボランティア図書マスタ!$A:$T,20,0)</f>
        <v>#N/A</v>
      </c>
    </row>
    <row r="684" spans="1:47" ht="80.099999999999994" customHeight="1" x14ac:dyDescent="0.15">
      <c r="A684" s="119"/>
      <c r="B684" s="120"/>
      <c r="C684" s="119"/>
      <c r="D684" s="121"/>
      <c r="E684" s="122" t="str">
        <f>IF(D684="","",VLOOKUP(D684,ボランティア一覧!$A:$B,2,0))</f>
        <v/>
      </c>
      <c r="F684" s="121"/>
      <c r="G684" s="123" t="str">
        <f>IF(F684="","",VLOOKUP(F684,ボランティア図書マスタ!$B:$L,11,0))</f>
        <v/>
      </c>
      <c r="H684" s="124"/>
      <c r="I684" s="121"/>
      <c r="J684" s="124"/>
      <c r="K684" s="122" t="str">
        <f t="shared" si="758"/>
        <v/>
      </c>
      <c r="L684" s="125" t="str">
        <f>IF(Y684="","",VLOOKUP(Y684,ボランティア図書マスタ!$A$3:$M$567,13,0))</f>
        <v/>
      </c>
      <c r="M684" s="126"/>
      <c r="N684" s="127"/>
      <c r="O684" s="128"/>
      <c r="P684" s="129"/>
      <c r="Q684" s="130" t="str">
        <f>IF(D684="","",VLOOKUP(D684,ボランティア一覧!$A$3:$F$68,3,0))</f>
        <v/>
      </c>
      <c r="R684" s="130" t="str">
        <f>IF(D684="","",VLOOKUP(D684,ボランティア一覧!$A$3:$F$68,4,0))</f>
        <v/>
      </c>
      <c r="S684" s="130" t="str">
        <f>IF(D684="","",VLOOKUP(D684,ボランティア一覧!$A$3:$F$68,5,0))</f>
        <v/>
      </c>
      <c r="T684" s="130" t="str">
        <f>IF(D684="","",VLOOKUP(D684,ボランティア一覧!$A$3:$F$68,6,0))</f>
        <v/>
      </c>
      <c r="U684" s="131" t="str">
        <f t="shared" si="836"/>
        <v xml:space="preserve"> </v>
      </c>
      <c r="V684" s="131" t="str">
        <f t="shared" si="837"/>
        <v>　</v>
      </c>
      <c r="W684" s="131" t="str">
        <f>IF($A684=0," ",VLOOKUP(U684,入力規則用シート!B:C,2,0))</f>
        <v xml:space="preserve"> </v>
      </c>
      <c r="X684" s="131">
        <f t="shared" si="811"/>
        <v>0</v>
      </c>
      <c r="Y684" s="131" t="str">
        <f t="shared" si="838"/>
        <v/>
      </c>
      <c r="Z684" s="131" t="str">
        <f>IF(Y684="","",VLOOKUP(Y684,ボランティア図書マスタ!$A$3:$K$567,11,0))</f>
        <v/>
      </c>
      <c r="AA684" s="132" t="str">
        <f t="shared" si="839"/>
        <v/>
      </c>
      <c r="AB684" s="133"/>
      <c r="AC684" s="133">
        <f t="shared" si="840"/>
        <v>0</v>
      </c>
      <c r="AD684" s="133">
        <f t="shared" si="841"/>
        <v>0</v>
      </c>
      <c r="AE684" s="133">
        <f t="shared" si="842"/>
        <v>0</v>
      </c>
      <c r="AF684" s="133">
        <f t="shared" si="843"/>
        <v>0</v>
      </c>
      <c r="AG684" s="134">
        <f t="shared" si="844"/>
        <v>0</v>
      </c>
      <c r="AH684" s="133">
        <f t="shared" si="845"/>
        <v>0</v>
      </c>
      <c r="AI684" s="133">
        <f t="shared" si="759"/>
        <v>0</v>
      </c>
      <c r="AJ684" s="133">
        <f t="shared" si="760"/>
        <v>0</v>
      </c>
      <c r="AK684" s="135">
        <f t="shared" si="846"/>
        <v>0</v>
      </c>
      <c r="AL684" s="135">
        <f t="shared" si="847"/>
        <v>0</v>
      </c>
      <c r="AM684" s="135">
        <f t="shared" si="761"/>
        <v>0</v>
      </c>
      <c r="AN684" s="135">
        <f t="shared" si="762"/>
        <v>0</v>
      </c>
      <c r="AP684" s="111" t="e">
        <f>VLOOKUP($Y684,ボランティア図書マスタ!$A:$T,15,0)</f>
        <v>#N/A</v>
      </c>
      <c r="AQ684" s="111" t="e">
        <f>VLOOKUP($Y684,ボランティア図書マスタ!$A:$T,16,0)</f>
        <v>#N/A</v>
      </c>
      <c r="AR684" s="111" t="e">
        <f>VLOOKUP($Y684,ボランティア図書マスタ!$A:$T,17,0)</f>
        <v>#N/A</v>
      </c>
      <c r="AS684" s="111" t="e">
        <f>VLOOKUP($Y684,ボランティア図書マスタ!$A:$T,18,0)</f>
        <v>#N/A</v>
      </c>
      <c r="AT684" s="111" t="e">
        <f>VLOOKUP($Y684,ボランティア図書マスタ!$A:$T,19,0)</f>
        <v>#N/A</v>
      </c>
      <c r="AU684" s="111" t="e">
        <f>VLOOKUP($Y684,ボランティア図書マスタ!$A:$T,20,0)</f>
        <v>#N/A</v>
      </c>
    </row>
    <row r="685" spans="1:47" ht="80.099999999999994" customHeight="1" x14ac:dyDescent="0.15">
      <c r="A685" s="119"/>
      <c r="B685" s="120"/>
      <c r="C685" s="119"/>
      <c r="D685" s="121"/>
      <c r="E685" s="122" t="str">
        <f>IF(D685="","",VLOOKUP(D685,ボランティア一覧!$A:$B,2,0))</f>
        <v/>
      </c>
      <c r="F685" s="121"/>
      <c r="G685" s="123" t="str">
        <f>IF(F685="","",VLOOKUP(F685,ボランティア図書マスタ!$B:$L,11,0))</f>
        <v/>
      </c>
      <c r="H685" s="124"/>
      <c r="I685" s="121"/>
      <c r="J685" s="124"/>
      <c r="K685" s="122" t="str">
        <f t="shared" si="758"/>
        <v/>
      </c>
      <c r="L685" s="125" t="str">
        <f>IF(Y685="","",VLOOKUP(Y685,ボランティア図書マスタ!$A$3:$M$567,13,0))</f>
        <v/>
      </c>
      <c r="M685" s="126"/>
      <c r="N685" s="127"/>
      <c r="O685" s="128"/>
      <c r="P685" s="129"/>
      <c r="Q685" s="130" t="str">
        <f>IF(D685="","",VLOOKUP(D685,ボランティア一覧!$A$3:$F$68,3,0))</f>
        <v/>
      </c>
      <c r="R685" s="130" t="str">
        <f>IF(D685="","",VLOOKUP(D685,ボランティア一覧!$A$3:$F$68,4,0))</f>
        <v/>
      </c>
      <c r="S685" s="130" t="str">
        <f>IF(D685="","",VLOOKUP(D685,ボランティア一覧!$A$3:$F$68,5,0))</f>
        <v/>
      </c>
      <c r="T685" s="130" t="str">
        <f>IF(D685="","",VLOOKUP(D685,ボランティア一覧!$A$3:$F$68,6,0))</f>
        <v/>
      </c>
      <c r="U685" s="131" t="str">
        <f t="shared" si="836"/>
        <v xml:space="preserve"> </v>
      </c>
      <c r="V685" s="131" t="str">
        <f t="shared" si="837"/>
        <v>　</v>
      </c>
      <c r="W685" s="131" t="str">
        <f>IF($A685=0," ",VLOOKUP(U685,入力規則用シート!B:C,2,0))</f>
        <v xml:space="preserve"> </v>
      </c>
      <c r="X685" s="131">
        <f t="shared" si="811"/>
        <v>0</v>
      </c>
      <c r="Y685" s="131" t="str">
        <f t="shared" si="838"/>
        <v/>
      </c>
      <c r="Z685" s="131" t="str">
        <f>IF(Y685="","",VLOOKUP(Y685,ボランティア図書マスタ!$A$3:$K$567,11,0))</f>
        <v/>
      </c>
      <c r="AA685" s="132" t="str">
        <f t="shared" si="839"/>
        <v/>
      </c>
      <c r="AB685" s="133"/>
      <c r="AC685" s="133">
        <f t="shared" si="840"/>
        <v>0</v>
      </c>
      <c r="AD685" s="133">
        <f t="shared" si="841"/>
        <v>0</v>
      </c>
      <c r="AE685" s="133">
        <f t="shared" si="842"/>
        <v>0</v>
      </c>
      <c r="AF685" s="133">
        <f t="shared" si="843"/>
        <v>0</v>
      </c>
      <c r="AG685" s="134">
        <f t="shared" si="844"/>
        <v>0</v>
      </c>
      <c r="AH685" s="133">
        <f t="shared" si="845"/>
        <v>0</v>
      </c>
      <c r="AI685" s="133">
        <f t="shared" si="759"/>
        <v>0</v>
      </c>
      <c r="AJ685" s="133">
        <f t="shared" si="760"/>
        <v>0</v>
      </c>
      <c r="AK685" s="135">
        <f t="shared" si="846"/>
        <v>0</v>
      </c>
      <c r="AL685" s="135">
        <f t="shared" si="847"/>
        <v>0</v>
      </c>
      <c r="AM685" s="135">
        <f t="shared" si="761"/>
        <v>0</v>
      </c>
      <c r="AN685" s="135">
        <f t="shared" si="762"/>
        <v>0</v>
      </c>
      <c r="AP685" s="111" t="e">
        <f>VLOOKUP($Y685,ボランティア図書マスタ!$A:$T,15,0)</f>
        <v>#N/A</v>
      </c>
      <c r="AQ685" s="111" t="e">
        <f>VLOOKUP($Y685,ボランティア図書マスタ!$A:$T,16,0)</f>
        <v>#N/A</v>
      </c>
      <c r="AR685" s="111" t="e">
        <f>VLOOKUP($Y685,ボランティア図書マスタ!$A:$T,17,0)</f>
        <v>#N/A</v>
      </c>
      <c r="AS685" s="111" t="e">
        <f>VLOOKUP($Y685,ボランティア図書マスタ!$A:$T,18,0)</f>
        <v>#N/A</v>
      </c>
      <c r="AT685" s="111" t="e">
        <f>VLOOKUP($Y685,ボランティア図書マスタ!$A:$T,19,0)</f>
        <v>#N/A</v>
      </c>
      <c r="AU685" s="111" t="e">
        <f>VLOOKUP($Y685,ボランティア図書マスタ!$A:$T,20,0)</f>
        <v>#N/A</v>
      </c>
    </row>
    <row r="686" spans="1:47" ht="80.099999999999994" customHeight="1" x14ac:dyDescent="0.15">
      <c r="A686" s="119"/>
      <c r="B686" s="120"/>
      <c r="C686" s="119"/>
      <c r="D686" s="121"/>
      <c r="E686" s="122" t="str">
        <f>IF(D686="","",VLOOKUP(D686,ボランティア一覧!$A:$B,2,0))</f>
        <v/>
      </c>
      <c r="F686" s="121"/>
      <c r="G686" s="123" t="str">
        <f>IF(F686="","",VLOOKUP(F686,ボランティア図書マスタ!$B:$L,11,0))</f>
        <v/>
      </c>
      <c r="H686" s="124"/>
      <c r="I686" s="121"/>
      <c r="J686" s="124"/>
      <c r="K686" s="122" t="str">
        <f t="shared" si="758"/>
        <v/>
      </c>
      <c r="L686" s="125" t="str">
        <f>IF(Y686="","",VLOOKUP(Y686,ボランティア図書マスタ!$A$3:$M$567,13,0))</f>
        <v/>
      </c>
      <c r="M686" s="126"/>
      <c r="N686" s="127"/>
      <c r="O686" s="128"/>
      <c r="P686" s="129"/>
      <c r="Q686" s="130" t="str">
        <f>IF(D686="","",VLOOKUP(D686,ボランティア一覧!$A$3:$F$68,3,0))</f>
        <v/>
      </c>
      <c r="R686" s="130" t="str">
        <f>IF(D686="","",VLOOKUP(D686,ボランティア一覧!$A$3:$F$68,4,0))</f>
        <v/>
      </c>
      <c r="S686" s="130" t="str">
        <f>IF(D686="","",VLOOKUP(D686,ボランティア一覧!$A$3:$F$68,5,0))</f>
        <v/>
      </c>
      <c r="T686" s="130" t="str">
        <f>IF(D686="","",VLOOKUP(D686,ボランティア一覧!$A$3:$F$68,6,0))</f>
        <v/>
      </c>
      <c r="U686" s="131" t="str">
        <f t="shared" si="836"/>
        <v xml:space="preserve"> </v>
      </c>
      <c r="V686" s="131" t="str">
        <f t="shared" si="837"/>
        <v>　</v>
      </c>
      <c r="W686" s="131" t="str">
        <f>IF($A686=0," ",VLOOKUP(U686,入力規則用シート!B:C,2,0))</f>
        <v xml:space="preserve"> </v>
      </c>
      <c r="X686" s="131">
        <f t="shared" si="811"/>
        <v>0</v>
      </c>
      <c r="Y686" s="131" t="str">
        <f t="shared" si="838"/>
        <v/>
      </c>
      <c r="Z686" s="131" t="str">
        <f>IF(Y686="","",VLOOKUP(Y686,ボランティア図書マスタ!$A$3:$K$567,11,0))</f>
        <v/>
      </c>
      <c r="AA686" s="132" t="str">
        <f t="shared" si="839"/>
        <v/>
      </c>
      <c r="AB686" s="133"/>
      <c r="AC686" s="133">
        <f t="shared" si="840"/>
        <v>0</v>
      </c>
      <c r="AD686" s="133">
        <f t="shared" si="841"/>
        <v>0</v>
      </c>
      <c r="AE686" s="133">
        <f t="shared" si="842"/>
        <v>0</v>
      </c>
      <c r="AF686" s="133">
        <f t="shared" si="843"/>
        <v>0</v>
      </c>
      <c r="AG686" s="134">
        <f t="shared" si="844"/>
        <v>0</v>
      </c>
      <c r="AH686" s="133">
        <f t="shared" si="845"/>
        <v>0</v>
      </c>
      <c r="AI686" s="133">
        <f t="shared" si="759"/>
        <v>0</v>
      </c>
      <c r="AJ686" s="133">
        <f t="shared" si="760"/>
        <v>0</v>
      </c>
      <c r="AK686" s="135">
        <f t="shared" si="846"/>
        <v>0</v>
      </c>
      <c r="AL686" s="135">
        <f t="shared" si="847"/>
        <v>0</v>
      </c>
      <c r="AM686" s="135">
        <f t="shared" si="761"/>
        <v>0</v>
      </c>
      <c r="AN686" s="135">
        <f t="shared" si="762"/>
        <v>0</v>
      </c>
      <c r="AP686" s="111" t="e">
        <f>VLOOKUP($Y686,ボランティア図書マスタ!$A:$T,15,0)</f>
        <v>#N/A</v>
      </c>
      <c r="AQ686" s="111" t="e">
        <f>VLOOKUP($Y686,ボランティア図書マスタ!$A:$T,16,0)</f>
        <v>#N/A</v>
      </c>
      <c r="AR686" s="111" t="e">
        <f>VLOOKUP($Y686,ボランティア図書マスタ!$A:$T,17,0)</f>
        <v>#N/A</v>
      </c>
      <c r="AS686" s="111" t="e">
        <f>VLOOKUP($Y686,ボランティア図書マスタ!$A:$T,18,0)</f>
        <v>#N/A</v>
      </c>
      <c r="AT686" s="111" t="e">
        <f>VLOOKUP($Y686,ボランティア図書マスタ!$A:$T,19,0)</f>
        <v>#N/A</v>
      </c>
      <c r="AU686" s="111" t="e">
        <f>VLOOKUP($Y686,ボランティア図書マスタ!$A:$T,20,0)</f>
        <v>#N/A</v>
      </c>
    </row>
    <row r="687" spans="1:47" ht="80.099999999999994" customHeight="1" x14ac:dyDescent="0.15">
      <c r="A687" s="119"/>
      <c r="B687" s="120"/>
      <c r="C687" s="119"/>
      <c r="D687" s="121"/>
      <c r="E687" s="122" t="str">
        <f>IF(D687="","",VLOOKUP(D687,ボランティア一覧!$A:$B,2,0))</f>
        <v/>
      </c>
      <c r="F687" s="121"/>
      <c r="G687" s="123" t="str">
        <f>IF(F687="","",VLOOKUP(F687,ボランティア図書マスタ!$B:$L,11,0))</f>
        <v/>
      </c>
      <c r="H687" s="124"/>
      <c r="I687" s="121"/>
      <c r="J687" s="124"/>
      <c r="K687" s="122" t="str">
        <f t="shared" si="758"/>
        <v/>
      </c>
      <c r="L687" s="125" t="str">
        <f>IF(Y687="","",VLOOKUP(Y687,ボランティア図書マスタ!$A$3:$M$567,13,0))</f>
        <v/>
      </c>
      <c r="M687" s="126"/>
      <c r="N687" s="127"/>
      <c r="O687" s="128"/>
      <c r="P687" s="129"/>
      <c r="Q687" s="130" t="str">
        <f>IF(D687="","",VLOOKUP(D687,ボランティア一覧!$A$3:$F$68,3,0))</f>
        <v/>
      </c>
      <c r="R687" s="130" t="str">
        <f>IF(D687="","",VLOOKUP(D687,ボランティア一覧!$A$3:$F$68,4,0))</f>
        <v/>
      </c>
      <c r="S687" s="130" t="str">
        <f>IF(D687="","",VLOOKUP(D687,ボランティア一覧!$A$3:$F$68,5,0))</f>
        <v/>
      </c>
      <c r="T687" s="130" t="str">
        <f>IF(D687="","",VLOOKUP(D687,ボランティア一覧!$A$3:$F$68,6,0))</f>
        <v/>
      </c>
      <c r="U687" s="131" t="str">
        <f t="shared" si="836"/>
        <v xml:space="preserve"> </v>
      </c>
      <c r="V687" s="131" t="str">
        <f t="shared" si="837"/>
        <v>　</v>
      </c>
      <c r="W687" s="131" t="str">
        <f>IF($A687=0," ",VLOOKUP(U687,入力規則用シート!B:C,2,0))</f>
        <v xml:space="preserve"> </v>
      </c>
      <c r="X687" s="131">
        <f t="shared" si="811"/>
        <v>0</v>
      </c>
      <c r="Y687" s="131" t="str">
        <f t="shared" si="838"/>
        <v/>
      </c>
      <c r="Z687" s="131" t="str">
        <f>IF(Y687="","",VLOOKUP(Y687,ボランティア図書マスタ!$A$3:$K$567,11,0))</f>
        <v/>
      </c>
      <c r="AA687" s="132" t="str">
        <f t="shared" si="839"/>
        <v/>
      </c>
      <c r="AB687" s="133"/>
      <c r="AC687" s="133">
        <f t="shared" si="840"/>
        <v>0</v>
      </c>
      <c r="AD687" s="133">
        <f t="shared" si="841"/>
        <v>0</v>
      </c>
      <c r="AE687" s="133">
        <f t="shared" si="842"/>
        <v>0</v>
      </c>
      <c r="AF687" s="133">
        <f t="shared" si="843"/>
        <v>0</v>
      </c>
      <c r="AG687" s="134">
        <f t="shared" si="844"/>
        <v>0</v>
      </c>
      <c r="AH687" s="133">
        <f t="shared" si="845"/>
        <v>0</v>
      </c>
      <c r="AI687" s="133">
        <f t="shared" si="759"/>
        <v>0</v>
      </c>
      <c r="AJ687" s="133">
        <f t="shared" si="760"/>
        <v>0</v>
      </c>
      <c r="AK687" s="135">
        <f t="shared" si="846"/>
        <v>0</v>
      </c>
      <c r="AL687" s="135">
        <f t="shared" si="847"/>
        <v>0</v>
      </c>
      <c r="AM687" s="135">
        <f t="shared" si="761"/>
        <v>0</v>
      </c>
      <c r="AN687" s="135">
        <f t="shared" si="762"/>
        <v>0</v>
      </c>
      <c r="AP687" s="111" t="e">
        <f>VLOOKUP($Y687,ボランティア図書マスタ!$A:$T,15,0)</f>
        <v>#N/A</v>
      </c>
      <c r="AQ687" s="111" t="e">
        <f>VLOOKUP($Y687,ボランティア図書マスタ!$A:$T,16,0)</f>
        <v>#N/A</v>
      </c>
      <c r="AR687" s="111" t="e">
        <f>VLOOKUP($Y687,ボランティア図書マスタ!$A:$T,17,0)</f>
        <v>#N/A</v>
      </c>
      <c r="AS687" s="111" t="e">
        <f>VLOOKUP($Y687,ボランティア図書マスタ!$A:$T,18,0)</f>
        <v>#N/A</v>
      </c>
      <c r="AT687" s="111" t="e">
        <f>VLOOKUP($Y687,ボランティア図書マスタ!$A:$T,19,0)</f>
        <v>#N/A</v>
      </c>
      <c r="AU687" s="111" t="e">
        <f>VLOOKUP($Y687,ボランティア図書マスタ!$A:$T,20,0)</f>
        <v>#N/A</v>
      </c>
    </row>
    <row r="688" spans="1:47" ht="80.099999999999994" customHeight="1" x14ac:dyDescent="0.15">
      <c r="A688" s="119"/>
      <c r="B688" s="120"/>
      <c r="C688" s="119"/>
      <c r="D688" s="121"/>
      <c r="E688" s="122" t="str">
        <f>IF(D688="","",VLOOKUP(D688,ボランティア一覧!$A:$B,2,0))</f>
        <v/>
      </c>
      <c r="F688" s="121"/>
      <c r="G688" s="123" t="str">
        <f>IF(F688="","",VLOOKUP(F688,ボランティア図書マスタ!$B:$L,11,0))</f>
        <v/>
      </c>
      <c r="H688" s="124"/>
      <c r="I688" s="121"/>
      <c r="J688" s="124"/>
      <c r="K688" s="122" t="str">
        <f t="shared" si="758"/>
        <v/>
      </c>
      <c r="L688" s="125" t="str">
        <f>IF(Y688="","",VLOOKUP(Y688,ボランティア図書マスタ!$A$3:$M$567,13,0))</f>
        <v/>
      </c>
      <c r="M688" s="126"/>
      <c r="N688" s="127"/>
      <c r="O688" s="128"/>
      <c r="P688" s="129"/>
      <c r="Q688" s="130" t="str">
        <f>IF(D688="","",VLOOKUP(D688,ボランティア一覧!$A$3:$F$68,3,0))</f>
        <v/>
      </c>
      <c r="R688" s="130" t="str">
        <f>IF(D688="","",VLOOKUP(D688,ボランティア一覧!$A$3:$F$68,4,0))</f>
        <v/>
      </c>
      <c r="S688" s="130" t="str">
        <f>IF(D688="","",VLOOKUP(D688,ボランティア一覧!$A$3:$F$68,5,0))</f>
        <v/>
      </c>
      <c r="T688" s="130" t="str">
        <f>IF(D688="","",VLOOKUP(D688,ボランティア一覧!$A$3:$F$68,6,0))</f>
        <v/>
      </c>
      <c r="U688" s="131" t="str">
        <f t="shared" si="836"/>
        <v xml:space="preserve"> </v>
      </c>
      <c r="V688" s="131" t="str">
        <f t="shared" si="837"/>
        <v>　</v>
      </c>
      <c r="W688" s="131" t="str">
        <f>IF($A688=0," ",VLOOKUP(U688,入力規則用シート!B:C,2,0))</f>
        <v xml:space="preserve"> </v>
      </c>
      <c r="X688" s="131">
        <f t="shared" si="811"/>
        <v>0</v>
      </c>
      <c r="Y688" s="131" t="str">
        <f t="shared" si="838"/>
        <v/>
      </c>
      <c r="Z688" s="131" t="str">
        <f>IF(Y688="","",VLOOKUP(Y688,ボランティア図書マスタ!$A$3:$K$567,11,0))</f>
        <v/>
      </c>
      <c r="AA688" s="132" t="str">
        <f t="shared" si="839"/>
        <v/>
      </c>
      <c r="AB688" s="133"/>
      <c r="AC688" s="133">
        <f t="shared" si="840"/>
        <v>0</v>
      </c>
      <c r="AD688" s="133">
        <f t="shared" si="841"/>
        <v>0</v>
      </c>
      <c r="AE688" s="133">
        <f t="shared" si="842"/>
        <v>0</v>
      </c>
      <c r="AF688" s="133">
        <f t="shared" si="843"/>
        <v>0</v>
      </c>
      <c r="AG688" s="134">
        <f t="shared" si="844"/>
        <v>0</v>
      </c>
      <c r="AH688" s="133">
        <f t="shared" si="845"/>
        <v>0</v>
      </c>
      <c r="AI688" s="133">
        <f t="shared" si="759"/>
        <v>0</v>
      </c>
      <c r="AJ688" s="133">
        <f t="shared" si="760"/>
        <v>0</v>
      </c>
      <c r="AK688" s="135">
        <f t="shared" si="846"/>
        <v>0</v>
      </c>
      <c r="AL688" s="135">
        <f t="shared" si="847"/>
        <v>0</v>
      </c>
      <c r="AM688" s="135">
        <f t="shared" si="761"/>
        <v>0</v>
      </c>
      <c r="AN688" s="135">
        <f t="shared" si="762"/>
        <v>0</v>
      </c>
      <c r="AP688" s="111" t="e">
        <f>VLOOKUP($Y688,ボランティア図書マスタ!$A:$T,15,0)</f>
        <v>#N/A</v>
      </c>
      <c r="AQ688" s="111" t="e">
        <f>VLOOKUP($Y688,ボランティア図書マスタ!$A:$T,16,0)</f>
        <v>#N/A</v>
      </c>
      <c r="AR688" s="111" t="e">
        <f>VLOOKUP($Y688,ボランティア図書マスタ!$A:$T,17,0)</f>
        <v>#N/A</v>
      </c>
      <c r="AS688" s="111" t="e">
        <f>VLOOKUP($Y688,ボランティア図書マスタ!$A:$T,18,0)</f>
        <v>#N/A</v>
      </c>
      <c r="AT688" s="111" t="e">
        <f>VLOOKUP($Y688,ボランティア図書マスタ!$A:$T,19,0)</f>
        <v>#N/A</v>
      </c>
      <c r="AU688" s="111" t="e">
        <f>VLOOKUP($Y688,ボランティア図書マスタ!$A:$T,20,0)</f>
        <v>#N/A</v>
      </c>
    </row>
    <row r="689" spans="1:47" ht="80.099999999999994" customHeight="1" x14ac:dyDescent="0.15">
      <c r="A689" s="119"/>
      <c r="B689" s="120"/>
      <c r="C689" s="119"/>
      <c r="D689" s="121"/>
      <c r="E689" s="122" t="str">
        <f>IF(D689="","",VLOOKUP(D689,ボランティア一覧!$A:$B,2,0))</f>
        <v/>
      </c>
      <c r="F689" s="121"/>
      <c r="G689" s="123" t="str">
        <f>IF(F689="","",VLOOKUP(F689,ボランティア図書マスタ!$B:$L,11,0))</f>
        <v/>
      </c>
      <c r="H689" s="124"/>
      <c r="I689" s="121"/>
      <c r="J689" s="124"/>
      <c r="K689" s="122" t="str">
        <f t="shared" si="758"/>
        <v/>
      </c>
      <c r="L689" s="125" t="str">
        <f>IF(Y689="","",VLOOKUP(Y689,ボランティア図書マスタ!$A$3:$M$567,13,0))</f>
        <v/>
      </c>
      <c r="M689" s="126"/>
      <c r="N689" s="127"/>
      <c r="O689" s="128"/>
      <c r="P689" s="129"/>
      <c r="Q689" s="130" t="str">
        <f>IF(D689="","",VLOOKUP(D689,ボランティア一覧!$A$3:$F$68,3,0))</f>
        <v/>
      </c>
      <c r="R689" s="130" t="str">
        <f>IF(D689="","",VLOOKUP(D689,ボランティア一覧!$A$3:$F$68,4,0))</f>
        <v/>
      </c>
      <c r="S689" s="130" t="str">
        <f>IF(D689="","",VLOOKUP(D689,ボランティア一覧!$A$3:$F$68,5,0))</f>
        <v/>
      </c>
      <c r="T689" s="130" t="str">
        <f>IF(D689="","",VLOOKUP(D689,ボランティア一覧!$A$3:$F$68,6,0))</f>
        <v/>
      </c>
      <c r="U689" s="131" t="str">
        <f t="shared" si="836"/>
        <v xml:space="preserve"> </v>
      </c>
      <c r="V689" s="131" t="str">
        <f t="shared" si="837"/>
        <v>　</v>
      </c>
      <c r="W689" s="131" t="str">
        <f>IF($A689=0," ",VLOOKUP(U689,入力規則用シート!B:C,2,0))</f>
        <v xml:space="preserve"> </v>
      </c>
      <c r="X689" s="131">
        <f t="shared" si="811"/>
        <v>0</v>
      </c>
      <c r="Y689" s="131" t="str">
        <f t="shared" si="838"/>
        <v/>
      </c>
      <c r="Z689" s="131" t="str">
        <f>IF(Y689="","",VLOOKUP(Y689,ボランティア図書マスタ!$A$3:$K$567,11,0))</f>
        <v/>
      </c>
      <c r="AA689" s="132" t="str">
        <f t="shared" si="839"/>
        <v/>
      </c>
      <c r="AB689" s="133"/>
      <c r="AC689" s="133">
        <f t="shared" si="840"/>
        <v>0</v>
      </c>
      <c r="AD689" s="133">
        <f t="shared" si="841"/>
        <v>0</v>
      </c>
      <c r="AE689" s="133">
        <f t="shared" si="842"/>
        <v>0</v>
      </c>
      <c r="AF689" s="133">
        <f t="shared" si="843"/>
        <v>0</v>
      </c>
      <c r="AG689" s="134">
        <f t="shared" si="844"/>
        <v>0</v>
      </c>
      <c r="AH689" s="133">
        <f t="shared" si="845"/>
        <v>0</v>
      </c>
      <c r="AI689" s="133">
        <f t="shared" si="759"/>
        <v>0</v>
      </c>
      <c r="AJ689" s="133">
        <f t="shared" si="760"/>
        <v>0</v>
      </c>
      <c r="AK689" s="135">
        <f t="shared" si="846"/>
        <v>0</v>
      </c>
      <c r="AL689" s="135">
        <f t="shared" si="847"/>
        <v>0</v>
      </c>
      <c r="AM689" s="135">
        <f t="shared" si="761"/>
        <v>0</v>
      </c>
      <c r="AN689" s="135">
        <f t="shared" si="762"/>
        <v>0</v>
      </c>
      <c r="AP689" s="111" t="e">
        <f>VLOOKUP($Y689,ボランティア図書マスタ!$A:$T,15,0)</f>
        <v>#N/A</v>
      </c>
      <c r="AQ689" s="111" t="e">
        <f>VLOOKUP($Y689,ボランティア図書マスタ!$A:$T,16,0)</f>
        <v>#N/A</v>
      </c>
      <c r="AR689" s="111" t="e">
        <f>VLOOKUP($Y689,ボランティア図書マスタ!$A:$T,17,0)</f>
        <v>#N/A</v>
      </c>
      <c r="AS689" s="111" t="e">
        <f>VLOOKUP($Y689,ボランティア図書マスタ!$A:$T,18,0)</f>
        <v>#N/A</v>
      </c>
      <c r="AT689" s="111" t="e">
        <f>VLOOKUP($Y689,ボランティア図書マスタ!$A:$T,19,0)</f>
        <v>#N/A</v>
      </c>
      <c r="AU689" s="111" t="e">
        <f>VLOOKUP($Y689,ボランティア図書マスタ!$A:$T,20,0)</f>
        <v>#N/A</v>
      </c>
    </row>
    <row r="690" spans="1:47" ht="80.099999999999994" customHeight="1" x14ac:dyDescent="0.15">
      <c r="A690" s="119"/>
      <c r="B690" s="120"/>
      <c r="C690" s="119"/>
      <c r="D690" s="121"/>
      <c r="E690" s="122" t="str">
        <f>IF(D690="","",VLOOKUP(D690,ボランティア一覧!$A:$B,2,0))</f>
        <v/>
      </c>
      <c r="F690" s="121"/>
      <c r="G690" s="123" t="str">
        <f>IF(F690="","",VLOOKUP(F690,ボランティア図書マスタ!$B:$L,11,0))</f>
        <v/>
      </c>
      <c r="H690" s="124"/>
      <c r="I690" s="121"/>
      <c r="J690" s="124"/>
      <c r="K690" s="122" t="str">
        <f t="shared" si="758"/>
        <v/>
      </c>
      <c r="L690" s="125" t="str">
        <f>IF(Y690="","",VLOOKUP(Y690,ボランティア図書マスタ!$A$3:$M$567,13,0))</f>
        <v/>
      </c>
      <c r="M690" s="126"/>
      <c r="N690" s="127"/>
      <c r="O690" s="128"/>
      <c r="P690" s="129"/>
      <c r="Q690" s="130" t="str">
        <f>IF(D690="","",VLOOKUP(D690,ボランティア一覧!$A$3:$F$68,3,0))</f>
        <v/>
      </c>
      <c r="R690" s="130" t="str">
        <f>IF(D690="","",VLOOKUP(D690,ボランティア一覧!$A$3:$F$68,4,0))</f>
        <v/>
      </c>
      <c r="S690" s="130" t="str">
        <f>IF(D690="","",VLOOKUP(D690,ボランティア一覧!$A$3:$F$68,5,0))</f>
        <v/>
      </c>
      <c r="T690" s="130" t="str">
        <f>IF(D690="","",VLOOKUP(D690,ボランティア一覧!$A$3:$F$68,6,0))</f>
        <v/>
      </c>
      <c r="U690" s="131" t="str">
        <f t="shared" si="836"/>
        <v xml:space="preserve"> </v>
      </c>
      <c r="V690" s="131" t="str">
        <f t="shared" si="837"/>
        <v>　</v>
      </c>
      <c r="W690" s="131" t="str">
        <f>IF($A690=0," ",VLOOKUP(U690,入力規則用シート!B:C,2,0))</f>
        <v xml:space="preserve"> </v>
      </c>
      <c r="X690" s="131">
        <f t="shared" si="811"/>
        <v>0</v>
      </c>
      <c r="Y690" s="131" t="str">
        <f t="shared" si="838"/>
        <v/>
      </c>
      <c r="Z690" s="131" t="str">
        <f>IF(Y690="","",VLOOKUP(Y690,ボランティア図書マスタ!$A$3:$K$567,11,0))</f>
        <v/>
      </c>
      <c r="AA690" s="132" t="str">
        <f t="shared" si="839"/>
        <v/>
      </c>
      <c r="AB690" s="133"/>
      <c r="AC690" s="133">
        <f t="shared" si="840"/>
        <v>0</v>
      </c>
      <c r="AD690" s="133">
        <f t="shared" si="841"/>
        <v>0</v>
      </c>
      <c r="AE690" s="133">
        <f t="shared" si="842"/>
        <v>0</v>
      </c>
      <c r="AF690" s="133">
        <f t="shared" si="843"/>
        <v>0</v>
      </c>
      <c r="AG690" s="134">
        <f t="shared" si="844"/>
        <v>0</v>
      </c>
      <c r="AH690" s="133">
        <f t="shared" si="845"/>
        <v>0</v>
      </c>
      <c r="AI690" s="133">
        <f t="shared" si="759"/>
        <v>0</v>
      </c>
      <c r="AJ690" s="133">
        <f t="shared" si="760"/>
        <v>0</v>
      </c>
      <c r="AK690" s="135">
        <f t="shared" si="846"/>
        <v>0</v>
      </c>
      <c r="AL690" s="135">
        <f t="shared" si="847"/>
        <v>0</v>
      </c>
      <c r="AM690" s="135">
        <f t="shared" si="761"/>
        <v>0</v>
      </c>
      <c r="AN690" s="135">
        <f t="shared" si="762"/>
        <v>0</v>
      </c>
      <c r="AP690" s="111" t="e">
        <f>VLOOKUP($Y690,ボランティア図書マスタ!$A:$T,15,0)</f>
        <v>#N/A</v>
      </c>
      <c r="AQ690" s="111" t="e">
        <f>VLOOKUP($Y690,ボランティア図書マスタ!$A:$T,16,0)</f>
        <v>#N/A</v>
      </c>
      <c r="AR690" s="111" t="e">
        <f>VLOOKUP($Y690,ボランティア図書マスタ!$A:$T,17,0)</f>
        <v>#N/A</v>
      </c>
      <c r="AS690" s="111" t="e">
        <f>VLOOKUP($Y690,ボランティア図書マスタ!$A:$T,18,0)</f>
        <v>#N/A</v>
      </c>
      <c r="AT690" s="111" t="e">
        <f>VLOOKUP($Y690,ボランティア図書マスタ!$A:$T,19,0)</f>
        <v>#N/A</v>
      </c>
      <c r="AU690" s="111" t="e">
        <f>VLOOKUP($Y690,ボランティア図書マスタ!$A:$T,20,0)</f>
        <v>#N/A</v>
      </c>
    </row>
    <row r="691" spans="1:47" ht="80.099999999999994" customHeight="1" x14ac:dyDescent="0.15">
      <c r="A691" s="119"/>
      <c r="B691" s="120"/>
      <c r="C691" s="119"/>
      <c r="D691" s="121"/>
      <c r="E691" s="122" t="str">
        <f>IF(D691="","",VLOOKUP(D691,ボランティア一覧!$A:$B,2,0))</f>
        <v/>
      </c>
      <c r="F691" s="121"/>
      <c r="G691" s="123" t="str">
        <f>IF(F691="","",VLOOKUP(F691,ボランティア図書マスタ!$B:$L,11,0))</f>
        <v/>
      </c>
      <c r="H691" s="124"/>
      <c r="I691" s="121"/>
      <c r="J691" s="124"/>
      <c r="K691" s="122" t="str">
        <f t="shared" si="758"/>
        <v/>
      </c>
      <c r="L691" s="125" t="str">
        <f>IF(Y691="","",VLOOKUP(Y691,ボランティア図書マスタ!$A$3:$M$567,13,0))</f>
        <v/>
      </c>
      <c r="M691" s="126"/>
      <c r="N691" s="127"/>
      <c r="O691" s="128"/>
      <c r="P691" s="129"/>
      <c r="Q691" s="130" t="str">
        <f>IF(D691="","",VLOOKUP(D691,ボランティア一覧!$A$3:$F$68,3,0))</f>
        <v/>
      </c>
      <c r="R691" s="130" t="str">
        <f>IF(D691="","",VLOOKUP(D691,ボランティア一覧!$A$3:$F$68,4,0))</f>
        <v/>
      </c>
      <c r="S691" s="130" t="str">
        <f>IF(D691="","",VLOOKUP(D691,ボランティア一覧!$A$3:$F$68,5,0))</f>
        <v/>
      </c>
      <c r="T691" s="130" t="str">
        <f>IF(D691="","",VLOOKUP(D691,ボランティア一覧!$A$3:$F$68,6,0))</f>
        <v/>
      </c>
      <c r="U691" s="131" t="str">
        <f>IF(F691=0," ",$G$2)</f>
        <v xml:space="preserve"> </v>
      </c>
      <c r="V691" s="131" t="str">
        <f>IF(F691=0,"　",$L$2)</f>
        <v>　</v>
      </c>
      <c r="W691" s="131" t="str">
        <f>IF($A691=0," ",VLOOKUP(U691,入力規則用シート!B:C,2,0))</f>
        <v xml:space="preserve"> </v>
      </c>
      <c r="X691" s="131">
        <f t="shared" si="811"/>
        <v>0</v>
      </c>
      <c r="Y691" s="131" t="str">
        <f>IF(F691&amp;I691="","",CONCATENATE(F691,I691))</f>
        <v/>
      </c>
      <c r="Z691" s="131" t="str">
        <f>IF(Y691="","",VLOOKUP(Y691,ボランティア図書マスタ!$A$3:$K$567,11,0))</f>
        <v/>
      </c>
      <c r="AA691" s="132" t="str">
        <f>DBCS(J691)</f>
        <v/>
      </c>
      <c r="AB691" s="133"/>
      <c r="AC691" s="133">
        <f>A691</f>
        <v>0</v>
      </c>
      <c r="AD691" s="133">
        <f>B691</f>
        <v>0</v>
      </c>
      <c r="AE691" s="133">
        <f>C691</f>
        <v>0</v>
      </c>
      <c r="AF691" s="133">
        <f>D691</f>
        <v>0</v>
      </c>
      <c r="AG691" s="134">
        <f>F691</f>
        <v>0</v>
      </c>
      <c r="AH691" s="133">
        <f>H691</f>
        <v>0</v>
      </c>
      <c r="AI691" s="133">
        <f t="shared" si="759"/>
        <v>0</v>
      </c>
      <c r="AJ691" s="133">
        <f t="shared" si="760"/>
        <v>0</v>
      </c>
      <c r="AK691" s="135">
        <f>M691</f>
        <v>0</v>
      </c>
      <c r="AL691" s="135">
        <f>N691</f>
        <v>0</v>
      </c>
      <c r="AM691" s="135">
        <f t="shared" si="761"/>
        <v>0</v>
      </c>
      <c r="AN691" s="135">
        <f t="shared" si="762"/>
        <v>0</v>
      </c>
      <c r="AP691" s="111" t="e">
        <f>VLOOKUP($Y691,ボランティア図書マスタ!$A:$T,15,0)</f>
        <v>#N/A</v>
      </c>
      <c r="AQ691" s="111" t="e">
        <f>VLOOKUP($Y691,ボランティア図書マスタ!$A:$T,16,0)</f>
        <v>#N/A</v>
      </c>
      <c r="AR691" s="111" t="e">
        <f>VLOOKUP($Y691,ボランティア図書マスタ!$A:$T,17,0)</f>
        <v>#N/A</v>
      </c>
      <c r="AS691" s="111" t="e">
        <f>VLOOKUP($Y691,ボランティア図書マスタ!$A:$T,18,0)</f>
        <v>#N/A</v>
      </c>
      <c r="AT691" s="111" t="e">
        <f>VLOOKUP($Y691,ボランティア図書マスタ!$A:$T,19,0)</f>
        <v>#N/A</v>
      </c>
      <c r="AU691" s="111" t="e">
        <f>VLOOKUP($Y691,ボランティア図書マスタ!$A:$T,20,0)</f>
        <v>#N/A</v>
      </c>
    </row>
    <row r="692" spans="1:47" ht="80.099999999999994" customHeight="1" x14ac:dyDescent="0.15">
      <c r="A692" s="119"/>
      <c r="B692" s="120"/>
      <c r="C692" s="119"/>
      <c r="D692" s="121"/>
      <c r="E692" s="122" t="str">
        <f>IF(D692="","",VLOOKUP(D692,ボランティア一覧!$A:$B,2,0))</f>
        <v/>
      </c>
      <c r="F692" s="121"/>
      <c r="G692" s="123" t="str">
        <f>IF(F692="","",VLOOKUP(F692,ボランティア図書マスタ!$B:$L,11,0))</f>
        <v/>
      </c>
      <c r="H692" s="124"/>
      <c r="I692" s="121"/>
      <c r="J692" s="124"/>
      <c r="K692" s="122" t="str">
        <f t="shared" si="758"/>
        <v/>
      </c>
      <c r="L692" s="125" t="str">
        <f>IF(Y692="","",VLOOKUP(Y692,ボランティア図書マスタ!$A$3:$M$567,13,0))</f>
        <v/>
      </c>
      <c r="M692" s="126"/>
      <c r="N692" s="127"/>
      <c r="O692" s="128"/>
      <c r="P692" s="129"/>
      <c r="Q692" s="130" t="str">
        <f>IF(D692="","",VLOOKUP(D692,ボランティア一覧!$A$3:$F$68,3,0))</f>
        <v/>
      </c>
      <c r="R692" s="130" t="str">
        <f>IF(D692="","",VLOOKUP(D692,ボランティア一覧!$A$3:$F$68,4,0))</f>
        <v/>
      </c>
      <c r="S692" s="130" t="str">
        <f>IF(D692="","",VLOOKUP(D692,ボランティア一覧!$A$3:$F$68,5,0))</f>
        <v/>
      </c>
      <c r="T692" s="130" t="str">
        <f>IF(D692="","",VLOOKUP(D692,ボランティア一覧!$A$3:$F$68,6,0))</f>
        <v/>
      </c>
      <c r="U692" s="131" t="str">
        <f t="shared" ref="U692:U700" si="848">IF(F692=0," ",$G$2)</f>
        <v xml:space="preserve"> </v>
      </c>
      <c r="V692" s="131" t="str">
        <f t="shared" ref="V692:V700" si="849">IF(F692=0,"　",$L$2)</f>
        <v>　</v>
      </c>
      <c r="W692" s="131" t="str">
        <f>IF($A692=0," ",VLOOKUP(U692,入力規則用シート!B:C,2,0))</f>
        <v xml:space="preserve"> </v>
      </c>
      <c r="X692" s="131">
        <f t="shared" si="811"/>
        <v>0</v>
      </c>
      <c r="Y692" s="131" t="str">
        <f t="shared" ref="Y692:Y700" si="850">IF(F692&amp;I692="","",CONCATENATE(F692,I692))</f>
        <v/>
      </c>
      <c r="Z692" s="131" t="str">
        <f>IF(Y692="","",VLOOKUP(Y692,ボランティア図書マスタ!$A$3:$K$567,11,0))</f>
        <v/>
      </c>
      <c r="AA692" s="132" t="str">
        <f t="shared" ref="AA692:AA700" si="851">DBCS(J692)</f>
        <v/>
      </c>
      <c r="AB692" s="133"/>
      <c r="AC692" s="133">
        <f t="shared" ref="AC692:AC700" si="852">A692</f>
        <v>0</v>
      </c>
      <c r="AD692" s="133">
        <f t="shared" ref="AD692:AD700" si="853">B692</f>
        <v>0</v>
      </c>
      <c r="AE692" s="133">
        <f t="shared" ref="AE692:AE700" si="854">C692</f>
        <v>0</v>
      </c>
      <c r="AF692" s="133">
        <f t="shared" ref="AF692:AF700" si="855">D692</f>
        <v>0</v>
      </c>
      <c r="AG692" s="134">
        <f t="shared" ref="AG692:AG700" si="856">F692</f>
        <v>0</v>
      </c>
      <c r="AH692" s="133">
        <f t="shared" ref="AH692:AH700" si="857">H692</f>
        <v>0</v>
      </c>
      <c r="AI692" s="133">
        <f t="shared" si="759"/>
        <v>0</v>
      </c>
      <c r="AJ692" s="133">
        <f t="shared" si="760"/>
        <v>0</v>
      </c>
      <c r="AK692" s="135">
        <f t="shared" ref="AK692:AK700" si="858">M692</f>
        <v>0</v>
      </c>
      <c r="AL692" s="135">
        <f t="shared" ref="AL692:AL700" si="859">N692</f>
        <v>0</v>
      </c>
      <c r="AM692" s="135">
        <f t="shared" si="761"/>
        <v>0</v>
      </c>
      <c r="AN692" s="135">
        <f t="shared" si="762"/>
        <v>0</v>
      </c>
      <c r="AP692" s="111" t="e">
        <f>VLOOKUP($Y692,ボランティア図書マスタ!$A:$T,15,0)</f>
        <v>#N/A</v>
      </c>
      <c r="AQ692" s="111" t="e">
        <f>VLOOKUP($Y692,ボランティア図書マスタ!$A:$T,16,0)</f>
        <v>#N/A</v>
      </c>
      <c r="AR692" s="111" t="e">
        <f>VLOOKUP($Y692,ボランティア図書マスタ!$A:$T,17,0)</f>
        <v>#N/A</v>
      </c>
      <c r="AS692" s="111" t="e">
        <f>VLOOKUP($Y692,ボランティア図書マスタ!$A:$T,18,0)</f>
        <v>#N/A</v>
      </c>
      <c r="AT692" s="111" t="e">
        <f>VLOOKUP($Y692,ボランティア図書マスタ!$A:$T,19,0)</f>
        <v>#N/A</v>
      </c>
      <c r="AU692" s="111" t="e">
        <f>VLOOKUP($Y692,ボランティア図書マスタ!$A:$T,20,0)</f>
        <v>#N/A</v>
      </c>
    </row>
    <row r="693" spans="1:47" ht="80.099999999999994" customHeight="1" x14ac:dyDescent="0.15">
      <c r="A693" s="119"/>
      <c r="B693" s="120"/>
      <c r="C693" s="119"/>
      <c r="D693" s="121"/>
      <c r="E693" s="122" t="str">
        <f>IF(D693="","",VLOOKUP(D693,ボランティア一覧!$A:$B,2,0))</f>
        <v/>
      </c>
      <c r="F693" s="121"/>
      <c r="G693" s="123" t="str">
        <f>IF(F693="","",VLOOKUP(F693,ボランティア図書マスタ!$B:$L,11,0))</f>
        <v/>
      </c>
      <c r="H693" s="124"/>
      <c r="I693" s="121"/>
      <c r="J693" s="124"/>
      <c r="K693" s="122" t="str">
        <f t="shared" si="758"/>
        <v/>
      </c>
      <c r="L693" s="125" t="str">
        <f>IF(Y693="","",VLOOKUP(Y693,ボランティア図書マスタ!$A$3:$M$567,13,0))</f>
        <v/>
      </c>
      <c r="M693" s="126"/>
      <c r="N693" s="127"/>
      <c r="O693" s="128"/>
      <c r="P693" s="129"/>
      <c r="Q693" s="130" t="str">
        <f>IF(D693="","",VLOOKUP(D693,ボランティア一覧!$A$3:$F$68,3,0))</f>
        <v/>
      </c>
      <c r="R693" s="130" t="str">
        <f>IF(D693="","",VLOOKUP(D693,ボランティア一覧!$A$3:$F$68,4,0))</f>
        <v/>
      </c>
      <c r="S693" s="130" t="str">
        <f>IF(D693="","",VLOOKUP(D693,ボランティア一覧!$A$3:$F$68,5,0))</f>
        <v/>
      </c>
      <c r="T693" s="130" t="str">
        <f>IF(D693="","",VLOOKUP(D693,ボランティア一覧!$A$3:$F$68,6,0))</f>
        <v/>
      </c>
      <c r="U693" s="131" t="str">
        <f t="shared" si="848"/>
        <v xml:space="preserve"> </v>
      </c>
      <c r="V693" s="131" t="str">
        <f t="shared" si="849"/>
        <v>　</v>
      </c>
      <c r="W693" s="131" t="str">
        <f>IF($A693=0," ",VLOOKUP(U693,入力規則用シート!B:C,2,0))</f>
        <v xml:space="preserve"> </v>
      </c>
      <c r="X693" s="131">
        <f t="shared" si="811"/>
        <v>0</v>
      </c>
      <c r="Y693" s="131" t="str">
        <f t="shared" si="850"/>
        <v/>
      </c>
      <c r="Z693" s="131" t="str">
        <f>IF(Y693="","",VLOOKUP(Y693,ボランティア図書マスタ!$A$3:$K$567,11,0))</f>
        <v/>
      </c>
      <c r="AA693" s="132" t="str">
        <f t="shared" si="851"/>
        <v/>
      </c>
      <c r="AB693" s="133"/>
      <c r="AC693" s="133">
        <f t="shared" si="852"/>
        <v>0</v>
      </c>
      <c r="AD693" s="133">
        <f t="shared" si="853"/>
        <v>0</v>
      </c>
      <c r="AE693" s="133">
        <f t="shared" si="854"/>
        <v>0</v>
      </c>
      <c r="AF693" s="133">
        <f t="shared" si="855"/>
        <v>0</v>
      </c>
      <c r="AG693" s="134">
        <f t="shared" si="856"/>
        <v>0</v>
      </c>
      <c r="AH693" s="133">
        <f t="shared" si="857"/>
        <v>0</v>
      </c>
      <c r="AI693" s="133">
        <f t="shared" si="759"/>
        <v>0</v>
      </c>
      <c r="AJ693" s="133">
        <f t="shared" si="760"/>
        <v>0</v>
      </c>
      <c r="AK693" s="135">
        <f t="shared" si="858"/>
        <v>0</v>
      </c>
      <c r="AL693" s="135">
        <f t="shared" si="859"/>
        <v>0</v>
      </c>
      <c r="AM693" s="135">
        <f t="shared" si="761"/>
        <v>0</v>
      </c>
      <c r="AN693" s="135">
        <f t="shared" si="762"/>
        <v>0</v>
      </c>
      <c r="AP693" s="111" t="e">
        <f>VLOOKUP($Y693,ボランティア図書マスタ!$A:$T,15,0)</f>
        <v>#N/A</v>
      </c>
      <c r="AQ693" s="111" t="e">
        <f>VLOOKUP($Y693,ボランティア図書マスタ!$A:$T,16,0)</f>
        <v>#N/A</v>
      </c>
      <c r="AR693" s="111" t="e">
        <f>VLOOKUP($Y693,ボランティア図書マスタ!$A:$T,17,0)</f>
        <v>#N/A</v>
      </c>
      <c r="AS693" s="111" t="e">
        <f>VLOOKUP($Y693,ボランティア図書マスタ!$A:$T,18,0)</f>
        <v>#N/A</v>
      </c>
      <c r="AT693" s="111" t="e">
        <f>VLOOKUP($Y693,ボランティア図書マスタ!$A:$T,19,0)</f>
        <v>#N/A</v>
      </c>
      <c r="AU693" s="111" t="e">
        <f>VLOOKUP($Y693,ボランティア図書マスタ!$A:$T,20,0)</f>
        <v>#N/A</v>
      </c>
    </row>
    <row r="694" spans="1:47" ht="80.099999999999994" customHeight="1" x14ac:dyDescent="0.15">
      <c r="A694" s="119"/>
      <c r="B694" s="120"/>
      <c r="C694" s="119"/>
      <c r="D694" s="121"/>
      <c r="E694" s="122" t="str">
        <f>IF(D694="","",VLOOKUP(D694,ボランティア一覧!$A:$B,2,0))</f>
        <v/>
      </c>
      <c r="F694" s="121"/>
      <c r="G694" s="123" t="str">
        <f>IF(F694="","",VLOOKUP(F694,ボランティア図書マスタ!$B:$L,11,0))</f>
        <v/>
      </c>
      <c r="H694" s="124"/>
      <c r="I694" s="121"/>
      <c r="J694" s="124"/>
      <c r="K694" s="122" t="str">
        <f t="shared" si="758"/>
        <v/>
      </c>
      <c r="L694" s="125" t="str">
        <f>IF(Y694="","",VLOOKUP(Y694,ボランティア図書マスタ!$A$3:$M$567,13,0))</f>
        <v/>
      </c>
      <c r="M694" s="126"/>
      <c r="N694" s="127"/>
      <c r="O694" s="128"/>
      <c r="P694" s="129"/>
      <c r="Q694" s="130" t="str">
        <f>IF(D694="","",VLOOKUP(D694,ボランティア一覧!$A$3:$F$68,3,0))</f>
        <v/>
      </c>
      <c r="R694" s="130" t="str">
        <f>IF(D694="","",VLOOKUP(D694,ボランティア一覧!$A$3:$F$68,4,0))</f>
        <v/>
      </c>
      <c r="S694" s="130" t="str">
        <f>IF(D694="","",VLOOKUP(D694,ボランティア一覧!$A$3:$F$68,5,0))</f>
        <v/>
      </c>
      <c r="T694" s="130" t="str">
        <f>IF(D694="","",VLOOKUP(D694,ボランティア一覧!$A$3:$F$68,6,0))</f>
        <v/>
      </c>
      <c r="U694" s="131" t="str">
        <f t="shared" si="848"/>
        <v xml:space="preserve"> </v>
      </c>
      <c r="V694" s="131" t="str">
        <f t="shared" si="849"/>
        <v>　</v>
      </c>
      <c r="W694" s="131" t="str">
        <f>IF($A694=0," ",VLOOKUP(U694,入力規則用シート!B:C,2,0))</f>
        <v xml:space="preserve"> </v>
      </c>
      <c r="X694" s="131">
        <f t="shared" si="811"/>
        <v>0</v>
      </c>
      <c r="Y694" s="131" t="str">
        <f t="shared" si="850"/>
        <v/>
      </c>
      <c r="Z694" s="131" t="str">
        <f>IF(Y694="","",VLOOKUP(Y694,ボランティア図書マスタ!$A$3:$K$567,11,0))</f>
        <v/>
      </c>
      <c r="AA694" s="132" t="str">
        <f t="shared" si="851"/>
        <v/>
      </c>
      <c r="AB694" s="133"/>
      <c r="AC694" s="133">
        <f t="shared" si="852"/>
        <v>0</v>
      </c>
      <c r="AD694" s="133">
        <f t="shared" si="853"/>
        <v>0</v>
      </c>
      <c r="AE694" s="133">
        <f t="shared" si="854"/>
        <v>0</v>
      </c>
      <c r="AF694" s="133">
        <f t="shared" si="855"/>
        <v>0</v>
      </c>
      <c r="AG694" s="134">
        <f t="shared" si="856"/>
        <v>0</v>
      </c>
      <c r="AH694" s="133">
        <f t="shared" si="857"/>
        <v>0</v>
      </c>
      <c r="AI694" s="133">
        <f t="shared" si="759"/>
        <v>0</v>
      </c>
      <c r="AJ694" s="133">
        <f t="shared" si="760"/>
        <v>0</v>
      </c>
      <c r="AK694" s="135">
        <f t="shared" si="858"/>
        <v>0</v>
      </c>
      <c r="AL694" s="135">
        <f t="shared" si="859"/>
        <v>0</v>
      </c>
      <c r="AM694" s="135">
        <f t="shared" si="761"/>
        <v>0</v>
      </c>
      <c r="AN694" s="135">
        <f t="shared" si="762"/>
        <v>0</v>
      </c>
      <c r="AP694" s="111" t="e">
        <f>VLOOKUP($Y694,ボランティア図書マスタ!$A:$T,15,0)</f>
        <v>#N/A</v>
      </c>
      <c r="AQ694" s="111" t="e">
        <f>VLOOKUP($Y694,ボランティア図書マスタ!$A:$T,16,0)</f>
        <v>#N/A</v>
      </c>
      <c r="AR694" s="111" t="e">
        <f>VLOOKUP($Y694,ボランティア図書マスタ!$A:$T,17,0)</f>
        <v>#N/A</v>
      </c>
      <c r="AS694" s="111" t="e">
        <f>VLOOKUP($Y694,ボランティア図書マスタ!$A:$T,18,0)</f>
        <v>#N/A</v>
      </c>
      <c r="AT694" s="111" t="e">
        <f>VLOOKUP($Y694,ボランティア図書マスタ!$A:$T,19,0)</f>
        <v>#N/A</v>
      </c>
      <c r="AU694" s="111" t="e">
        <f>VLOOKUP($Y694,ボランティア図書マスタ!$A:$T,20,0)</f>
        <v>#N/A</v>
      </c>
    </row>
    <row r="695" spans="1:47" ht="80.099999999999994" customHeight="1" x14ac:dyDescent="0.15">
      <c r="A695" s="119"/>
      <c r="B695" s="120"/>
      <c r="C695" s="119"/>
      <c r="D695" s="121"/>
      <c r="E695" s="122" t="str">
        <f>IF(D695="","",VLOOKUP(D695,ボランティア一覧!$A:$B,2,0))</f>
        <v/>
      </c>
      <c r="F695" s="121"/>
      <c r="G695" s="123" t="str">
        <f>IF(F695="","",VLOOKUP(F695,ボランティア図書マスタ!$B:$L,11,0))</f>
        <v/>
      </c>
      <c r="H695" s="124"/>
      <c r="I695" s="121"/>
      <c r="J695" s="124"/>
      <c r="K695" s="122" t="str">
        <f t="shared" si="758"/>
        <v/>
      </c>
      <c r="L695" s="125" t="str">
        <f>IF(Y695="","",VLOOKUP(Y695,ボランティア図書マスタ!$A$3:$M$567,13,0))</f>
        <v/>
      </c>
      <c r="M695" s="126"/>
      <c r="N695" s="127"/>
      <c r="O695" s="128"/>
      <c r="P695" s="129"/>
      <c r="Q695" s="130" t="str">
        <f>IF(D695="","",VLOOKUP(D695,ボランティア一覧!$A$3:$F$68,3,0))</f>
        <v/>
      </c>
      <c r="R695" s="130" t="str">
        <f>IF(D695="","",VLOOKUP(D695,ボランティア一覧!$A$3:$F$68,4,0))</f>
        <v/>
      </c>
      <c r="S695" s="130" t="str">
        <f>IF(D695="","",VLOOKUP(D695,ボランティア一覧!$A$3:$F$68,5,0))</f>
        <v/>
      </c>
      <c r="T695" s="130" t="str">
        <f>IF(D695="","",VLOOKUP(D695,ボランティア一覧!$A$3:$F$68,6,0))</f>
        <v/>
      </c>
      <c r="U695" s="131" t="str">
        <f t="shared" si="848"/>
        <v xml:space="preserve"> </v>
      </c>
      <c r="V695" s="131" t="str">
        <f t="shared" si="849"/>
        <v>　</v>
      </c>
      <c r="W695" s="131" t="str">
        <f>IF($A695=0," ",VLOOKUP(U695,入力規則用シート!B:C,2,0))</f>
        <v xml:space="preserve"> </v>
      </c>
      <c r="X695" s="131">
        <f t="shared" si="811"/>
        <v>0</v>
      </c>
      <c r="Y695" s="131" t="str">
        <f t="shared" si="850"/>
        <v/>
      </c>
      <c r="Z695" s="131" t="str">
        <f>IF(Y695="","",VLOOKUP(Y695,ボランティア図書マスタ!$A$3:$K$567,11,0))</f>
        <v/>
      </c>
      <c r="AA695" s="132" t="str">
        <f t="shared" si="851"/>
        <v/>
      </c>
      <c r="AB695" s="133"/>
      <c r="AC695" s="133">
        <f t="shared" si="852"/>
        <v>0</v>
      </c>
      <c r="AD695" s="133">
        <f t="shared" si="853"/>
        <v>0</v>
      </c>
      <c r="AE695" s="133">
        <f t="shared" si="854"/>
        <v>0</v>
      </c>
      <c r="AF695" s="133">
        <f t="shared" si="855"/>
        <v>0</v>
      </c>
      <c r="AG695" s="134">
        <f t="shared" si="856"/>
        <v>0</v>
      </c>
      <c r="AH695" s="133">
        <f t="shared" si="857"/>
        <v>0</v>
      </c>
      <c r="AI695" s="133">
        <f t="shared" si="759"/>
        <v>0</v>
      </c>
      <c r="AJ695" s="133">
        <f t="shared" si="760"/>
        <v>0</v>
      </c>
      <c r="AK695" s="135">
        <f t="shared" si="858"/>
        <v>0</v>
      </c>
      <c r="AL695" s="135">
        <f t="shared" si="859"/>
        <v>0</v>
      </c>
      <c r="AM695" s="135">
        <f t="shared" si="761"/>
        <v>0</v>
      </c>
      <c r="AN695" s="135">
        <f t="shared" si="762"/>
        <v>0</v>
      </c>
      <c r="AP695" s="111" t="e">
        <f>VLOOKUP($Y695,ボランティア図書マスタ!$A:$T,15,0)</f>
        <v>#N/A</v>
      </c>
      <c r="AQ695" s="111" t="e">
        <f>VLOOKUP($Y695,ボランティア図書マスタ!$A:$T,16,0)</f>
        <v>#N/A</v>
      </c>
      <c r="AR695" s="111" t="e">
        <f>VLOOKUP($Y695,ボランティア図書マスタ!$A:$T,17,0)</f>
        <v>#N/A</v>
      </c>
      <c r="AS695" s="111" t="e">
        <f>VLOOKUP($Y695,ボランティア図書マスタ!$A:$T,18,0)</f>
        <v>#N/A</v>
      </c>
      <c r="AT695" s="111" t="e">
        <f>VLOOKUP($Y695,ボランティア図書マスタ!$A:$T,19,0)</f>
        <v>#N/A</v>
      </c>
      <c r="AU695" s="111" t="e">
        <f>VLOOKUP($Y695,ボランティア図書マスタ!$A:$T,20,0)</f>
        <v>#N/A</v>
      </c>
    </row>
    <row r="696" spans="1:47" ht="80.099999999999994" customHeight="1" x14ac:dyDescent="0.15">
      <c r="A696" s="119"/>
      <c r="B696" s="120"/>
      <c r="C696" s="119"/>
      <c r="D696" s="121"/>
      <c r="E696" s="122" t="str">
        <f>IF(D696="","",VLOOKUP(D696,ボランティア一覧!$A:$B,2,0))</f>
        <v/>
      </c>
      <c r="F696" s="121"/>
      <c r="G696" s="123" t="str">
        <f>IF(F696="","",VLOOKUP(F696,ボランティア図書マスタ!$B:$L,11,0))</f>
        <v/>
      </c>
      <c r="H696" s="124"/>
      <c r="I696" s="121"/>
      <c r="J696" s="124"/>
      <c r="K696" s="122" t="str">
        <f t="shared" si="758"/>
        <v/>
      </c>
      <c r="L696" s="125" t="str">
        <f>IF(Y696="","",VLOOKUP(Y696,ボランティア図書マスタ!$A$3:$M$567,13,0))</f>
        <v/>
      </c>
      <c r="M696" s="126"/>
      <c r="N696" s="127"/>
      <c r="O696" s="128"/>
      <c r="P696" s="129"/>
      <c r="Q696" s="130" t="str">
        <f>IF(D696="","",VLOOKUP(D696,ボランティア一覧!$A$3:$F$68,3,0))</f>
        <v/>
      </c>
      <c r="R696" s="130" t="str">
        <f>IF(D696="","",VLOOKUP(D696,ボランティア一覧!$A$3:$F$68,4,0))</f>
        <v/>
      </c>
      <c r="S696" s="130" t="str">
        <f>IF(D696="","",VLOOKUP(D696,ボランティア一覧!$A$3:$F$68,5,0))</f>
        <v/>
      </c>
      <c r="T696" s="130" t="str">
        <f>IF(D696="","",VLOOKUP(D696,ボランティア一覧!$A$3:$F$68,6,0))</f>
        <v/>
      </c>
      <c r="U696" s="131" t="str">
        <f t="shared" si="848"/>
        <v xml:space="preserve"> </v>
      </c>
      <c r="V696" s="131" t="str">
        <f t="shared" si="849"/>
        <v>　</v>
      </c>
      <c r="W696" s="131" t="str">
        <f>IF($A696=0," ",VLOOKUP(U696,入力規則用シート!B:C,2,0))</f>
        <v xml:space="preserve"> </v>
      </c>
      <c r="X696" s="131">
        <f t="shared" si="811"/>
        <v>0</v>
      </c>
      <c r="Y696" s="131" t="str">
        <f t="shared" si="850"/>
        <v/>
      </c>
      <c r="Z696" s="131" t="str">
        <f>IF(Y696="","",VLOOKUP(Y696,ボランティア図書マスタ!$A$3:$K$567,11,0))</f>
        <v/>
      </c>
      <c r="AA696" s="132" t="str">
        <f t="shared" si="851"/>
        <v/>
      </c>
      <c r="AB696" s="133"/>
      <c r="AC696" s="133">
        <f t="shared" si="852"/>
        <v>0</v>
      </c>
      <c r="AD696" s="133">
        <f t="shared" si="853"/>
        <v>0</v>
      </c>
      <c r="AE696" s="133">
        <f t="shared" si="854"/>
        <v>0</v>
      </c>
      <c r="AF696" s="133">
        <f t="shared" si="855"/>
        <v>0</v>
      </c>
      <c r="AG696" s="134">
        <f t="shared" si="856"/>
        <v>0</v>
      </c>
      <c r="AH696" s="133">
        <f t="shared" si="857"/>
        <v>0</v>
      </c>
      <c r="AI696" s="133">
        <f t="shared" si="759"/>
        <v>0</v>
      </c>
      <c r="AJ696" s="133">
        <f t="shared" si="760"/>
        <v>0</v>
      </c>
      <c r="AK696" s="135">
        <f t="shared" si="858"/>
        <v>0</v>
      </c>
      <c r="AL696" s="135">
        <f t="shared" si="859"/>
        <v>0</v>
      </c>
      <c r="AM696" s="135">
        <f t="shared" si="761"/>
        <v>0</v>
      </c>
      <c r="AN696" s="135">
        <f t="shared" si="762"/>
        <v>0</v>
      </c>
      <c r="AP696" s="111" t="e">
        <f>VLOOKUP($Y696,ボランティア図書マスタ!$A:$T,15,0)</f>
        <v>#N/A</v>
      </c>
      <c r="AQ696" s="111" t="e">
        <f>VLOOKUP($Y696,ボランティア図書マスタ!$A:$T,16,0)</f>
        <v>#N/A</v>
      </c>
      <c r="AR696" s="111" t="e">
        <f>VLOOKUP($Y696,ボランティア図書マスタ!$A:$T,17,0)</f>
        <v>#N/A</v>
      </c>
      <c r="AS696" s="111" t="e">
        <f>VLOOKUP($Y696,ボランティア図書マスタ!$A:$T,18,0)</f>
        <v>#N/A</v>
      </c>
      <c r="AT696" s="111" t="e">
        <f>VLOOKUP($Y696,ボランティア図書マスタ!$A:$T,19,0)</f>
        <v>#N/A</v>
      </c>
      <c r="AU696" s="111" t="e">
        <f>VLOOKUP($Y696,ボランティア図書マスタ!$A:$T,20,0)</f>
        <v>#N/A</v>
      </c>
    </row>
    <row r="697" spans="1:47" ht="80.099999999999994" customHeight="1" x14ac:dyDescent="0.15">
      <c r="A697" s="119"/>
      <c r="B697" s="120"/>
      <c r="C697" s="119"/>
      <c r="D697" s="121"/>
      <c r="E697" s="122" t="str">
        <f>IF(D697="","",VLOOKUP(D697,ボランティア一覧!$A:$B,2,0))</f>
        <v/>
      </c>
      <c r="F697" s="121"/>
      <c r="G697" s="123" t="str">
        <f>IF(F697="","",VLOOKUP(F697,ボランティア図書マスタ!$B:$L,11,0))</f>
        <v/>
      </c>
      <c r="H697" s="124"/>
      <c r="I697" s="121"/>
      <c r="J697" s="124"/>
      <c r="K697" s="122" t="str">
        <f t="shared" si="758"/>
        <v/>
      </c>
      <c r="L697" s="125" t="str">
        <f>IF(Y697="","",VLOOKUP(Y697,ボランティア図書マスタ!$A$3:$M$567,13,0))</f>
        <v/>
      </c>
      <c r="M697" s="126"/>
      <c r="N697" s="127"/>
      <c r="O697" s="128"/>
      <c r="P697" s="129"/>
      <c r="Q697" s="130" t="str">
        <f>IF(D697="","",VLOOKUP(D697,ボランティア一覧!$A$3:$F$68,3,0))</f>
        <v/>
      </c>
      <c r="R697" s="130" t="str">
        <f>IF(D697="","",VLOOKUP(D697,ボランティア一覧!$A$3:$F$68,4,0))</f>
        <v/>
      </c>
      <c r="S697" s="130" t="str">
        <f>IF(D697="","",VLOOKUP(D697,ボランティア一覧!$A$3:$F$68,5,0))</f>
        <v/>
      </c>
      <c r="T697" s="130" t="str">
        <f>IF(D697="","",VLOOKUP(D697,ボランティア一覧!$A$3:$F$68,6,0))</f>
        <v/>
      </c>
      <c r="U697" s="131" t="str">
        <f t="shared" si="848"/>
        <v xml:space="preserve"> </v>
      </c>
      <c r="V697" s="131" t="str">
        <f t="shared" si="849"/>
        <v>　</v>
      </c>
      <c r="W697" s="131" t="str">
        <f>IF($A697=0," ",VLOOKUP(U697,入力規則用シート!B:C,2,0))</f>
        <v xml:space="preserve"> </v>
      </c>
      <c r="X697" s="131">
        <f t="shared" si="811"/>
        <v>0</v>
      </c>
      <c r="Y697" s="131" t="str">
        <f t="shared" si="850"/>
        <v/>
      </c>
      <c r="Z697" s="131" t="str">
        <f>IF(Y697="","",VLOOKUP(Y697,ボランティア図書マスタ!$A$3:$K$567,11,0))</f>
        <v/>
      </c>
      <c r="AA697" s="132" t="str">
        <f t="shared" si="851"/>
        <v/>
      </c>
      <c r="AB697" s="133"/>
      <c r="AC697" s="133">
        <f t="shared" si="852"/>
        <v>0</v>
      </c>
      <c r="AD697" s="133">
        <f t="shared" si="853"/>
        <v>0</v>
      </c>
      <c r="AE697" s="133">
        <f t="shared" si="854"/>
        <v>0</v>
      </c>
      <c r="AF697" s="133">
        <f t="shared" si="855"/>
        <v>0</v>
      </c>
      <c r="AG697" s="134">
        <f t="shared" si="856"/>
        <v>0</v>
      </c>
      <c r="AH697" s="133">
        <f t="shared" si="857"/>
        <v>0</v>
      </c>
      <c r="AI697" s="133">
        <f t="shared" si="759"/>
        <v>0</v>
      </c>
      <c r="AJ697" s="133">
        <f t="shared" si="760"/>
        <v>0</v>
      </c>
      <c r="AK697" s="135">
        <f t="shared" si="858"/>
        <v>0</v>
      </c>
      <c r="AL697" s="135">
        <f t="shared" si="859"/>
        <v>0</v>
      </c>
      <c r="AM697" s="135">
        <f t="shared" si="761"/>
        <v>0</v>
      </c>
      <c r="AN697" s="135">
        <f t="shared" si="762"/>
        <v>0</v>
      </c>
      <c r="AP697" s="111" t="e">
        <f>VLOOKUP($Y697,ボランティア図書マスタ!$A:$T,15,0)</f>
        <v>#N/A</v>
      </c>
      <c r="AQ697" s="111" t="e">
        <f>VLOOKUP($Y697,ボランティア図書マスタ!$A:$T,16,0)</f>
        <v>#N/A</v>
      </c>
      <c r="AR697" s="111" t="e">
        <f>VLOOKUP($Y697,ボランティア図書マスタ!$A:$T,17,0)</f>
        <v>#N/A</v>
      </c>
      <c r="AS697" s="111" t="e">
        <f>VLOOKUP($Y697,ボランティア図書マスタ!$A:$T,18,0)</f>
        <v>#N/A</v>
      </c>
      <c r="AT697" s="111" t="e">
        <f>VLOOKUP($Y697,ボランティア図書マスタ!$A:$T,19,0)</f>
        <v>#N/A</v>
      </c>
      <c r="AU697" s="111" t="e">
        <f>VLOOKUP($Y697,ボランティア図書マスタ!$A:$T,20,0)</f>
        <v>#N/A</v>
      </c>
    </row>
    <row r="698" spans="1:47" ht="80.099999999999994" customHeight="1" x14ac:dyDescent="0.15">
      <c r="A698" s="119"/>
      <c r="B698" s="120"/>
      <c r="C698" s="119"/>
      <c r="D698" s="121"/>
      <c r="E698" s="122" t="str">
        <f>IF(D698="","",VLOOKUP(D698,ボランティア一覧!$A:$B,2,0))</f>
        <v/>
      </c>
      <c r="F698" s="121"/>
      <c r="G698" s="123" t="str">
        <f>IF(F698="","",VLOOKUP(F698,ボランティア図書マスタ!$B:$L,11,0))</f>
        <v/>
      </c>
      <c r="H698" s="124"/>
      <c r="I698" s="121"/>
      <c r="J698" s="124"/>
      <c r="K698" s="122" t="str">
        <f t="shared" si="758"/>
        <v/>
      </c>
      <c r="L698" s="125" t="str">
        <f>IF(Y698="","",VLOOKUP(Y698,ボランティア図書マスタ!$A$3:$M$567,13,0))</f>
        <v/>
      </c>
      <c r="M698" s="126"/>
      <c r="N698" s="127"/>
      <c r="O698" s="128"/>
      <c r="P698" s="129"/>
      <c r="Q698" s="130" t="str">
        <f>IF(D698="","",VLOOKUP(D698,ボランティア一覧!$A$3:$F$68,3,0))</f>
        <v/>
      </c>
      <c r="R698" s="130" t="str">
        <f>IF(D698="","",VLOOKUP(D698,ボランティア一覧!$A$3:$F$68,4,0))</f>
        <v/>
      </c>
      <c r="S698" s="130" t="str">
        <f>IF(D698="","",VLOOKUP(D698,ボランティア一覧!$A$3:$F$68,5,0))</f>
        <v/>
      </c>
      <c r="T698" s="130" t="str">
        <f>IF(D698="","",VLOOKUP(D698,ボランティア一覧!$A$3:$F$68,6,0))</f>
        <v/>
      </c>
      <c r="U698" s="131" t="str">
        <f t="shared" si="848"/>
        <v xml:space="preserve"> </v>
      </c>
      <c r="V698" s="131" t="str">
        <f t="shared" si="849"/>
        <v>　</v>
      </c>
      <c r="W698" s="131" t="str">
        <f>IF($A698=0," ",VLOOKUP(U698,入力規則用シート!B:C,2,0))</f>
        <v xml:space="preserve"> </v>
      </c>
      <c r="X698" s="131">
        <f t="shared" si="811"/>
        <v>0</v>
      </c>
      <c r="Y698" s="131" t="str">
        <f t="shared" si="850"/>
        <v/>
      </c>
      <c r="Z698" s="131" t="str">
        <f>IF(Y698="","",VLOOKUP(Y698,ボランティア図書マスタ!$A$3:$K$567,11,0))</f>
        <v/>
      </c>
      <c r="AA698" s="132" t="str">
        <f t="shared" si="851"/>
        <v/>
      </c>
      <c r="AB698" s="133"/>
      <c r="AC698" s="133">
        <f t="shared" si="852"/>
        <v>0</v>
      </c>
      <c r="AD698" s="133">
        <f t="shared" si="853"/>
        <v>0</v>
      </c>
      <c r="AE698" s="133">
        <f t="shared" si="854"/>
        <v>0</v>
      </c>
      <c r="AF698" s="133">
        <f t="shared" si="855"/>
        <v>0</v>
      </c>
      <c r="AG698" s="134">
        <f t="shared" si="856"/>
        <v>0</v>
      </c>
      <c r="AH698" s="133">
        <f t="shared" si="857"/>
        <v>0</v>
      </c>
      <c r="AI698" s="133">
        <f t="shared" si="759"/>
        <v>0</v>
      </c>
      <c r="AJ698" s="133">
        <f t="shared" si="760"/>
        <v>0</v>
      </c>
      <c r="AK698" s="135">
        <f t="shared" si="858"/>
        <v>0</v>
      </c>
      <c r="AL698" s="135">
        <f t="shared" si="859"/>
        <v>0</v>
      </c>
      <c r="AM698" s="135">
        <f t="shared" si="761"/>
        <v>0</v>
      </c>
      <c r="AN698" s="135">
        <f t="shared" si="762"/>
        <v>0</v>
      </c>
      <c r="AP698" s="111" t="e">
        <f>VLOOKUP($Y698,ボランティア図書マスタ!$A:$T,15,0)</f>
        <v>#N/A</v>
      </c>
      <c r="AQ698" s="111" t="e">
        <f>VLOOKUP($Y698,ボランティア図書マスタ!$A:$T,16,0)</f>
        <v>#N/A</v>
      </c>
      <c r="AR698" s="111" t="e">
        <f>VLOOKUP($Y698,ボランティア図書マスタ!$A:$T,17,0)</f>
        <v>#N/A</v>
      </c>
      <c r="AS698" s="111" t="e">
        <f>VLOOKUP($Y698,ボランティア図書マスタ!$A:$T,18,0)</f>
        <v>#N/A</v>
      </c>
      <c r="AT698" s="111" t="e">
        <f>VLOOKUP($Y698,ボランティア図書マスタ!$A:$T,19,0)</f>
        <v>#N/A</v>
      </c>
      <c r="AU698" s="111" t="e">
        <f>VLOOKUP($Y698,ボランティア図書マスタ!$A:$T,20,0)</f>
        <v>#N/A</v>
      </c>
    </row>
    <row r="699" spans="1:47" ht="80.099999999999994" customHeight="1" x14ac:dyDescent="0.15">
      <c r="A699" s="119"/>
      <c r="B699" s="120"/>
      <c r="C699" s="119"/>
      <c r="D699" s="121"/>
      <c r="E699" s="122" t="str">
        <f>IF(D699="","",VLOOKUP(D699,ボランティア一覧!$A:$B,2,0))</f>
        <v/>
      </c>
      <c r="F699" s="121"/>
      <c r="G699" s="123" t="str">
        <f>IF(F699="","",VLOOKUP(F699,ボランティア図書マスタ!$B:$L,11,0))</f>
        <v/>
      </c>
      <c r="H699" s="124"/>
      <c r="I699" s="121"/>
      <c r="J699" s="124"/>
      <c r="K699" s="122" t="str">
        <f t="shared" si="758"/>
        <v/>
      </c>
      <c r="L699" s="125" t="str">
        <f>IF(Y699="","",VLOOKUP(Y699,ボランティア図書マスタ!$A$3:$M$567,13,0))</f>
        <v/>
      </c>
      <c r="M699" s="126"/>
      <c r="N699" s="127"/>
      <c r="O699" s="128"/>
      <c r="P699" s="129"/>
      <c r="Q699" s="130" t="str">
        <f>IF(D699="","",VLOOKUP(D699,ボランティア一覧!$A$3:$F$68,3,0))</f>
        <v/>
      </c>
      <c r="R699" s="130" t="str">
        <f>IF(D699="","",VLOOKUP(D699,ボランティア一覧!$A$3:$F$68,4,0))</f>
        <v/>
      </c>
      <c r="S699" s="130" t="str">
        <f>IF(D699="","",VLOOKUP(D699,ボランティア一覧!$A$3:$F$68,5,0))</f>
        <v/>
      </c>
      <c r="T699" s="130" t="str">
        <f>IF(D699="","",VLOOKUP(D699,ボランティア一覧!$A$3:$F$68,6,0))</f>
        <v/>
      </c>
      <c r="U699" s="131" t="str">
        <f t="shared" si="848"/>
        <v xml:space="preserve"> </v>
      </c>
      <c r="V699" s="131" t="str">
        <f t="shared" si="849"/>
        <v>　</v>
      </c>
      <c r="W699" s="131" t="str">
        <f>IF($A699=0," ",VLOOKUP(U699,入力規則用シート!B:C,2,0))</f>
        <v xml:space="preserve"> </v>
      </c>
      <c r="X699" s="131">
        <f t="shared" si="811"/>
        <v>0</v>
      </c>
      <c r="Y699" s="131" t="str">
        <f t="shared" si="850"/>
        <v/>
      </c>
      <c r="Z699" s="131" t="str">
        <f>IF(Y699="","",VLOOKUP(Y699,ボランティア図書マスタ!$A$3:$K$567,11,0))</f>
        <v/>
      </c>
      <c r="AA699" s="132" t="str">
        <f t="shared" si="851"/>
        <v/>
      </c>
      <c r="AB699" s="133"/>
      <c r="AC699" s="133">
        <f t="shared" si="852"/>
        <v>0</v>
      </c>
      <c r="AD699" s="133">
        <f t="shared" si="853"/>
        <v>0</v>
      </c>
      <c r="AE699" s="133">
        <f t="shared" si="854"/>
        <v>0</v>
      </c>
      <c r="AF699" s="133">
        <f t="shared" si="855"/>
        <v>0</v>
      </c>
      <c r="AG699" s="134">
        <f t="shared" si="856"/>
        <v>0</v>
      </c>
      <c r="AH699" s="133">
        <f t="shared" si="857"/>
        <v>0</v>
      </c>
      <c r="AI699" s="133">
        <f t="shared" si="759"/>
        <v>0</v>
      </c>
      <c r="AJ699" s="133">
        <f t="shared" si="760"/>
        <v>0</v>
      </c>
      <c r="AK699" s="135">
        <f t="shared" si="858"/>
        <v>0</v>
      </c>
      <c r="AL699" s="135">
        <f t="shared" si="859"/>
        <v>0</v>
      </c>
      <c r="AM699" s="135">
        <f t="shared" si="761"/>
        <v>0</v>
      </c>
      <c r="AN699" s="135">
        <f t="shared" si="762"/>
        <v>0</v>
      </c>
      <c r="AP699" s="111" t="e">
        <f>VLOOKUP($Y699,ボランティア図書マスタ!$A:$T,15,0)</f>
        <v>#N/A</v>
      </c>
      <c r="AQ699" s="111" t="e">
        <f>VLOOKUP($Y699,ボランティア図書マスタ!$A:$T,16,0)</f>
        <v>#N/A</v>
      </c>
      <c r="AR699" s="111" t="e">
        <f>VLOOKUP($Y699,ボランティア図書マスタ!$A:$T,17,0)</f>
        <v>#N/A</v>
      </c>
      <c r="AS699" s="111" t="e">
        <f>VLOOKUP($Y699,ボランティア図書マスタ!$A:$T,18,0)</f>
        <v>#N/A</v>
      </c>
      <c r="AT699" s="111" t="e">
        <f>VLOOKUP($Y699,ボランティア図書マスタ!$A:$T,19,0)</f>
        <v>#N/A</v>
      </c>
      <c r="AU699" s="111" t="e">
        <f>VLOOKUP($Y699,ボランティア図書マスタ!$A:$T,20,0)</f>
        <v>#N/A</v>
      </c>
    </row>
    <row r="700" spans="1:47" ht="80.099999999999994" customHeight="1" x14ac:dyDescent="0.15">
      <c r="A700" s="119"/>
      <c r="B700" s="120"/>
      <c r="C700" s="119"/>
      <c r="D700" s="121"/>
      <c r="E700" s="122" t="str">
        <f>IF(D700="","",VLOOKUP(D700,ボランティア一覧!$A:$B,2,0))</f>
        <v/>
      </c>
      <c r="F700" s="121"/>
      <c r="G700" s="123" t="str">
        <f>IF(F700="","",VLOOKUP(F700,ボランティア図書マスタ!$B:$L,11,0))</f>
        <v/>
      </c>
      <c r="H700" s="124"/>
      <c r="I700" s="121"/>
      <c r="J700" s="124"/>
      <c r="K700" s="122" t="str">
        <f t="shared" si="758"/>
        <v/>
      </c>
      <c r="L700" s="125" t="str">
        <f>IF(Y700="","",VLOOKUP(Y700,ボランティア図書マスタ!$A$3:$M$567,13,0))</f>
        <v/>
      </c>
      <c r="M700" s="126"/>
      <c r="N700" s="127"/>
      <c r="O700" s="128"/>
      <c r="P700" s="129"/>
      <c r="Q700" s="130" t="str">
        <f>IF(D700="","",VLOOKUP(D700,ボランティア一覧!$A$3:$F$68,3,0))</f>
        <v/>
      </c>
      <c r="R700" s="130" t="str">
        <f>IF(D700="","",VLOOKUP(D700,ボランティア一覧!$A$3:$F$68,4,0))</f>
        <v/>
      </c>
      <c r="S700" s="130" t="str">
        <f>IF(D700="","",VLOOKUP(D700,ボランティア一覧!$A$3:$F$68,5,0))</f>
        <v/>
      </c>
      <c r="T700" s="130" t="str">
        <f>IF(D700="","",VLOOKUP(D700,ボランティア一覧!$A$3:$F$68,6,0))</f>
        <v/>
      </c>
      <c r="U700" s="131" t="str">
        <f t="shared" si="848"/>
        <v xml:space="preserve"> </v>
      </c>
      <c r="V700" s="131" t="str">
        <f t="shared" si="849"/>
        <v>　</v>
      </c>
      <c r="W700" s="131" t="str">
        <f>IF($A700=0," ",VLOOKUP(U700,入力規則用シート!B:C,2,0))</f>
        <v xml:space="preserve"> </v>
      </c>
      <c r="X700" s="131">
        <f t="shared" si="811"/>
        <v>0</v>
      </c>
      <c r="Y700" s="131" t="str">
        <f t="shared" si="850"/>
        <v/>
      </c>
      <c r="Z700" s="131" t="str">
        <f>IF(Y700="","",VLOOKUP(Y700,ボランティア図書マスタ!$A$3:$K$567,11,0))</f>
        <v/>
      </c>
      <c r="AA700" s="132" t="str">
        <f t="shared" si="851"/>
        <v/>
      </c>
      <c r="AB700" s="133"/>
      <c r="AC700" s="133">
        <f t="shared" si="852"/>
        <v>0</v>
      </c>
      <c r="AD700" s="133">
        <f t="shared" si="853"/>
        <v>0</v>
      </c>
      <c r="AE700" s="133">
        <f t="shared" si="854"/>
        <v>0</v>
      </c>
      <c r="AF700" s="133">
        <f t="shared" si="855"/>
        <v>0</v>
      </c>
      <c r="AG700" s="134">
        <f t="shared" si="856"/>
        <v>0</v>
      </c>
      <c r="AH700" s="133">
        <f t="shared" si="857"/>
        <v>0</v>
      </c>
      <c r="AI700" s="133">
        <f t="shared" si="759"/>
        <v>0</v>
      </c>
      <c r="AJ700" s="133">
        <f t="shared" si="760"/>
        <v>0</v>
      </c>
      <c r="AK700" s="135">
        <f t="shared" si="858"/>
        <v>0</v>
      </c>
      <c r="AL700" s="135">
        <f t="shared" si="859"/>
        <v>0</v>
      </c>
      <c r="AM700" s="135">
        <f t="shared" si="761"/>
        <v>0</v>
      </c>
      <c r="AN700" s="135">
        <f t="shared" si="762"/>
        <v>0</v>
      </c>
      <c r="AP700" s="111" t="e">
        <f>VLOOKUP($Y700,ボランティア図書マスタ!$A:$T,15,0)</f>
        <v>#N/A</v>
      </c>
      <c r="AQ700" s="111" t="e">
        <f>VLOOKUP($Y700,ボランティア図書マスタ!$A:$T,16,0)</f>
        <v>#N/A</v>
      </c>
      <c r="AR700" s="111" t="e">
        <f>VLOOKUP($Y700,ボランティア図書マスタ!$A:$T,17,0)</f>
        <v>#N/A</v>
      </c>
      <c r="AS700" s="111" t="e">
        <f>VLOOKUP($Y700,ボランティア図書マスタ!$A:$T,18,0)</f>
        <v>#N/A</v>
      </c>
      <c r="AT700" s="111" t="e">
        <f>VLOOKUP($Y700,ボランティア図書マスタ!$A:$T,19,0)</f>
        <v>#N/A</v>
      </c>
      <c r="AU700" s="111" t="e">
        <f>VLOOKUP($Y700,ボランティア図書マスタ!$A:$T,20,0)</f>
        <v>#N/A</v>
      </c>
    </row>
    <row r="701" spans="1:47" ht="80.099999999999994" customHeight="1" x14ac:dyDescent="0.15">
      <c r="A701" s="119"/>
      <c r="B701" s="120"/>
      <c r="C701" s="119"/>
      <c r="D701" s="121"/>
      <c r="E701" s="122" t="str">
        <f>IF(D701="","",VLOOKUP(D701,ボランティア一覧!$A:$B,2,0))</f>
        <v/>
      </c>
      <c r="F701" s="121"/>
      <c r="G701" s="123" t="str">
        <f>IF(F701="","",VLOOKUP(F701,ボランティア図書マスタ!$B:$L,11,0))</f>
        <v/>
      </c>
      <c r="H701" s="124"/>
      <c r="I701" s="121"/>
      <c r="J701" s="124"/>
      <c r="K701" s="122" t="str">
        <f t="shared" si="758"/>
        <v/>
      </c>
      <c r="L701" s="125" t="str">
        <f>IF(Y701="","",VLOOKUP(Y701,ボランティア図書マスタ!$A$3:$M$567,13,0))</f>
        <v/>
      </c>
      <c r="M701" s="126"/>
      <c r="N701" s="127"/>
      <c r="O701" s="128"/>
      <c r="P701" s="129"/>
      <c r="Q701" s="130" t="str">
        <f>IF(D701="","",VLOOKUP(D701,ボランティア一覧!$A$3:$F$68,3,0))</f>
        <v/>
      </c>
      <c r="R701" s="130" t="str">
        <f>IF(D701="","",VLOOKUP(D701,ボランティア一覧!$A$3:$F$68,4,0))</f>
        <v/>
      </c>
      <c r="S701" s="130" t="str">
        <f>IF(D701="","",VLOOKUP(D701,ボランティア一覧!$A$3:$F$68,5,0))</f>
        <v/>
      </c>
      <c r="T701" s="130" t="str">
        <f>IF(D701="","",VLOOKUP(D701,ボランティア一覧!$A$3:$F$68,6,0))</f>
        <v/>
      </c>
      <c r="U701" s="131" t="str">
        <f>IF(F701=0," ",$G$2)</f>
        <v xml:space="preserve"> </v>
      </c>
      <c r="V701" s="131" t="str">
        <f>IF(F701=0,"　",$L$2)</f>
        <v>　</v>
      </c>
      <c r="W701" s="131" t="str">
        <f>IF($A701=0," ",VLOOKUP(U701,入力規則用シート!B:C,2,0))</f>
        <v xml:space="preserve"> </v>
      </c>
      <c r="X701" s="131">
        <f t="shared" si="811"/>
        <v>0</v>
      </c>
      <c r="Y701" s="131" t="str">
        <f>IF(F701&amp;I701="","",CONCATENATE(F701,I701))</f>
        <v/>
      </c>
      <c r="Z701" s="131" t="str">
        <f>IF(Y701="","",VLOOKUP(Y701,ボランティア図書マスタ!$A$3:$K$567,11,0))</f>
        <v/>
      </c>
      <c r="AA701" s="132" t="str">
        <f>DBCS(J701)</f>
        <v/>
      </c>
      <c r="AB701" s="133"/>
      <c r="AC701" s="133">
        <f>A701</f>
        <v>0</v>
      </c>
      <c r="AD701" s="133">
        <f>B701</f>
        <v>0</v>
      </c>
      <c r="AE701" s="133">
        <f>C701</f>
        <v>0</v>
      </c>
      <c r="AF701" s="133">
        <f>D701</f>
        <v>0</v>
      </c>
      <c r="AG701" s="134">
        <f>F701</f>
        <v>0</v>
      </c>
      <c r="AH701" s="133">
        <f>H701</f>
        <v>0</v>
      </c>
      <c r="AI701" s="133">
        <f t="shared" si="759"/>
        <v>0</v>
      </c>
      <c r="AJ701" s="133">
        <f t="shared" si="760"/>
        <v>0</v>
      </c>
      <c r="AK701" s="135">
        <f>M701</f>
        <v>0</v>
      </c>
      <c r="AL701" s="135">
        <f>N701</f>
        <v>0</v>
      </c>
      <c r="AM701" s="135">
        <f t="shared" si="761"/>
        <v>0</v>
      </c>
      <c r="AN701" s="135">
        <f t="shared" si="762"/>
        <v>0</v>
      </c>
      <c r="AP701" s="111" t="e">
        <f>VLOOKUP($Y701,ボランティア図書マスタ!$A:$T,15,0)</f>
        <v>#N/A</v>
      </c>
      <c r="AQ701" s="111" t="e">
        <f>VLOOKUP($Y701,ボランティア図書マスタ!$A:$T,16,0)</f>
        <v>#N/A</v>
      </c>
      <c r="AR701" s="111" t="e">
        <f>VLOOKUP($Y701,ボランティア図書マスタ!$A:$T,17,0)</f>
        <v>#N/A</v>
      </c>
      <c r="AS701" s="111" t="e">
        <f>VLOOKUP($Y701,ボランティア図書マスタ!$A:$T,18,0)</f>
        <v>#N/A</v>
      </c>
      <c r="AT701" s="111" t="e">
        <f>VLOOKUP($Y701,ボランティア図書マスタ!$A:$T,19,0)</f>
        <v>#N/A</v>
      </c>
      <c r="AU701" s="111" t="e">
        <f>VLOOKUP($Y701,ボランティア図書マスタ!$A:$T,20,0)</f>
        <v>#N/A</v>
      </c>
    </row>
    <row r="702" spans="1:47" ht="80.099999999999994" customHeight="1" x14ac:dyDescent="0.15">
      <c r="A702" s="119"/>
      <c r="B702" s="120"/>
      <c r="C702" s="119"/>
      <c r="D702" s="121"/>
      <c r="E702" s="122" t="str">
        <f>IF(D702="","",VLOOKUP(D702,ボランティア一覧!$A:$B,2,0))</f>
        <v/>
      </c>
      <c r="F702" s="121"/>
      <c r="G702" s="123" t="str">
        <f>IF(F702="","",VLOOKUP(F702,ボランティア図書マスタ!$B:$L,11,0))</f>
        <v/>
      </c>
      <c r="H702" s="124"/>
      <c r="I702" s="121"/>
      <c r="J702" s="124"/>
      <c r="K702" s="122" t="str">
        <f t="shared" si="758"/>
        <v/>
      </c>
      <c r="L702" s="125" t="str">
        <f>IF(Y702="","",VLOOKUP(Y702,ボランティア図書マスタ!$A$3:$M$567,13,0))</f>
        <v/>
      </c>
      <c r="M702" s="126"/>
      <c r="N702" s="127"/>
      <c r="O702" s="128"/>
      <c r="P702" s="129"/>
      <c r="Q702" s="130" t="str">
        <f>IF(D702="","",VLOOKUP(D702,ボランティア一覧!$A$3:$F$68,3,0))</f>
        <v/>
      </c>
      <c r="R702" s="130" t="str">
        <f>IF(D702="","",VLOOKUP(D702,ボランティア一覧!$A$3:$F$68,4,0))</f>
        <v/>
      </c>
      <c r="S702" s="130" t="str">
        <f>IF(D702="","",VLOOKUP(D702,ボランティア一覧!$A$3:$F$68,5,0))</f>
        <v/>
      </c>
      <c r="T702" s="130" t="str">
        <f>IF(D702="","",VLOOKUP(D702,ボランティア一覧!$A$3:$F$68,6,0))</f>
        <v/>
      </c>
      <c r="U702" s="131" t="str">
        <f t="shared" ref="U702:U710" si="860">IF(F702=0," ",$G$2)</f>
        <v xml:space="preserve"> </v>
      </c>
      <c r="V702" s="131" t="str">
        <f t="shared" ref="V702:V710" si="861">IF(F702=0,"　",$L$2)</f>
        <v>　</v>
      </c>
      <c r="W702" s="131" t="str">
        <f>IF($A702=0," ",VLOOKUP(U702,入力規則用シート!B:C,2,0))</f>
        <v xml:space="preserve"> </v>
      </c>
      <c r="X702" s="131">
        <f t="shared" si="811"/>
        <v>0</v>
      </c>
      <c r="Y702" s="131" t="str">
        <f t="shared" ref="Y702:Y710" si="862">IF(F702&amp;I702="","",CONCATENATE(F702,I702))</f>
        <v/>
      </c>
      <c r="Z702" s="131" t="str">
        <f>IF(Y702="","",VLOOKUP(Y702,ボランティア図書マスタ!$A$3:$K$567,11,0))</f>
        <v/>
      </c>
      <c r="AA702" s="132" t="str">
        <f t="shared" ref="AA702:AA710" si="863">DBCS(J702)</f>
        <v/>
      </c>
      <c r="AB702" s="133"/>
      <c r="AC702" s="133">
        <f t="shared" ref="AC702:AC710" si="864">A702</f>
        <v>0</v>
      </c>
      <c r="AD702" s="133">
        <f t="shared" ref="AD702:AD710" si="865">B702</f>
        <v>0</v>
      </c>
      <c r="AE702" s="133">
        <f t="shared" ref="AE702:AE710" si="866">C702</f>
        <v>0</v>
      </c>
      <c r="AF702" s="133">
        <f t="shared" ref="AF702:AF710" si="867">D702</f>
        <v>0</v>
      </c>
      <c r="AG702" s="134">
        <f t="shared" ref="AG702:AG710" si="868">F702</f>
        <v>0</v>
      </c>
      <c r="AH702" s="133">
        <f t="shared" ref="AH702:AH710" si="869">H702</f>
        <v>0</v>
      </c>
      <c r="AI702" s="133">
        <f t="shared" si="759"/>
        <v>0</v>
      </c>
      <c r="AJ702" s="133">
        <f t="shared" si="760"/>
        <v>0</v>
      </c>
      <c r="AK702" s="135">
        <f t="shared" ref="AK702:AK710" si="870">M702</f>
        <v>0</v>
      </c>
      <c r="AL702" s="135">
        <f t="shared" ref="AL702:AL710" si="871">N702</f>
        <v>0</v>
      </c>
      <c r="AM702" s="135">
        <f t="shared" si="761"/>
        <v>0</v>
      </c>
      <c r="AN702" s="135">
        <f t="shared" si="762"/>
        <v>0</v>
      </c>
      <c r="AP702" s="111" t="e">
        <f>VLOOKUP($Y702,ボランティア図書マスタ!$A:$T,15,0)</f>
        <v>#N/A</v>
      </c>
      <c r="AQ702" s="111" t="e">
        <f>VLOOKUP($Y702,ボランティア図書マスタ!$A:$T,16,0)</f>
        <v>#N/A</v>
      </c>
      <c r="AR702" s="111" t="e">
        <f>VLOOKUP($Y702,ボランティア図書マスタ!$A:$T,17,0)</f>
        <v>#N/A</v>
      </c>
      <c r="AS702" s="111" t="e">
        <f>VLOOKUP($Y702,ボランティア図書マスタ!$A:$T,18,0)</f>
        <v>#N/A</v>
      </c>
      <c r="AT702" s="111" t="e">
        <f>VLOOKUP($Y702,ボランティア図書マスタ!$A:$T,19,0)</f>
        <v>#N/A</v>
      </c>
      <c r="AU702" s="111" t="e">
        <f>VLOOKUP($Y702,ボランティア図書マスタ!$A:$T,20,0)</f>
        <v>#N/A</v>
      </c>
    </row>
    <row r="703" spans="1:47" ht="80.099999999999994" customHeight="1" x14ac:dyDescent="0.15">
      <c r="A703" s="119"/>
      <c r="B703" s="120"/>
      <c r="C703" s="119"/>
      <c r="D703" s="121"/>
      <c r="E703" s="122" t="str">
        <f>IF(D703="","",VLOOKUP(D703,ボランティア一覧!$A:$B,2,0))</f>
        <v/>
      </c>
      <c r="F703" s="121"/>
      <c r="G703" s="123" t="str">
        <f>IF(F703="","",VLOOKUP(F703,ボランティア図書マスタ!$B:$L,11,0))</f>
        <v/>
      </c>
      <c r="H703" s="124"/>
      <c r="I703" s="121"/>
      <c r="J703" s="124"/>
      <c r="K703" s="122" t="str">
        <f t="shared" si="758"/>
        <v/>
      </c>
      <c r="L703" s="125" t="str">
        <f>IF(Y703="","",VLOOKUP(Y703,ボランティア図書マスタ!$A$3:$M$567,13,0))</f>
        <v/>
      </c>
      <c r="M703" s="126"/>
      <c r="N703" s="127"/>
      <c r="O703" s="128"/>
      <c r="P703" s="129"/>
      <c r="Q703" s="130" t="str">
        <f>IF(D703="","",VLOOKUP(D703,ボランティア一覧!$A$3:$F$68,3,0))</f>
        <v/>
      </c>
      <c r="R703" s="130" t="str">
        <f>IF(D703="","",VLOOKUP(D703,ボランティア一覧!$A$3:$F$68,4,0))</f>
        <v/>
      </c>
      <c r="S703" s="130" t="str">
        <f>IF(D703="","",VLOOKUP(D703,ボランティア一覧!$A$3:$F$68,5,0))</f>
        <v/>
      </c>
      <c r="T703" s="130" t="str">
        <f>IF(D703="","",VLOOKUP(D703,ボランティア一覧!$A$3:$F$68,6,0))</f>
        <v/>
      </c>
      <c r="U703" s="131" t="str">
        <f t="shared" si="860"/>
        <v xml:space="preserve"> </v>
      </c>
      <c r="V703" s="131" t="str">
        <f t="shared" si="861"/>
        <v>　</v>
      </c>
      <c r="W703" s="131" t="str">
        <f>IF($A703=0," ",VLOOKUP(U703,入力規則用シート!B:C,2,0))</f>
        <v xml:space="preserve"> </v>
      </c>
      <c r="X703" s="131">
        <f t="shared" si="811"/>
        <v>0</v>
      </c>
      <c r="Y703" s="131" t="str">
        <f t="shared" si="862"/>
        <v/>
      </c>
      <c r="Z703" s="131" t="str">
        <f>IF(Y703="","",VLOOKUP(Y703,ボランティア図書マスタ!$A$3:$K$567,11,0))</f>
        <v/>
      </c>
      <c r="AA703" s="132" t="str">
        <f t="shared" si="863"/>
        <v/>
      </c>
      <c r="AB703" s="133"/>
      <c r="AC703" s="133">
        <f t="shared" si="864"/>
        <v>0</v>
      </c>
      <c r="AD703" s="133">
        <f t="shared" si="865"/>
        <v>0</v>
      </c>
      <c r="AE703" s="133">
        <f t="shared" si="866"/>
        <v>0</v>
      </c>
      <c r="AF703" s="133">
        <f t="shared" si="867"/>
        <v>0</v>
      </c>
      <c r="AG703" s="134">
        <f t="shared" si="868"/>
        <v>0</v>
      </c>
      <c r="AH703" s="133">
        <f t="shared" si="869"/>
        <v>0</v>
      </c>
      <c r="AI703" s="133">
        <f t="shared" si="759"/>
        <v>0</v>
      </c>
      <c r="AJ703" s="133">
        <f t="shared" si="760"/>
        <v>0</v>
      </c>
      <c r="AK703" s="135">
        <f t="shared" si="870"/>
        <v>0</v>
      </c>
      <c r="AL703" s="135">
        <f t="shared" si="871"/>
        <v>0</v>
      </c>
      <c r="AM703" s="135">
        <f t="shared" si="761"/>
        <v>0</v>
      </c>
      <c r="AN703" s="135">
        <f t="shared" si="762"/>
        <v>0</v>
      </c>
      <c r="AP703" s="111" t="e">
        <f>VLOOKUP($Y703,ボランティア図書マスタ!$A:$T,15,0)</f>
        <v>#N/A</v>
      </c>
      <c r="AQ703" s="111" t="e">
        <f>VLOOKUP($Y703,ボランティア図書マスタ!$A:$T,16,0)</f>
        <v>#N/A</v>
      </c>
      <c r="AR703" s="111" t="e">
        <f>VLOOKUP($Y703,ボランティア図書マスタ!$A:$T,17,0)</f>
        <v>#N/A</v>
      </c>
      <c r="AS703" s="111" t="e">
        <f>VLOOKUP($Y703,ボランティア図書マスタ!$A:$T,18,0)</f>
        <v>#N/A</v>
      </c>
      <c r="AT703" s="111" t="e">
        <f>VLOOKUP($Y703,ボランティア図書マスタ!$A:$T,19,0)</f>
        <v>#N/A</v>
      </c>
      <c r="AU703" s="111" t="e">
        <f>VLOOKUP($Y703,ボランティア図書マスタ!$A:$T,20,0)</f>
        <v>#N/A</v>
      </c>
    </row>
    <row r="704" spans="1:47" ht="80.099999999999994" customHeight="1" x14ac:dyDescent="0.15">
      <c r="A704" s="119"/>
      <c r="B704" s="120"/>
      <c r="C704" s="119"/>
      <c r="D704" s="121"/>
      <c r="E704" s="122" t="str">
        <f>IF(D704="","",VLOOKUP(D704,ボランティア一覧!$A:$B,2,0))</f>
        <v/>
      </c>
      <c r="F704" s="121"/>
      <c r="G704" s="123" t="str">
        <f>IF(F704="","",VLOOKUP(F704,ボランティア図書マスタ!$B:$L,11,0))</f>
        <v/>
      </c>
      <c r="H704" s="124"/>
      <c r="I704" s="121"/>
      <c r="J704" s="124"/>
      <c r="K704" s="122" t="str">
        <f t="shared" si="758"/>
        <v/>
      </c>
      <c r="L704" s="125" t="str">
        <f>IF(Y704="","",VLOOKUP(Y704,ボランティア図書マスタ!$A$3:$M$567,13,0))</f>
        <v/>
      </c>
      <c r="M704" s="126"/>
      <c r="N704" s="127"/>
      <c r="O704" s="128"/>
      <c r="P704" s="129"/>
      <c r="Q704" s="130" t="str">
        <f>IF(D704="","",VLOOKUP(D704,ボランティア一覧!$A$3:$F$68,3,0))</f>
        <v/>
      </c>
      <c r="R704" s="130" t="str">
        <f>IF(D704="","",VLOOKUP(D704,ボランティア一覧!$A$3:$F$68,4,0))</f>
        <v/>
      </c>
      <c r="S704" s="130" t="str">
        <f>IF(D704="","",VLOOKUP(D704,ボランティア一覧!$A$3:$F$68,5,0))</f>
        <v/>
      </c>
      <c r="T704" s="130" t="str">
        <f>IF(D704="","",VLOOKUP(D704,ボランティア一覧!$A$3:$F$68,6,0))</f>
        <v/>
      </c>
      <c r="U704" s="131" t="str">
        <f t="shared" si="860"/>
        <v xml:space="preserve"> </v>
      </c>
      <c r="V704" s="131" t="str">
        <f t="shared" si="861"/>
        <v>　</v>
      </c>
      <c r="W704" s="131" t="str">
        <f>IF($A704=0," ",VLOOKUP(U704,入力規則用シート!B:C,2,0))</f>
        <v xml:space="preserve"> </v>
      </c>
      <c r="X704" s="131">
        <f t="shared" si="811"/>
        <v>0</v>
      </c>
      <c r="Y704" s="131" t="str">
        <f t="shared" si="862"/>
        <v/>
      </c>
      <c r="Z704" s="131" t="str">
        <f>IF(Y704="","",VLOOKUP(Y704,ボランティア図書マスタ!$A$3:$K$567,11,0))</f>
        <v/>
      </c>
      <c r="AA704" s="132" t="str">
        <f t="shared" si="863"/>
        <v/>
      </c>
      <c r="AB704" s="133"/>
      <c r="AC704" s="133">
        <f t="shared" si="864"/>
        <v>0</v>
      </c>
      <c r="AD704" s="133">
        <f t="shared" si="865"/>
        <v>0</v>
      </c>
      <c r="AE704" s="133">
        <f t="shared" si="866"/>
        <v>0</v>
      </c>
      <c r="AF704" s="133">
        <f t="shared" si="867"/>
        <v>0</v>
      </c>
      <c r="AG704" s="134">
        <f t="shared" si="868"/>
        <v>0</v>
      </c>
      <c r="AH704" s="133">
        <f t="shared" si="869"/>
        <v>0</v>
      </c>
      <c r="AI704" s="133">
        <f t="shared" si="759"/>
        <v>0</v>
      </c>
      <c r="AJ704" s="133">
        <f t="shared" si="760"/>
        <v>0</v>
      </c>
      <c r="AK704" s="135">
        <f t="shared" si="870"/>
        <v>0</v>
      </c>
      <c r="AL704" s="135">
        <f t="shared" si="871"/>
        <v>0</v>
      </c>
      <c r="AM704" s="135">
        <f t="shared" si="761"/>
        <v>0</v>
      </c>
      <c r="AN704" s="135">
        <f t="shared" si="762"/>
        <v>0</v>
      </c>
      <c r="AP704" s="111" t="e">
        <f>VLOOKUP($Y704,ボランティア図書マスタ!$A:$T,15,0)</f>
        <v>#N/A</v>
      </c>
      <c r="AQ704" s="111" t="e">
        <f>VLOOKUP($Y704,ボランティア図書マスタ!$A:$T,16,0)</f>
        <v>#N/A</v>
      </c>
      <c r="AR704" s="111" t="e">
        <f>VLOOKUP($Y704,ボランティア図書マスタ!$A:$T,17,0)</f>
        <v>#N/A</v>
      </c>
      <c r="AS704" s="111" t="e">
        <f>VLOOKUP($Y704,ボランティア図書マスタ!$A:$T,18,0)</f>
        <v>#N/A</v>
      </c>
      <c r="AT704" s="111" t="e">
        <f>VLOOKUP($Y704,ボランティア図書マスタ!$A:$T,19,0)</f>
        <v>#N/A</v>
      </c>
      <c r="AU704" s="111" t="e">
        <f>VLOOKUP($Y704,ボランティア図書マスタ!$A:$T,20,0)</f>
        <v>#N/A</v>
      </c>
    </row>
    <row r="705" spans="1:47" ht="80.099999999999994" customHeight="1" x14ac:dyDescent="0.15">
      <c r="A705" s="119"/>
      <c r="B705" s="120"/>
      <c r="C705" s="119"/>
      <c r="D705" s="121"/>
      <c r="E705" s="122" t="str">
        <f>IF(D705="","",VLOOKUP(D705,ボランティア一覧!$A:$B,2,0))</f>
        <v/>
      </c>
      <c r="F705" s="121"/>
      <c r="G705" s="123" t="str">
        <f>IF(F705="","",VLOOKUP(F705,ボランティア図書マスタ!$B:$L,11,0))</f>
        <v/>
      </c>
      <c r="H705" s="124"/>
      <c r="I705" s="121"/>
      <c r="J705" s="124"/>
      <c r="K705" s="122" t="str">
        <f t="shared" si="758"/>
        <v/>
      </c>
      <c r="L705" s="125" t="str">
        <f>IF(Y705="","",VLOOKUP(Y705,ボランティア図書マスタ!$A$3:$M$567,13,0))</f>
        <v/>
      </c>
      <c r="M705" s="126"/>
      <c r="N705" s="127"/>
      <c r="O705" s="128"/>
      <c r="P705" s="129"/>
      <c r="Q705" s="130" t="str">
        <f>IF(D705="","",VLOOKUP(D705,ボランティア一覧!$A$3:$F$68,3,0))</f>
        <v/>
      </c>
      <c r="R705" s="130" t="str">
        <f>IF(D705="","",VLOOKUP(D705,ボランティア一覧!$A$3:$F$68,4,0))</f>
        <v/>
      </c>
      <c r="S705" s="130" t="str">
        <f>IF(D705="","",VLOOKUP(D705,ボランティア一覧!$A$3:$F$68,5,0))</f>
        <v/>
      </c>
      <c r="T705" s="130" t="str">
        <f>IF(D705="","",VLOOKUP(D705,ボランティア一覧!$A$3:$F$68,6,0))</f>
        <v/>
      </c>
      <c r="U705" s="131" t="str">
        <f t="shared" si="860"/>
        <v xml:space="preserve"> </v>
      </c>
      <c r="V705" s="131" t="str">
        <f t="shared" si="861"/>
        <v>　</v>
      </c>
      <c r="W705" s="131" t="str">
        <f>IF($A705=0," ",VLOOKUP(U705,入力規則用シート!B:C,2,0))</f>
        <v xml:space="preserve"> </v>
      </c>
      <c r="X705" s="131">
        <f t="shared" si="811"/>
        <v>0</v>
      </c>
      <c r="Y705" s="131" t="str">
        <f t="shared" si="862"/>
        <v/>
      </c>
      <c r="Z705" s="131" t="str">
        <f>IF(Y705="","",VLOOKUP(Y705,ボランティア図書マスタ!$A$3:$K$567,11,0))</f>
        <v/>
      </c>
      <c r="AA705" s="132" t="str">
        <f t="shared" si="863"/>
        <v/>
      </c>
      <c r="AB705" s="133"/>
      <c r="AC705" s="133">
        <f t="shared" si="864"/>
        <v>0</v>
      </c>
      <c r="AD705" s="133">
        <f t="shared" si="865"/>
        <v>0</v>
      </c>
      <c r="AE705" s="133">
        <f t="shared" si="866"/>
        <v>0</v>
      </c>
      <c r="AF705" s="133">
        <f t="shared" si="867"/>
        <v>0</v>
      </c>
      <c r="AG705" s="134">
        <f t="shared" si="868"/>
        <v>0</v>
      </c>
      <c r="AH705" s="133">
        <f t="shared" si="869"/>
        <v>0</v>
      </c>
      <c r="AI705" s="133">
        <f t="shared" si="759"/>
        <v>0</v>
      </c>
      <c r="AJ705" s="133">
        <f t="shared" si="760"/>
        <v>0</v>
      </c>
      <c r="AK705" s="135">
        <f t="shared" si="870"/>
        <v>0</v>
      </c>
      <c r="AL705" s="135">
        <f t="shared" si="871"/>
        <v>0</v>
      </c>
      <c r="AM705" s="135">
        <f t="shared" si="761"/>
        <v>0</v>
      </c>
      <c r="AN705" s="135">
        <f t="shared" si="762"/>
        <v>0</v>
      </c>
      <c r="AP705" s="111" t="e">
        <f>VLOOKUP($Y705,ボランティア図書マスタ!$A:$T,15,0)</f>
        <v>#N/A</v>
      </c>
      <c r="AQ705" s="111" t="e">
        <f>VLOOKUP($Y705,ボランティア図書マスタ!$A:$T,16,0)</f>
        <v>#N/A</v>
      </c>
      <c r="AR705" s="111" t="e">
        <f>VLOOKUP($Y705,ボランティア図書マスタ!$A:$T,17,0)</f>
        <v>#N/A</v>
      </c>
      <c r="AS705" s="111" t="e">
        <f>VLOOKUP($Y705,ボランティア図書マスタ!$A:$T,18,0)</f>
        <v>#N/A</v>
      </c>
      <c r="AT705" s="111" t="e">
        <f>VLOOKUP($Y705,ボランティア図書マスタ!$A:$T,19,0)</f>
        <v>#N/A</v>
      </c>
      <c r="AU705" s="111" t="e">
        <f>VLOOKUP($Y705,ボランティア図書マスタ!$A:$T,20,0)</f>
        <v>#N/A</v>
      </c>
    </row>
    <row r="706" spans="1:47" ht="80.099999999999994" customHeight="1" x14ac:dyDescent="0.15">
      <c r="A706" s="119"/>
      <c r="B706" s="120"/>
      <c r="C706" s="119"/>
      <c r="D706" s="121"/>
      <c r="E706" s="122" t="str">
        <f>IF(D706="","",VLOOKUP(D706,ボランティア一覧!$A:$B,2,0))</f>
        <v/>
      </c>
      <c r="F706" s="121"/>
      <c r="G706" s="123" t="str">
        <f>IF(F706="","",VLOOKUP(F706,ボランティア図書マスタ!$B:$L,11,0))</f>
        <v/>
      </c>
      <c r="H706" s="124"/>
      <c r="I706" s="121"/>
      <c r="J706" s="124"/>
      <c r="K706" s="122" t="str">
        <f t="shared" si="758"/>
        <v/>
      </c>
      <c r="L706" s="125" t="str">
        <f>IF(Y706="","",VLOOKUP(Y706,ボランティア図書マスタ!$A$3:$M$567,13,0))</f>
        <v/>
      </c>
      <c r="M706" s="126"/>
      <c r="N706" s="127"/>
      <c r="O706" s="128"/>
      <c r="P706" s="129"/>
      <c r="Q706" s="130" t="str">
        <f>IF(D706="","",VLOOKUP(D706,ボランティア一覧!$A$3:$F$68,3,0))</f>
        <v/>
      </c>
      <c r="R706" s="130" t="str">
        <f>IF(D706="","",VLOOKUP(D706,ボランティア一覧!$A$3:$F$68,4,0))</f>
        <v/>
      </c>
      <c r="S706" s="130" t="str">
        <f>IF(D706="","",VLOOKUP(D706,ボランティア一覧!$A$3:$F$68,5,0))</f>
        <v/>
      </c>
      <c r="T706" s="130" t="str">
        <f>IF(D706="","",VLOOKUP(D706,ボランティア一覧!$A$3:$F$68,6,0))</f>
        <v/>
      </c>
      <c r="U706" s="131" t="str">
        <f t="shared" si="860"/>
        <v xml:space="preserve"> </v>
      </c>
      <c r="V706" s="131" t="str">
        <f t="shared" si="861"/>
        <v>　</v>
      </c>
      <c r="W706" s="131" t="str">
        <f>IF($A706=0," ",VLOOKUP(U706,入力規則用シート!B:C,2,0))</f>
        <v xml:space="preserve"> </v>
      </c>
      <c r="X706" s="131">
        <f t="shared" si="811"/>
        <v>0</v>
      </c>
      <c r="Y706" s="131" t="str">
        <f t="shared" si="862"/>
        <v/>
      </c>
      <c r="Z706" s="131" t="str">
        <f>IF(Y706="","",VLOOKUP(Y706,ボランティア図書マスタ!$A$3:$K$567,11,0))</f>
        <v/>
      </c>
      <c r="AA706" s="132" t="str">
        <f t="shared" si="863"/>
        <v/>
      </c>
      <c r="AB706" s="133"/>
      <c r="AC706" s="133">
        <f t="shared" si="864"/>
        <v>0</v>
      </c>
      <c r="AD706" s="133">
        <f t="shared" si="865"/>
        <v>0</v>
      </c>
      <c r="AE706" s="133">
        <f t="shared" si="866"/>
        <v>0</v>
      </c>
      <c r="AF706" s="133">
        <f t="shared" si="867"/>
        <v>0</v>
      </c>
      <c r="AG706" s="134">
        <f t="shared" si="868"/>
        <v>0</v>
      </c>
      <c r="AH706" s="133">
        <f t="shared" si="869"/>
        <v>0</v>
      </c>
      <c r="AI706" s="133">
        <f t="shared" si="759"/>
        <v>0</v>
      </c>
      <c r="AJ706" s="133">
        <f t="shared" si="760"/>
        <v>0</v>
      </c>
      <c r="AK706" s="135">
        <f t="shared" si="870"/>
        <v>0</v>
      </c>
      <c r="AL706" s="135">
        <f t="shared" si="871"/>
        <v>0</v>
      </c>
      <c r="AM706" s="135">
        <f t="shared" si="761"/>
        <v>0</v>
      </c>
      <c r="AN706" s="135">
        <f t="shared" si="762"/>
        <v>0</v>
      </c>
      <c r="AP706" s="111" t="e">
        <f>VLOOKUP($Y706,ボランティア図書マスタ!$A:$T,15,0)</f>
        <v>#N/A</v>
      </c>
      <c r="AQ706" s="111" t="e">
        <f>VLOOKUP($Y706,ボランティア図書マスタ!$A:$T,16,0)</f>
        <v>#N/A</v>
      </c>
      <c r="AR706" s="111" t="e">
        <f>VLOOKUP($Y706,ボランティア図書マスタ!$A:$T,17,0)</f>
        <v>#N/A</v>
      </c>
      <c r="AS706" s="111" t="e">
        <f>VLOOKUP($Y706,ボランティア図書マスタ!$A:$T,18,0)</f>
        <v>#N/A</v>
      </c>
      <c r="AT706" s="111" t="e">
        <f>VLOOKUP($Y706,ボランティア図書マスタ!$A:$T,19,0)</f>
        <v>#N/A</v>
      </c>
      <c r="AU706" s="111" t="e">
        <f>VLOOKUP($Y706,ボランティア図書マスタ!$A:$T,20,0)</f>
        <v>#N/A</v>
      </c>
    </row>
    <row r="707" spans="1:47" ht="80.099999999999994" customHeight="1" x14ac:dyDescent="0.15">
      <c r="A707" s="119"/>
      <c r="B707" s="120"/>
      <c r="C707" s="119"/>
      <c r="D707" s="121"/>
      <c r="E707" s="122" t="str">
        <f>IF(D707="","",VLOOKUP(D707,ボランティア一覧!$A:$B,2,0))</f>
        <v/>
      </c>
      <c r="F707" s="121"/>
      <c r="G707" s="123" t="str">
        <f>IF(F707="","",VLOOKUP(F707,ボランティア図書マスタ!$B:$L,11,0))</f>
        <v/>
      </c>
      <c r="H707" s="124"/>
      <c r="I707" s="121"/>
      <c r="J707" s="124"/>
      <c r="K707" s="122" t="str">
        <f t="shared" si="758"/>
        <v/>
      </c>
      <c r="L707" s="125" t="str">
        <f>IF(Y707="","",VLOOKUP(Y707,ボランティア図書マスタ!$A$3:$M$567,13,0))</f>
        <v/>
      </c>
      <c r="M707" s="126"/>
      <c r="N707" s="127"/>
      <c r="O707" s="128"/>
      <c r="P707" s="129"/>
      <c r="Q707" s="130" t="str">
        <f>IF(D707="","",VLOOKUP(D707,ボランティア一覧!$A$3:$F$68,3,0))</f>
        <v/>
      </c>
      <c r="R707" s="130" t="str">
        <f>IF(D707="","",VLOOKUP(D707,ボランティア一覧!$A$3:$F$68,4,0))</f>
        <v/>
      </c>
      <c r="S707" s="130" t="str">
        <f>IF(D707="","",VLOOKUP(D707,ボランティア一覧!$A$3:$F$68,5,0))</f>
        <v/>
      </c>
      <c r="T707" s="130" t="str">
        <f>IF(D707="","",VLOOKUP(D707,ボランティア一覧!$A$3:$F$68,6,0))</f>
        <v/>
      </c>
      <c r="U707" s="131" t="str">
        <f t="shared" si="860"/>
        <v xml:space="preserve"> </v>
      </c>
      <c r="V707" s="131" t="str">
        <f t="shared" si="861"/>
        <v>　</v>
      </c>
      <c r="W707" s="131" t="str">
        <f>IF($A707=0," ",VLOOKUP(U707,入力規則用シート!B:C,2,0))</f>
        <v xml:space="preserve"> </v>
      </c>
      <c r="X707" s="131">
        <f t="shared" si="811"/>
        <v>0</v>
      </c>
      <c r="Y707" s="131" t="str">
        <f t="shared" si="862"/>
        <v/>
      </c>
      <c r="Z707" s="131" t="str">
        <f>IF(Y707="","",VLOOKUP(Y707,ボランティア図書マスタ!$A$3:$K$567,11,0))</f>
        <v/>
      </c>
      <c r="AA707" s="132" t="str">
        <f t="shared" si="863"/>
        <v/>
      </c>
      <c r="AB707" s="133"/>
      <c r="AC707" s="133">
        <f t="shared" si="864"/>
        <v>0</v>
      </c>
      <c r="AD707" s="133">
        <f t="shared" si="865"/>
        <v>0</v>
      </c>
      <c r="AE707" s="133">
        <f t="shared" si="866"/>
        <v>0</v>
      </c>
      <c r="AF707" s="133">
        <f t="shared" si="867"/>
        <v>0</v>
      </c>
      <c r="AG707" s="134">
        <f t="shared" si="868"/>
        <v>0</v>
      </c>
      <c r="AH707" s="133">
        <f t="shared" si="869"/>
        <v>0</v>
      </c>
      <c r="AI707" s="133">
        <f t="shared" si="759"/>
        <v>0</v>
      </c>
      <c r="AJ707" s="133">
        <f t="shared" si="760"/>
        <v>0</v>
      </c>
      <c r="AK707" s="135">
        <f t="shared" si="870"/>
        <v>0</v>
      </c>
      <c r="AL707" s="135">
        <f t="shared" si="871"/>
        <v>0</v>
      </c>
      <c r="AM707" s="135">
        <f t="shared" si="761"/>
        <v>0</v>
      </c>
      <c r="AN707" s="135">
        <f t="shared" si="762"/>
        <v>0</v>
      </c>
      <c r="AP707" s="111" t="e">
        <f>VLOOKUP($Y707,ボランティア図書マスタ!$A:$T,15,0)</f>
        <v>#N/A</v>
      </c>
      <c r="AQ707" s="111" t="e">
        <f>VLOOKUP($Y707,ボランティア図書マスタ!$A:$T,16,0)</f>
        <v>#N/A</v>
      </c>
      <c r="AR707" s="111" t="e">
        <f>VLOOKUP($Y707,ボランティア図書マスタ!$A:$T,17,0)</f>
        <v>#N/A</v>
      </c>
      <c r="AS707" s="111" t="e">
        <f>VLOOKUP($Y707,ボランティア図書マスタ!$A:$T,18,0)</f>
        <v>#N/A</v>
      </c>
      <c r="AT707" s="111" t="e">
        <f>VLOOKUP($Y707,ボランティア図書マスタ!$A:$T,19,0)</f>
        <v>#N/A</v>
      </c>
      <c r="AU707" s="111" t="e">
        <f>VLOOKUP($Y707,ボランティア図書マスタ!$A:$T,20,0)</f>
        <v>#N/A</v>
      </c>
    </row>
    <row r="708" spans="1:47" ht="80.099999999999994" customHeight="1" x14ac:dyDescent="0.15">
      <c r="A708" s="119"/>
      <c r="B708" s="120"/>
      <c r="C708" s="119"/>
      <c r="D708" s="121"/>
      <c r="E708" s="122" t="str">
        <f>IF(D708="","",VLOOKUP(D708,ボランティア一覧!$A:$B,2,0))</f>
        <v/>
      </c>
      <c r="F708" s="121"/>
      <c r="G708" s="123" t="str">
        <f>IF(F708="","",VLOOKUP(F708,ボランティア図書マスタ!$B:$L,11,0))</f>
        <v/>
      </c>
      <c r="H708" s="124"/>
      <c r="I708" s="121"/>
      <c r="J708" s="124"/>
      <c r="K708" s="122" t="str">
        <f t="shared" si="758"/>
        <v/>
      </c>
      <c r="L708" s="125" t="str">
        <f>IF(Y708="","",VLOOKUP(Y708,ボランティア図書マスタ!$A$3:$M$567,13,0))</f>
        <v/>
      </c>
      <c r="M708" s="126"/>
      <c r="N708" s="127"/>
      <c r="O708" s="128"/>
      <c r="P708" s="129"/>
      <c r="Q708" s="130" t="str">
        <f>IF(D708="","",VLOOKUP(D708,ボランティア一覧!$A$3:$F$68,3,0))</f>
        <v/>
      </c>
      <c r="R708" s="130" t="str">
        <f>IF(D708="","",VLOOKUP(D708,ボランティア一覧!$A$3:$F$68,4,0))</f>
        <v/>
      </c>
      <c r="S708" s="130" t="str">
        <f>IF(D708="","",VLOOKUP(D708,ボランティア一覧!$A$3:$F$68,5,0))</f>
        <v/>
      </c>
      <c r="T708" s="130" t="str">
        <f>IF(D708="","",VLOOKUP(D708,ボランティア一覧!$A$3:$F$68,6,0))</f>
        <v/>
      </c>
      <c r="U708" s="131" t="str">
        <f t="shared" si="860"/>
        <v xml:space="preserve"> </v>
      </c>
      <c r="V708" s="131" t="str">
        <f t="shared" si="861"/>
        <v>　</v>
      </c>
      <c r="W708" s="131" t="str">
        <f>IF($A708=0," ",VLOOKUP(U708,入力規則用シート!B:C,2,0))</f>
        <v xml:space="preserve"> </v>
      </c>
      <c r="X708" s="131">
        <f t="shared" si="811"/>
        <v>0</v>
      </c>
      <c r="Y708" s="131" t="str">
        <f t="shared" si="862"/>
        <v/>
      </c>
      <c r="Z708" s="131" t="str">
        <f>IF(Y708="","",VLOOKUP(Y708,ボランティア図書マスタ!$A$3:$K$567,11,0))</f>
        <v/>
      </c>
      <c r="AA708" s="132" t="str">
        <f t="shared" si="863"/>
        <v/>
      </c>
      <c r="AB708" s="133"/>
      <c r="AC708" s="133">
        <f t="shared" si="864"/>
        <v>0</v>
      </c>
      <c r="AD708" s="133">
        <f t="shared" si="865"/>
        <v>0</v>
      </c>
      <c r="AE708" s="133">
        <f t="shared" si="866"/>
        <v>0</v>
      </c>
      <c r="AF708" s="133">
        <f t="shared" si="867"/>
        <v>0</v>
      </c>
      <c r="AG708" s="134">
        <f t="shared" si="868"/>
        <v>0</v>
      </c>
      <c r="AH708" s="133">
        <f t="shared" si="869"/>
        <v>0</v>
      </c>
      <c r="AI708" s="133">
        <f t="shared" si="759"/>
        <v>0</v>
      </c>
      <c r="AJ708" s="133">
        <f t="shared" si="760"/>
        <v>0</v>
      </c>
      <c r="AK708" s="135">
        <f t="shared" si="870"/>
        <v>0</v>
      </c>
      <c r="AL708" s="135">
        <f t="shared" si="871"/>
        <v>0</v>
      </c>
      <c r="AM708" s="135">
        <f t="shared" si="761"/>
        <v>0</v>
      </c>
      <c r="AN708" s="135">
        <f t="shared" si="762"/>
        <v>0</v>
      </c>
      <c r="AP708" s="111" t="e">
        <f>VLOOKUP($Y708,ボランティア図書マスタ!$A:$T,15,0)</f>
        <v>#N/A</v>
      </c>
      <c r="AQ708" s="111" t="e">
        <f>VLOOKUP($Y708,ボランティア図書マスタ!$A:$T,16,0)</f>
        <v>#N/A</v>
      </c>
      <c r="AR708" s="111" t="e">
        <f>VLOOKUP($Y708,ボランティア図書マスタ!$A:$T,17,0)</f>
        <v>#N/A</v>
      </c>
      <c r="AS708" s="111" t="e">
        <f>VLOOKUP($Y708,ボランティア図書マスタ!$A:$T,18,0)</f>
        <v>#N/A</v>
      </c>
      <c r="AT708" s="111" t="e">
        <f>VLOOKUP($Y708,ボランティア図書マスタ!$A:$T,19,0)</f>
        <v>#N/A</v>
      </c>
      <c r="AU708" s="111" t="e">
        <f>VLOOKUP($Y708,ボランティア図書マスタ!$A:$T,20,0)</f>
        <v>#N/A</v>
      </c>
    </row>
    <row r="709" spans="1:47" ht="80.099999999999994" customHeight="1" x14ac:dyDescent="0.15">
      <c r="A709" s="119"/>
      <c r="B709" s="120"/>
      <c r="C709" s="119"/>
      <c r="D709" s="121"/>
      <c r="E709" s="122" t="str">
        <f>IF(D709="","",VLOOKUP(D709,ボランティア一覧!$A:$B,2,0))</f>
        <v/>
      </c>
      <c r="F709" s="121"/>
      <c r="G709" s="123" t="str">
        <f>IF(F709="","",VLOOKUP(F709,ボランティア図書マスタ!$B:$L,11,0))</f>
        <v/>
      </c>
      <c r="H709" s="124"/>
      <c r="I709" s="121"/>
      <c r="J709" s="124"/>
      <c r="K709" s="122" t="str">
        <f t="shared" si="758"/>
        <v/>
      </c>
      <c r="L709" s="125" t="str">
        <f>IF(Y709="","",VLOOKUP(Y709,ボランティア図書マスタ!$A$3:$M$567,13,0))</f>
        <v/>
      </c>
      <c r="M709" s="126"/>
      <c r="N709" s="127"/>
      <c r="O709" s="128"/>
      <c r="P709" s="129"/>
      <c r="Q709" s="130" t="str">
        <f>IF(D709="","",VLOOKUP(D709,ボランティア一覧!$A$3:$F$68,3,0))</f>
        <v/>
      </c>
      <c r="R709" s="130" t="str">
        <f>IF(D709="","",VLOOKUP(D709,ボランティア一覧!$A$3:$F$68,4,0))</f>
        <v/>
      </c>
      <c r="S709" s="130" t="str">
        <f>IF(D709="","",VLOOKUP(D709,ボランティア一覧!$A$3:$F$68,5,0))</f>
        <v/>
      </c>
      <c r="T709" s="130" t="str">
        <f>IF(D709="","",VLOOKUP(D709,ボランティア一覧!$A$3:$F$68,6,0))</f>
        <v/>
      </c>
      <c r="U709" s="131" t="str">
        <f t="shared" si="860"/>
        <v xml:space="preserve"> </v>
      </c>
      <c r="V709" s="131" t="str">
        <f t="shared" si="861"/>
        <v>　</v>
      </c>
      <c r="W709" s="131" t="str">
        <f>IF($A709=0," ",VLOOKUP(U709,入力規則用シート!B:C,2,0))</f>
        <v xml:space="preserve"> </v>
      </c>
      <c r="X709" s="131">
        <f t="shared" si="811"/>
        <v>0</v>
      </c>
      <c r="Y709" s="131" t="str">
        <f t="shared" si="862"/>
        <v/>
      </c>
      <c r="Z709" s="131" t="str">
        <f>IF(Y709="","",VLOOKUP(Y709,ボランティア図書マスタ!$A$3:$K$567,11,0))</f>
        <v/>
      </c>
      <c r="AA709" s="132" t="str">
        <f t="shared" si="863"/>
        <v/>
      </c>
      <c r="AB709" s="133"/>
      <c r="AC709" s="133">
        <f t="shared" si="864"/>
        <v>0</v>
      </c>
      <c r="AD709" s="133">
        <f t="shared" si="865"/>
        <v>0</v>
      </c>
      <c r="AE709" s="133">
        <f t="shared" si="866"/>
        <v>0</v>
      </c>
      <c r="AF709" s="133">
        <f t="shared" si="867"/>
        <v>0</v>
      </c>
      <c r="AG709" s="134">
        <f t="shared" si="868"/>
        <v>0</v>
      </c>
      <c r="AH709" s="133">
        <f t="shared" si="869"/>
        <v>0</v>
      </c>
      <c r="AI709" s="133">
        <f t="shared" si="759"/>
        <v>0</v>
      </c>
      <c r="AJ709" s="133">
        <f t="shared" si="760"/>
        <v>0</v>
      </c>
      <c r="AK709" s="135">
        <f t="shared" si="870"/>
        <v>0</v>
      </c>
      <c r="AL709" s="135">
        <f t="shared" si="871"/>
        <v>0</v>
      </c>
      <c r="AM709" s="135">
        <f t="shared" si="761"/>
        <v>0</v>
      </c>
      <c r="AN709" s="135">
        <f t="shared" si="762"/>
        <v>0</v>
      </c>
      <c r="AP709" s="111" t="e">
        <f>VLOOKUP($Y709,ボランティア図書マスタ!$A:$T,15,0)</f>
        <v>#N/A</v>
      </c>
      <c r="AQ709" s="111" t="e">
        <f>VLOOKUP($Y709,ボランティア図書マスタ!$A:$T,16,0)</f>
        <v>#N/A</v>
      </c>
      <c r="AR709" s="111" t="e">
        <f>VLOOKUP($Y709,ボランティア図書マスタ!$A:$T,17,0)</f>
        <v>#N/A</v>
      </c>
      <c r="AS709" s="111" t="e">
        <f>VLOOKUP($Y709,ボランティア図書マスタ!$A:$T,18,0)</f>
        <v>#N/A</v>
      </c>
      <c r="AT709" s="111" t="e">
        <f>VLOOKUP($Y709,ボランティア図書マスタ!$A:$T,19,0)</f>
        <v>#N/A</v>
      </c>
      <c r="AU709" s="111" t="e">
        <f>VLOOKUP($Y709,ボランティア図書マスタ!$A:$T,20,0)</f>
        <v>#N/A</v>
      </c>
    </row>
    <row r="710" spans="1:47" ht="80.099999999999994" customHeight="1" x14ac:dyDescent="0.15">
      <c r="A710" s="119"/>
      <c r="B710" s="120"/>
      <c r="C710" s="119"/>
      <c r="D710" s="121"/>
      <c r="E710" s="122" t="str">
        <f>IF(D710="","",VLOOKUP(D710,ボランティア一覧!$A:$B,2,0))</f>
        <v/>
      </c>
      <c r="F710" s="121"/>
      <c r="G710" s="123" t="str">
        <f>IF(F710="","",VLOOKUP(F710,ボランティア図書マスタ!$B:$L,11,0))</f>
        <v/>
      </c>
      <c r="H710" s="124"/>
      <c r="I710" s="121"/>
      <c r="J710" s="124"/>
      <c r="K710" s="122" t="str">
        <f t="shared" si="758"/>
        <v/>
      </c>
      <c r="L710" s="125" t="str">
        <f>IF(Y710="","",VLOOKUP(Y710,ボランティア図書マスタ!$A$3:$M$567,13,0))</f>
        <v/>
      </c>
      <c r="M710" s="126"/>
      <c r="N710" s="127"/>
      <c r="O710" s="128"/>
      <c r="P710" s="129"/>
      <c r="Q710" s="130" t="str">
        <f>IF(D710="","",VLOOKUP(D710,ボランティア一覧!$A$3:$F$68,3,0))</f>
        <v/>
      </c>
      <c r="R710" s="130" t="str">
        <f>IF(D710="","",VLOOKUP(D710,ボランティア一覧!$A$3:$F$68,4,0))</f>
        <v/>
      </c>
      <c r="S710" s="130" t="str">
        <f>IF(D710="","",VLOOKUP(D710,ボランティア一覧!$A$3:$F$68,5,0))</f>
        <v/>
      </c>
      <c r="T710" s="130" t="str">
        <f>IF(D710="","",VLOOKUP(D710,ボランティア一覧!$A$3:$F$68,6,0))</f>
        <v/>
      </c>
      <c r="U710" s="131" t="str">
        <f t="shared" si="860"/>
        <v xml:space="preserve"> </v>
      </c>
      <c r="V710" s="131" t="str">
        <f t="shared" si="861"/>
        <v>　</v>
      </c>
      <c r="W710" s="131" t="str">
        <f>IF($A710=0," ",VLOOKUP(U710,入力規則用シート!B:C,2,0))</f>
        <v xml:space="preserve"> </v>
      </c>
      <c r="X710" s="131">
        <f t="shared" si="811"/>
        <v>0</v>
      </c>
      <c r="Y710" s="131" t="str">
        <f t="shared" si="862"/>
        <v/>
      </c>
      <c r="Z710" s="131" t="str">
        <f>IF(Y710="","",VLOOKUP(Y710,ボランティア図書マスタ!$A$3:$K$567,11,0))</f>
        <v/>
      </c>
      <c r="AA710" s="132" t="str">
        <f t="shared" si="863"/>
        <v/>
      </c>
      <c r="AB710" s="133"/>
      <c r="AC710" s="133">
        <f t="shared" si="864"/>
        <v>0</v>
      </c>
      <c r="AD710" s="133">
        <f t="shared" si="865"/>
        <v>0</v>
      </c>
      <c r="AE710" s="133">
        <f t="shared" si="866"/>
        <v>0</v>
      </c>
      <c r="AF710" s="133">
        <f t="shared" si="867"/>
        <v>0</v>
      </c>
      <c r="AG710" s="134">
        <f t="shared" si="868"/>
        <v>0</v>
      </c>
      <c r="AH710" s="133">
        <f t="shared" si="869"/>
        <v>0</v>
      </c>
      <c r="AI710" s="133">
        <f t="shared" si="759"/>
        <v>0</v>
      </c>
      <c r="AJ710" s="133">
        <f t="shared" si="760"/>
        <v>0</v>
      </c>
      <c r="AK710" s="135">
        <f t="shared" si="870"/>
        <v>0</v>
      </c>
      <c r="AL710" s="135">
        <f t="shared" si="871"/>
        <v>0</v>
      </c>
      <c r="AM710" s="135">
        <f t="shared" si="761"/>
        <v>0</v>
      </c>
      <c r="AN710" s="135">
        <f t="shared" si="762"/>
        <v>0</v>
      </c>
      <c r="AP710" s="111" t="e">
        <f>VLOOKUP($Y710,ボランティア図書マスタ!$A:$T,15,0)</f>
        <v>#N/A</v>
      </c>
      <c r="AQ710" s="111" t="e">
        <f>VLOOKUP($Y710,ボランティア図書マスタ!$A:$T,16,0)</f>
        <v>#N/A</v>
      </c>
      <c r="AR710" s="111" t="e">
        <f>VLOOKUP($Y710,ボランティア図書マスタ!$A:$T,17,0)</f>
        <v>#N/A</v>
      </c>
      <c r="AS710" s="111" t="e">
        <f>VLOOKUP($Y710,ボランティア図書マスタ!$A:$T,18,0)</f>
        <v>#N/A</v>
      </c>
      <c r="AT710" s="111" t="e">
        <f>VLOOKUP($Y710,ボランティア図書マスタ!$A:$T,19,0)</f>
        <v>#N/A</v>
      </c>
      <c r="AU710" s="111" t="e">
        <f>VLOOKUP($Y710,ボランティア図書マスタ!$A:$T,20,0)</f>
        <v>#N/A</v>
      </c>
    </row>
    <row r="711" spans="1:47" ht="80.099999999999994" customHeight="1" x14ac:dyDescent="0.15">
      <c r="A711" s="119"/>
      <c r="B711" s="120"/>
      <c r="C711" s="119"/>
      <c r="D711" s="121"/>
      <c r="E711" s="122" t="str">
        <f>IF(D711="","",VLOOKUP(D711,ボランティア一覧!$A:$B,2,0))</f>
        <v/>
      </c>
      <c r="F711" s="121"/>
      <c r="G711" s="123" t="str">
        <f>IF(F711="","",VLOOKUP(F711,ボランティア図書マスタ!$B:$L,11,0))</f>
        <v/>
      </c>
      <c r="H711" s="124"/>
      <c r="I711" s="121"/>
      <c r="J711" s="124"/>
      <c r="K711" s="122" t="str">
        <f t="shared" si="758"/>
        <v/>
      </c>
      <c r="L711" s="125" t="str">
        <f>IF(Y711="","",VLOOKUP(Y711,ボランティア図書マスタ!$A$3:$M$567,13,0))</f>
        <v/>
      </c>
      <c r="M711" s="126"/>
      <c r="N711" s="127"/>
      <c r="O711" s="128"/>
      <c r="P711" s="129"/>
      <c r="Q711" s="130" t="str">
        <f>IF(D711="","",VLOOKUP(D711,ボランティア一覧!$A$3:$F$68,3,0))</f>
        <v/>
      </c>
      <c r="R711" s="130" t="str">
        <f>IF(D711="","",VLOOKUP(D711,ボランティア一覧!$A$3:$F$68,4,0))</f>
        <v/>
      </c>
      <c r="S711" s="130" t="str">
        <f>IF(D711="","",VLOOKUP(D711,ボランティア一覧!$A$3:$F$68,5,0))</f>
        <v/>
      </c>
      <c r="T711" s="130" t="str">
        <f>IF(D711="","",VLOOKUP(D711,ボランティア一覧!$A$3:$F$68,6,0))</f>
        <v/>
      </c>
      <c r="U711" s="131" t="str">
        <f>IF(F711=0," ",$G$2)</f>
        <v xml:space="preserve"> </v>
      </c>
      <c r="V711" s="131" t="str">
        <f>IF(F711=0,"　",$L$2)</f>
        <v>　</v>
      </c>
      <c r="W711" s="131" t="str">
        <f>IF($A711=0," ",VLOOKUP(U711,入力規則用シート!B:C,2,0))</f>
        <v xml:space="preserve"> </v>
      </c>
      <c r="X711" s="131">
        <f t="shared" si="811"/>
        <v>0</v>
      </c>
      <c r="Y711" s="131" t="str">
        <f>IF(F711&amp;I711="","",CONCATENATE(F711,I711))</f>
        <v/>
      </c>
      <c r="Z711" s="131" t="str">
        <f>IF(Y711="","",VLOOKUP(Y711,ボランティア図書マスタ!$A$3:$K$567,11,0))</f>
        <v/>
      </c>
      <c r="AA711" s="132" t="str">
        <f>DBCS(J711)</f>
        <v/>
      </c>
      <c r="AB711" s="133"/>
      <c r="AC711" s="133">
        <f>A711</f>
        <v>0</v>
      </c>
      <c r="AD711" s="133">
        <f>B711</f>
        <v>0</v>
      </c>
      <c r="AE711" s="133">
        <f>C711</f>
        <v>0</v>
      </c>
      <c r="AF711" s="133">
        <f>D711</f>
        <v>0</v>
      </c>
      <c r="AG711" s="134">
        <f>F711</f>
        <v>0</v>
      </c>
      <c r="AH711" s="133">
        <f>H711</f>
        <v>0</v>
      </c>
      <c r="AI711" s="133">
        <f t="shared" si="759"/>
        <v>0</v>
      </c>
      <c r="AJ711" s="133">
        <f t="shared" si="760"/>
        <v>0</v>
      </c>
      <c r="AK711" s="135">
        <f>M711</f>
        <v>0</v>
      </c>
      <c r="AL711" s="135">
        <f>N711</f>
        <v>0</v>
      </c>
      <c r="AM711" s="135">
        <f t="shared" si="761"/>
        <v>0</v>
      </c>
      <c r="AN711" s="135">
        <f t="shared" si="762"/>
        <v>0</v>
      </c>
      <c r="AP711" s="111" t="e">
        <f>VLOOKUP($Y711,ボランティア図書マスタ!$A:$T,15,0)</f>
        <v>#N/A</v>
      </c>
      <c r="AQ711" s="111" t="e">
        <f>VLOOKUP($Y711,ボランティア図書マスタ!$A:$T,16,0)</f>
        <v>#N/A</v>
      </c>
      <c r="AR711" s="111" t="e">
        <f>VLOOKUP($Y711,ボランティア図書マスタ!$A:$T,17,0)</f>
        <v>#N/A</v>
      </c>
      <c r="AS711" s="111" t="e">
        <f>VLOOKUP($Y711,ボランティア図書マスタ!$A:$T,18,0)</f>
        <v>#N/A</v>
      </c>
      <c r="AT711" s="111" t="e">
        <f>VLOOKUP($Y711,ボランティア図書マスタ!$A:$T,19,0)</f>
        <v>#N/A</v>
      </c>
      <c r="AU711" s="111" t="e">
        <f>VLOOKUP($Y711,ボランティア図書マスタ!$A:$T,20,0)</f>
        <v>#N/A</v>
      </c>
    </row>
    <row r="712" spans="1:47" ht="80.099999999999994" customHeight="1" x14ac:dyDescent="0.15">
      <c r="A712" s="119"/>
      <c r="B712" s="120"/>
      <c r="C712" s="119"/>
      <c r="D712" s="121"/>
      <c r="E712" s="122" t="str">
        <f>IF(D712="","",VLOOKUP(D712,ボランティア一覧!$A:$B,2,0))</f>
        <v/>
      </c>
      <c r="F712" s="121"/>
      <c r="G712" s="123" t="str">
        <f>IF(F712="","",VLOOKUP(F712,ボランティア図書マスタ!$B:$L,11,0))</f>
        <v/>
      </c>
      <c r="H712" s="124"/>
      <c r="I712" s="121"/>
      <c r="J712" s="124"/>
      <c r="K712" s="122" t="str">
        <f t="shared" si="758"/>
        <v/>
      </c>
      <c r="L712" s="125" t="str">
        <f>IF(Y712="","",VLOOKUP(Y712,ボランティア図書マスタ!$A$3:$M$567,13,0))</f>
        <v/>
      </c>
      <c r="M712" s="126"/>
      <c r="N712" s="127"/>
      <c r="O712" s="128"/>
      <c r="P712" s="129"/>
      <c r="Q712" s="130" t="str">
        <f>IF(D712="","",VLOOKUP(D712,ボランティア一覧!$A$3:$F$68,3,0))</f>
        <v/>
      </c>
      <c r="R712" s="130" t="str">
        <f>IF(D712="","",VLOOKUP(D712,ボランティア一覧!$A$3:$F$68,4,0))</f>
        <v/>
      </c>
      <c r="S712" s="130" t="str">
        <f>IF(D712="","",VLOOKUP(D712,ボランティア一覧!$A$3:$F$68,5,0))</f>
        <v/>
      </c>
      <c r="T712" s="130" t="str">
        <f>IF(D712="","",VLOOKUP(D712,ボランティア一覧!$A$3:$F$68,6,0))</f>
        <v/>
      </c>
      <c r="U712" s="131" t="str">
        <f t="shared" ref="U712:U720" si="872">IF(F712=0," ",$G$2)</f>
        <v xml:space="preserve"> </v>
      </c>
      <c r="V712" s="131" t="str">
        <f t="shared" ref="V712:V720" si="873">IF(F712=0,"　",$L$2)</f>
        <v>　</v>
      </c>
      <c r="W712" s="131" t="str">
        <f>IF($A712=0," ",VLOOKUP(U712,入力規則用シート!B:C,2,0))</f>
        <v xml:space="preserve"> </v>
      </c>
      <c r="X712" s="131">
        <f t="shared" si="811"/>
        <v>0</v>
      </c>
      <c r="Y712" s="131" t="str">
        <f t="shared" ref="Y712:Y720" si="874">IF(F712&amp;I712="","",CONCATENATE(F712,I712))</f>
        <v/>
      </c>
      <c r="Z712" s="131" t="str">
        <f>IF(Y712="","",VLOOKUP(Y712,ボランティア図書マスタ!$A$3:$K$567,11,0))</f>
        <v/>
      </c>
      <c r="AA712" s="132" t="str">
        <f t="shared" ref="AA712:AA720" si="875">DBCS(J712)</f>
        <v/>
      </c>
      <c r="AB712" s="133"/>
      <c r="AC712" s="133">
        <f t="shared" ref="AC712:AC720" si="876">A712</f>
        <v>0</v>
      </c>
      <c r="AD712" s="133">
        <f t="shared" ref="AD712:AD720" si="877">B712</f>
        <v>0</v>
      </c>
      <c r="AE712" s="133">
        <f t="shared" ref="AE712:AE720" si="878">C712</f>
        <v>0</v>
      </c>
      <c r="AF712" s="133">
        <f t="shared" ref="AF712:AF720" si="879">D712</f>
        <v>0</v>
      </c>
      <c r="AG712" s="134">
        <f t="shared" ref="AG712:AG720" si="880">F712</f>
        <v>0</v>
      </c>
      <c r="AH712" s="133">
        <f t="shared" ref="AH712:AH720" si="881">H712</f>
        <v>0</v>
      </c>
      <c r="AI712" s="133">
        <f t="shared" si="759"/>
        <v>0</v>
      </c>
      <c r="AJ712" s="133">
        <f t="shared" si="760"/>
        <v>0</v>
      </c>
      <c r="AK712" s="135">
        <f t="shared" ref="AK712:AK720" si="882">M712</f>
        <v>0</v>
      </c>
      <c r="AL712" s="135">
        <f t="shared" ref="AL712:AL720" si="883">N712</f>
        <v>0</v>
      </c>
      <c r="AM712" s="135">
        <f t="shared" si="761"/>
        <v>0</v>
      </c>
      <c r="AN712" s="135">
        <f t="shared" si="762"/>
        <v>0</v>
      </c>
      <c r="AP712" s="111" t="e">
        <f>VLOOKUP($Y712,ボランティア図書マスタ!$A:$T,15,0)</f>
        <v>#N/A</v>
      </c>
      <c r="AQ712" s="111" t="e">
        <f>VLOOKUP($Y712,ボランティア図書マスタ!$A:$T,16,0)</f>
        <v>#N/A</v>
      </c>
      <c r="AR712" s="111" t="e">
        <f>VLOOKUP($Y712,ボランティア図書マスタ!$A:$T,17,0)</f>
        <v>#N/A</v>
      </c>
      <c r="AS712" s="111" t="e">
        <f>VLOOKUP($Y712,ボランティア図書マスタ!$A:$T,18,0)</f>
        <v>#N/A</v>
      </c>
      <c r="AT712" s="111" t="e">
        <f>VLOOKUP($Y712,ボランティア図書マスタ!$A:$T,19,0)</f>
        <v>#N/A</v>
      </c>
      <c r="AU712" s="111" t="e">
        <f>VLOOKUP($Y712,ボランティア図書マスタ!$A:$T,20,0)</f>
        <v>#N/A</v>
      </c>
    </row>
    <row r="713" spans="1:47" ht="80.099999999999994" customHeight="1" x14ac:dyDescent="0.15">
      <c r="A713" s="119"/>
      <c r="B713" s="120"/>
      <c r="C713" s="119"/>
      <c r="D713" s="121"/>
      <c r="E713" s="122" t="str">
        <f>IF(D713="","",VLOOKUP(D713,ボランティア一覧!$A:$B,2,0))</f>
        <v/>
      </c>
      <c r="F713" s="121"/>
      <c r="G713" s="123" t="str">
        <f>IF(F713="","",VLOOKUP(F713,ボランティア図書マスタ!$B:$L,11,0))</f>
        <v/>
      </c>
      <c r="H713" s="124"/>
      <c r="I713" s="121"/>
      <c r="J713" s="124"/>
      <c r="K713" s="122" t="str">
        <f t="shared" si="758"/>
        <v/>
      </c>
      <c r="L713" s="125" t="str">
        <f>IF(Y713="","",VLOOKUP(Y713,ボランティア図書マスタ!$A$3:$M$567,13,0))</f>
        <v/>
      </c>
      <c r="M713" s="126"/>
      <c r="N713" s="127"/>
      <c r="O713" s="128"/>
      <c r="P713" s="129"/>
      <c r="Q713" s="130" t="str">
        <f>IF(D713="","",VLOOKUP(D713,ボランティア一覧!$A$3:$F$68,3,0))</f>
        <v/>
      </c>
      <c r="R713" s="130" t="str">
        <f>IF(D713="","",VLOOKUP(D713,ボランティア一覧!$A$3:$F$68,4,0))</f>
        <v/>
      </c>
      <c r="S713" s="130" t="str">
        <f>IF(D713="","",VLOOKUP(D713,ボランティア一覧!$A$3:$F$68,5,0))</f>
        <v/>
      </c>
      <c r="T713" s="130" t="str">
        <f>IF(D713="","",VLOOKUP(D713,ボランティア一覧!$A$3:$F$68,6,0))</f>
        <v/>
      </c>
      <c r="U713" s="131" t="str">
        <f t="shared" si="872"/>
        <v xml:space="preserve"> </v>
      </c>
      <c r="V713" s="131" t="str">
        <f t="shared" si="873"/>
        <v>　</v>
      </c>
      <c r="W713" s="131" t="str">
        <f>IF($A713=0," ",VLOOKUP(U713,入力規則用シート!B:C,2,0))</f>
        <v xml:space="preserve"> </v>
      </c>
      <c r="X713" s="131">
        <f t="shared" si="811"/>
        <v>0</v>
      </c>
      <c r="Y713" s="131" t="str">
        <f t="shared" si="874"/>
        <v/>
      </c>
      <c r="Z713" s="131" t="str">
        <f>IF(Y713="","",VLOOKUP(Y713,ボランティア図書マスタ!$A$3:$K$567,11,0))</f>
        <v/>
      </c>
      <c r="AA713" s="132" t="str">
        <f t="shared" si="875"/>
        <v/>
      </c>
      <c r="AB713" s="133"/>
      <c r="AC713" s="133">
        <f t="shared" si="876"/>
        <v>0</v>
      </c>
      <c r="AD713" s="133">
        <f t="shared" si="877"/>
        <v>0</v>
      </c>
      <c r="AE713" s="133">
        <f t="shared" si="878"/>
        <v>0</v>
      </c>
      <c r="AF713" s="133">
        <f t="shared" si="879"/>
        <v>0</v>
      </c>
      <c r="AG713" s="134">
        <f t="shared" si="880"/>
        <v>0</v>
      </c>
      <c r="AH713" s="133">
        <f t="shared" si="881"/>
        <v>0</v>
      </c>
      <c r="AI713" s="133">
        <f t="shared" si="759"/>
        <v>0</v>
      </c>
      <c r="AJ713" s="133">
        <f t="shared" si="760"/>
        <v>0</v>
      </c>
      <c r="AK713" s="135">
        <f t="shared" si="882"/>
        <v>0</v>
      </c>
      <c r="AL713" s="135">
        <f t="shared" si="883"/>
        <v>0</v>
      </c>
      <c r="AM713" s="135">
        <f t="shared" si="761"/>
        <v>0</v>
      </c>
      <c r="AN713" s="135">
        <f t="shared" si="762"/>
        <v>0</v>
      </c>
      <c r="AP713" s="111" t="e">
        <f>VLOOKUP($Y713,ボランティア図書マスタ!$A:$T,15,0)</f>
        <v>#N/A</v>
      </c>
      <c r="AQ713" s="111" t="e">
        <f>VLOOKUP($Y713,ボランティア図書マスタ!$A:$T,16,0)</f>
        <v>#N/A</v>
      </c>
      <c r="AR713" s="111" t="e">
        <f>VLOOKUP($Y713,ボランティア図書マスタ!$A:$T,17,0)</f>
        <v>#N/A</v>
      </c>
      <c r="AS713" s="111" t="e">
        <f>VLOOKUP($Y713,ボランティア図書マスタ!$A:$T,18,0)</f>
        <v>#N/A</v>
      </c>
      <c r="AT713" s="111" t="e">
        <f>VLOOKUP($Y713,ボランティア図書マスタ!$A:$T,19,0)</f>
        <v>#N/A</v>
      </c>
      <c r="AU713" s="111" t="e">
        <f>VLOOKUP($Y713,ボランティア図書マスタ!$A:$T,20,0)</f>
        <v>#N/A</v>
      </c>
    </row>
    <row r="714" spans="1:47" ht="80.099999999999994" customHeight="1" x14ac:dyDescent="0.15">
      <c r="A714" s="119"/>
      <c r="B714" s="120"/>
      <c r="C714" s="119"/>
      <c r="D714" s="121"/>
      <c r="E714" s="122" t="str">
        <f>IF(D714="","",VLOOKUP(D714,ボランティア一覧!$A:$B,2,0))</f>
        <v/>
      </c>
      <c r="F714" s="121"/>
      <c r="G714" s="123" t="str">
        <f>IF(F714="","",VLOOKUP(F714,ボランティア図書マスタ!$B:$L,11,0))</f>
        <v/>
      </c>
      <c r="H714" s="124"/>
      <c r="I714" s="121"/>
      <c r="J714" s="124"/>
      <c r="K714" s="122" t="str">
        <f t="shared" si="758"/>
        <v/>
      </c>
      <c r="L714" s="125" t="str">
        <f>IF(Y714="","",VLOOKUP(Y714,ボランティア図書マスタ!$A$3:$M$567,13,0))</f>
        <v/>
      </c>
      <c r="M714" s="126"/>
      <c r="N714" s="127"/>
      <c r="O714" s="128"/>
      <c r="P714" s="129"/>
      <c r="Q714" s="130" t="str">
        <f>IF(D714="","",VLOOKUP(D714,ボランティア一覧!$A$3:$F$68,3,0))</f>
        <v/>
      </c>
      <c r="R714" s="130" t="str">
        <f>IF(D714="","",VLOOKUP(D714,ボランティア一覧!$A$3:$F$68,4,0))</f>
        <v/>
      </c>
      <c r="S714" s="130" t="str">
        <f>IF(D714="","",VLOOKUP(D714,ボランティア一覧!$A$3:$F$68,5,0))</f>
        <v/>
      </c>
      <c r="T714" s="130" t="str">
        <f>IF(D714="","",VLOOKUP(D714,ボランティア一覧!$A$3:$F$68,6,0))</f>
        <v/>
      </c>
      <c r="U714" s="131" t="str">
        <f t="shared" si="872"/>
        <v xml:space="preserve"> </v>
      </c>
      <c r="V714" s="131" t="str">
        <f t="shared" si="873"/>
        <v>　</v>
      </c>
      <c r="W714" s="131" t="str">
        <f>IF($A714=0," ",VLOOKUP(U714,入力規則用シート!B:C,2,0))</f>
        <v xml:space="preserve"> </v>
      </c>
      <c r="X714" s="131">
        <f t="shared" si="811"/>
        <v>0</v>
      </c>
      <c r="Y714" s="131" t="str">
        <f t="shared" si="874"/>
        <v/>
      </c>
      <c r="Z714" s="131" t="str">
        <f>IF(Y714="","",VLOOKUP(Y714,ボランティア図書マスタ!$A$3:$K$567,11,0))</f>
        <v/>
      </c>
      <c r="AA714" s="132" t="str">
        <f t="shared" si="875"/>
        <v/>
      </c>
      <c r="AB714" s="133"/>
      <c r="AC714" s="133">
        <f t="shared" si="876"/>
        <v>0</v>
      </c>
      <c r="AD714" s="133">
        <f t="shared" si="877"/>
        <v>0</v>
      </c>
      <c r="AE714" s="133">
        <f t="shared" si="878"/>
        <v>0</v>
      </c>
      <c r="AF714" s="133">
        <f t="shared" si="879"/>
        <v>0</v>
      </c>
      <c r="AG714" s="134">
        <f t="shared" si="880"/>
        <v>0</v>
      </c>
      <c r="AH714" s="133">
        <f t="shared" si="881"/>
        <v>0</v>
      </c>
      <c r="AI714" s="133">
        <f t="shared" si="759"/>
        <v>0</v>
      </c>
      <c r="AJ714" s="133">
        <f t="shared" si="760"/>
        <v>0</v>
      </c>
      <c r="AK714" s="135">
        <f t="shared" si="882"/>
        <v>0</v>
      </c>
      <c r="AL714" s="135">
        <f t="shared" si="883"/>
        <v>0</v>
      </c>
      <c r="AM714" s="135">
        <f t="shared" si="761"/>
        <v>0</v>
      </c>
      <c r="AN714" s="135">
        <f t="shared" si="762"/>
        <v>0</v>
      </c>
      <c r="AP714" s="111" t="e">
        <f>VLOOKUP($Y714,ボランティア図書マスタ!$A:$T,15,0)</f>
        <v>#N/A</v>
      </c>
      <c r="AQ714" s="111" t="e">
        <f>VLOOKUP($Y714,ボランティア図書マスタ!$A:$T,16,0)</f>
        <v>#N/A</v>
      </c>
      <c r="AR714" s="111" t="e">
        <f>VLOOKUP($Y714,ボランティア図書マスタ!$A:$T,17,0)</f>
        <v>#N/A</v>
      </c>
      <c r="AS714" s="111" t="e">
        <f>VLOOKUP($Y714,ボランティア図書マスタ!$A:$T,18,0)</f>
        <v>#N/A</v>
      </c>
      <c r="AT714" s="111" t="e">
        <f>VLOOKUP($Y714,ボランティア図書マスタ!$A:$T,19,0)</f>
        <v>#N/A</v>
      </c>
      <c r="AU714" s="111" t="e">
        <f>VLOOKUP($Y714,ボランティア図書マスタ!$A:$T,20,0)</f>
        <v>#N/A</v>
      </c>
    </row>
    <row r="715" spans="1:47" ht="80.099999999999994" customHeight="1" x14ac:dyDescent="0.15">
      <c r="A715" s="119"/>
      <c r="B715" s="120"/>
      <c r="C715" s="119"/>
      <c r="D715" s="121"/>
      <c r="E715" s="122" t="str">
        <f>IF(D715="","",VLOOKUP(D715,ボランティア一覧!$A:$B,2,0))</f>
        <v/>
      </c>
      <c r="F715" s="121"/>
      <c r="G715" s="123" t="str">
        <f>IF(F715="","",VLOOKUP(F715,ボランティア図書マスタ!$B:$L,11,0))</f>
        <v/>
      </c>
      <c r="H715" s="124"/>
      <c r="I715" s="121"/>
      <c r="J715" s="124"/>
      <c r="K715" s="122" t="str">
        <f t="shared" si="758"/>
        <v/>
      </c>
      <c r="L715" s="125" t="str">
        <f>IF(Y715="","",VLOOKUP(Y715,ボランティア図書マスタ!$A$3:$M$567,13,0))</f>
        <v/>
      </c>
      <c r="M715" s="126"/>
      <c r="N715" s="127"/>
      <c r="O715" s="128"/>
      <c r="P715" s="129"/>
      <c r="Q715" s="130" t="str">
        <f>IF(D715="","",VLOOKUP(D715,ボランティア一覧!$A$3:$F$68,3,0))</f>
        <v/>
      </c>
      <c r="R715" s="130" t="str">
        <f>IF(D715="","",VLOOKUP(D715,ボランティア一覧!$A$3:$F$68,4,0))</f>
        <v/>
      </c>
      <c r="S715" s="130" t="str">
        <f>IF(D715="","",VLOOKUP(D715,ボランティア一覧!$A$3:$F$68,5,0))</f>
        <v/>
      </c>
      <c r="T715" s="130" t="str">
        <f>IF(D715="","",VLOOKUP(D715,ボランティア一覧!$A$3:$F$68,6,0))</f>
        <v/>
      </c>
      <c r="U715" s="131" t="str">
        <f t="shared" si="872"/>
        <v xml:space="preserve"> </v>
      </c>
      <c r="V715" s="131" t="str">
        <f t="shared" si="873"/>
        <v>　</v>
      </c>
      <c r="W715" s="131" t="str">
        <f>IF($A715=0," ",VLOOKUP(U715,入力規則用シート!B:C,2,0))</f>
        <v xml:space="preserve"> </v>
      </c>
      <c r="X715" s="131">
        <f t="shared" si="811"/>
        <v>0</v>
      </c>
      <c r="Y715" s="131" t="str">
        <f t="shared" si="874"/>
        <v/>
      </c>
      <c r="Z715" s="131" t="str">
        <f>IF(Y715="","",VLOOKUP(Y715,ボランティア図書マスタ!$A$3:$K$567,11,0))</f>
        <v/>
      </c>
      <c r="AA715" s="132" t="str">
        <f t="shared" si="875"/>
        <v/>
      </c>
      <c r="AB715" s="133"/>
      <c r="AC715" s="133">
        <f t="shared" si="876"/>
        <v>0</v>
      </c>
      <c r="AD715" s="133">
        <f t="shared" si="877"/>
        <v>0</v>
      </c>
      <c r="AE715" s="133">
        <f t="shared" si="878"/>
        <v>0</v>
      </c>
      <c r="AF715" s="133">
        <f t="shared" si="879"/>
        <v>0</v>
      </c>
      <c r="AG715" s="134">
        <f t="shared" si="880"/>
        <v>0</v>
      </c>
      <c r="AH715" s="133">
        <f t="shared" si="881"/>
        <v>0</v>
      </c>
      <c r="AI715" s="133">
        <f t="shared" si="759"/>
        <v>0</v>
      </c>
      <c r="AJ715" s="133">
        <f t="shared" si="760"/>
        <v>0</v>
      </c>
      <c r="AK715" s="135">
        <f t="shared" si="882"/>
        <v>0</v>
      </c>
      <c r="AL715" s="135">
        <f t="shared" si="883"/>
        <v>0</v>
      </c>
      <c r="AM715" s="135">
        <f t="shared" si="761"/>
        <v>0</v>
      </c>
      <c r="AN715" s="135">
        <f t="shared" si="762"/>
        <v>0</v>
      </c>
      <c r="AP715" s="111" t="e">
        <f>VLOOKUP($Y715,ボランティア図書マスタ!$A:$T,15,0)</f>
        <v>#N/A</v>
      </c>
      <c r="AQ715" s="111" t="e">
        <f>VLOOKUP($Y715,ボランティア図書マスタ!$A:$T,16,0)</f>
        <v>#N/A</v>
      </c>
      <c r="AR715" s="111" t="e">
        <f>VLOOKUP($Y715,ボランティア図書マスタ!$A:$T,17,0)</f>
        <v>#N/A</v>
      </c>
      <c r="AS715" s="111" t="e">
        <f>VLOOKUP($Y715,ボランティア図書マスタ!$A:$T,18,0)</f>
        <v>#N/A</v>
      </c>
      <c r="AT715" s="111" t="e">
        <f>VLOOKUP($Y715,ボランティア図書マスタ!$A:$T,19,0)</f>
        <v>#N/A</v>
      </c>
      <c r="AU715" s="111" t="e">
        <f>VLOOKUP($Y715,ボランティア図書マスタ!$A:$T,20,0)</f>
        <v>#N/A</v>
      </c>
    </row>
    <row r="716" spans="1:47" ht="80.099999999999994" customHeight="1" x14ac:dyDescent="0.15">
      <c r="A716" s="119"/>
      <c r="B716" s="120"/>
      <c r="C716" s="119"/>
      <c r="D716" s="121"/>
      <c r="E716" s="122" t="str">
        <f>IF(D716="","",VLOOKUP(D716,ボランティア一覧!$A:$B,2,0))</f>
        <v/>
      </c>
      <c r="F716" s="121"/>
      <c r="G716" s="123" t="str">
        <f>IF(F716="","",VLOOKUP(F716,ボランティア図書マスタ!$B:$L,11,0))</f>
        <v/>
      </c>
      <c r="H716" s="124"/>
      <c r="I716" s="121"/>
      <c r="J716" s="124"/>
      <c r="K716" s="122" t="str">
        <f t="shared" si="758"/>
        <v/>
      </c>
      <c r="L716" s="125" t="str">
        <f>IF(Y716="","",VLOOKUP(Y716,ボランティア図書マスタ!$A$3:$M$567,13,0))</f>
        <v/>
      </c>
      <c r="M716" s="126"/>
      <c r="N716" s="127"/>
      <c r="O716" s="128"/>
      <c r="P716" s="129"/>
      <c r="Q716" s="130" t="str">
        <f>IF(D716="","",VLOOKUP(D716,ボランティア一覧!$A$3:$F$68,3,0))</f>
        <v/>
      </c>
      <c r="R716" s="130" t="str">
        <f>IF(D716="","",VLOOKUP(D716,ボランティア一覧!$A$3:$F$68,4,0))</f>
        <v/>
      </c>
      <c r="S716" s="130" t="str">
        <f>IF(D716="","",VLOOKUP(D716,ボランティア一覧!$A$3:$F$68,5,0))</f>
        <v/>
      </c>
      <c r="T716" s="130" t="str">
        <f>IF(D716="","",VLOOKUP(D716,ボランティア一覧!$A$3:$F$68,6,0))</f>
        <v/>
      </c>
      <c r="U716" s="131" t="str">
        <f t="shared" si="872"/>
        <v xml:space="preserve"> </v>
      </c>
      <c r="V716" s="131" t="str">
        <f t="shared" si="873"/>
        <v>　</v>
      </c>
      <c r="W716" s="131" t="str">
        <f>IF($A716=0," ",VLOOKUP(U716,入力規則用シート!B:C,2,0))</f>
        <v xml:space="preserve"> </v>
      </c>
      <c r="X716" s="131">
        <f t="shared" si="811"/>
        <v>0</v>
      </c>
      <c r="Y716" s="131" t="str">
        <f t="shared" si="874"/>
        <v/>
      </c>
      <c r="Z716" s="131" t="str">
        <f>IF(Y716="","",VLOOKUP(Y716,ボランティア図書マスタ!$A$3:$K$567,11,0))</f>
        <v/>
      </c>
      <c r="AA716" s="132" t="str">
        <f t="shared" si="875"/>
        <v/>
      </c>
      <c r="AB716" s="133"/>
      <c r="AC716" s="133">
        <f t="shared" si="876"/>
        <v>0</v>
      </c>
      <c r="AD716" s="133">
        <f t="shared" si="877"/>
        <v>0</v>
      </c>
      <c r="AE716" s="133">
        <f t="shared" si="878"/>
        <v>0</v>
      </c>
      <c r="AF716" s="133">
        <f t="shared" si="879"/>
        <v>0</v>
      </c>
      <c r="AG716" s="134">
        <f t="shared" si="880"/>
        <v>0</v>
      </c>
      <c r="AH716" s="133">
        <f t="shared" si="881"/>
        <v>0</v>
      </c>
      <c r="AI716" s="133">
        <f t="shared" si="759"/>
        <v>0</v>
      </c>
      <c r="AJ716" s="133">
        <f t="shared" si="760"/>
        <v>0</v>
      </c>
      <c r="AK716" s="135">
        <f t="shared" si="882"/>
        <v>0</v>
      </c>
      <c r="AL716" s="135">
        <f t="shared" si="883"/>
        <v>0</v>
      </c>
      <c r="AM716" s="135">
        <f t="shared" si="761"/>
        <v>0</v>
      </c>
      <c r="AN716" s="135">
        <f t="shared" si="762"/>
        <v>0</v>
      </c>
      <c r="AP716" s="111" t="e">
        <f>VLOOKUP($Y716,ボランティア図書マスタ!$A:$T,15,0)</f>
        <v>#N/A</v>
      </c>
      <c r="AQ716" s="111" t="e">
        <f>VLOOKUP($Y716,ボランティア図書マスタ!$A:$T,16,0)</f>
        <v>#N/A</v>
      </c>
      <c r="AR716" s="111" t="e">
        <f>VLOOKUP($Y716,ボランティア図書マスタ!$A:$T,17,0)</f>
        <v>#N/A</v>
      </c>
      <c r="AS716" s="111" t="e">
        <f>VLOOKUP($Y716,ボランティア図書マスタ!$A:$T,18,0)</f>
        <v>#N/A</v>
      </c>
      <c r="AT716" s="111" t="e">
        <f>VLOOKUP($Y716,ボランティア図書マスタ!$A:$T,19,0)</f>
        <v>#N/A</v>
      </c>
      <c r="AU716" s="111" t="e">
        <f>VLOOKUP($Y716,ボランティア図書マスタ!$A:$T,20,0)</f>
        <v>#N/A</v>
      </c>
    </row>
    <row r="717" spans="1:47" ht="80.099999999999994" customHeight="1" x14ac:dyDescent="0.15">
      <c r="A717" s="119"/>
      <c r="B717" s="120"/>
      <c r="C717" s="119"/>
      <c r="D717" s="121"/>
      <c r="E717" s="122" t="str">
        <f>IF(D717="","",VLOOKUP(D717,ボランティア一覧!$A:$B,2,0))</f>
        <v/>
      </c>
      <c r="F717" s="121"/>
      <c r="G717" s="123" t="str">
        <f>IF(F717="","",VLOOKUP(F717,ボランティア図書マスタ!$B:$L,11,0))</f>
        <v/>
      </c>
      <c r="H717" s="124"/>
      <c r="I717" s="121"/>
      <c r="J717" s="124"/>
      <c r="K717" s="122" t="str">
        <f t="shared" si="758"/>
        <v/>
      </c>
      <c r="L717" s="125" t="str">
        <f>IF(Y717="","",VLOOKUP(Y717,ボランティア図書マスタ!$A$3:$M$567,13,0))</f>
        <v/>
      </c>
      <c r="M717" s="126"/>
      <c r="N717" s="127"/>
      <c r="O717" s="128"/>
      <c r="P717" s="129"/>
      <c r="Q717" s="130" t="str">
        <f>IF(D717="","",VLOOKUP(D717,ボランティア一覧!$A$3:$F$68,3,0))</f>
        <v/>
      </c>
      <c r="R717" s="130" t="str">
        <f>IF(D717="","",VLOOKUP(D717,ボランティア一覧!$A$3:$F$68,4,0))</f>
        <v/>
      </c>
      <c r="S717" s="130" t="str">
        <f>IF(D717="","",VLOOKUP(D717,ボランティア一覧!$A$3:$F$68,5,0))</f>
        <v/>
      </c>
      <c r="T717" s="130" t="str">
        <f>IF(D717="","",VLOOKUP(D717,ボランティア一覧!$A$3:$F$68,6,0))</f>
        <v/>
      </c>
      <c r="U717" s="131" t="str">
        <f t="shared" si="872"/>
        <v xml:space="preserve"> </v>
      </c>
      <c r="V717" s="131" t="str">
        <f t="shared" si="873"/>
        <v>　</v>
      </c>
      <c r="W717" s="131" t="str">
        <f>IF($A717=0," ",VLOOKUP(U717,入力規則用シート!B:C,2,0))</f>
        <v xml:space="preserve"> </v>
      </c>
      <c r="X717" s="131">
        <f t="shared" si="811"/>
        <v>0</v>
      </c>
      <c r="Y717" s="131" t="str">
        <f t="shared" si="874"/>
        <v/>
      </c>
      <c r="Z717" s="131" t="str">
        <f>IF(Y717="","",VLOOKUP(Y717,ボランティア図書マスタ!$A$3:$K$567,11,0))</f>
        <v/>
      </c>
      <c r="AA717" s="132" t="str">
        <f t="shared" si="875"/>
        <v/>
      </c>
      <c r="AB717" s="133"/>
      <c r="AC717" s="133">
        <f t="shared" si="876"/>
        <v>0</v>
      </c>
      <c r="AD717" s="133">
        <f t="shared" si="877"/>
        <v>0</v>
      </c>
      <c r="AE717" s="133">
        <f t="shared" si="878"/>
        <v>0</v>
      </c>
      <c r="AF717" s="133">
        <f t="shared" si="879"/>
        <v>0</v>
      </c>
      <c r="AG717" s="134">
        <f t="shared" si="880"/>
        <v>0</v>
      </c>
      <c r="AH717" s="133">
        <f t="shared" si="881"/>
        <v>0</v>
      </c>
      <c r="AI717" s="133">
        <f t="shared" si="759"/>
        <v>0</v>
      </c>
      <c r="AJ717" s="133">
        <f t="shared" si="760"/>
        <v>0</v>
      </c>
      <c r="AK717" s="135">
        <f t="shared" si="882"/>
        <v>0</v>
      </c>
      <c r="AL717" s="135">
        <f t="shared" si="883"/>
        <v>0</v>
      </c>
      <c r="AM717" s="135">
        <f t="shared" si="761"/>
        <v>0</v>
      </c>
      <c r="AN717" s="135">
        <f t="shared" si="762"/>
        <v>0</v>
      </c>
      <c r="AP717" s="111" t="e">
        <f>VLOOKUP($Y717,ボランティア図書マスタ!$A:$T,15,0)</f>
        <v>#N/A</v>
      </c>
      <c r="AQ717" s="111" t="e">
        <f>VLOOKUP($Y717,ボランティア図書マスタ!$A:$T,16,0)</f>
        <v>#N/A</v>
      </c>
      <c r="AR717" s="111" t="e">
        <f>VLOOKUP($Y717,ボランティア図書マスタ!$A:$T,17,0)</f>
        <v>#N/A</v>
      </c>
      <c r="AS717" s="111" t="e">
        <f>VLOOKUP($Y717,ボランティア図書マスタ!$A:$T,18,0)</f>
        <v>#N/A</v>
      </c>
      <c r="AT717" s="111" t="e">
        <f>VLOOKUP($Y717,ボランティア図書マスタ!$A:$T,19,0)</f>
        <v>#N/A</v>
      </c>
      <c r="AU717" s="111" t="e">
        <f>VLOOKUP($Y717,ボランティア図書マスタ!$A:$T,20,0)</f>
        <v>#N/A</v>
      </c>
    </row>
    <row r="718" spans="1:47" ht="80.099999999999994" customHeight="1" x14ac:dyDescent="0.15">
      <c r="A718" s="119"/>
      <c r="B718" s="120"/>
      <c r="C718" s="119"/>
      <c r="D718" s="121"/>
      <c r="E718" s="122" t="str">
        <f>IF(D718="","",VLOOKUP(D718,ボランティア一覧!$A:$B,2,0))</f>
        <v/>
      </c>
      <c r="F718" s="121"/>
      <c r="G718" s="123" t="str">
        <f>IF(F718="","",VLOOKUP(F718,ボランティア図書マスタ!$B:$L,11,0))</f>
        <v/>
      </c>
      <c r="H718" s="124"/>
      <c r="I718" s="121"/>
      <c r="J718" s="124"/>
      <c r="K718" s="122" t="str">
        <f t="shared" si="758"/>
        <v/>
      </c>
      <c r="L718" s="125" t="str">
        <f>IF(Y718="","",VLOOKUP(Y718,ボランティア図書マスタ!$A$3:$M$567,13,0))</f>
        <v/>
      </c>
      <c r="M718" s="126"/>
      <c r="N718" s="127"/>
      <c r="O718" s="128"/>
      <c r="P718" s="129"/>
      <c r="Q718" s="130" t="str">
        <f>IF(D718="","",VLOOKUP(D718,ボランティア一覧!$A$3:$F$68,3,0))</f>
        <v/>
      </c>
      <c r="R718" s="130" t="str">
        <f>IF(D718="","",VLOOKUP(D718,ボランティア一覧!$A$3:$F$68,4,0))</f>
        <v/>
      </c>
      <c r="S718" s="130" t="str">
        <f>IF(D718="","",VLOOKUP(D718,ボランティア一覧!$A$3:$F$68,5,0))</f>
        <v/>
      </c>
      <c r="T718" s="130" t="str">
        <f>IF(D718="","",VLOOKUP(D718,ボランティア一覧!$A$3:$F$68,6,0))</f>
        <v/>
      </c>
      <c r="U718" s="131" t="str">
        <f t="shared" si="872"/>
        <v xml:space="preserve"> </v>
      </c>
      <c r="V718" s="131" t="str">
        <f t="shared" si="873"/>
        <v>　</v>
      </c>
      <c r="W718" s="131" t="str">
        <f>IF($A718=0," ",VLOOKUP(U718,入力規則用シート!B:C,2,0))</f>
        <v xml:space="preserve"> </v>
      </c>
      <c r="X718" s="131">
        <f t="shared" si="811"/>
        <v>0</v>
      </c>
      <c r="Y718" s="131" t="str">
        <f t="shared" si="874"/>
        <v/>
      </c>
      <c r="Z718" s="131" t="str">
        <f>IF(Y718="","",VLOOKUP(Y718,ボランティア図書マスタ!$A$3:$K$567,11,0))</f>
        <v/>
      </c>
      <c r="AA718" s="132" t="str">
        <f t="shared" si="875"/>
        <v/>
      </c>
      <c r="AB718" s="133"/>
      <c r="AC718" s="133">
        <f t="shared" si="876"/>
        <v>0</v>
      </c>
      <c r="AD718" s="133">
        <f t="shared" si="877"/>
        <v>0</v>
      </c>
      <c r="AE718" s="133">
        <f t="shared" si="878"/>
        <v>0</v>
      </c>
      <c r="AF718" s="133">
        <f t="shared" si="879"/>
        <v>0</v>
      </c>
      <c r="AG718" s="134">
        <f t="shared" si="880"/>
        <v>0</v>
      </c>
      <c r="AH718" s="133">
        <f t="shared" si="881"/>
        <v>0</v>
      </c>
      <c r="AI718" s="133">
        <f t="shared" si="759"/>
        <v>0</v>
      </c>
      <c r="AJ718" s="133">
        <f t="shared" si="760"/>
        <v>0</v>
      </c>
      <c r="AK718" s="135">
        <f t="shared" si="882"/>
        <v>0</v>
      </c>
      <c r="AL718" s="135">
        <f t="shared" si="883"/>
        <v>0</v>
      </c>
      <c r="AM718" s="135">
        <f t="shared" si="761"/>
        <v>0</v>
      </c>
      <c r="AN718" s="135">
        <f t="shared" si="762"/>
        <v>0</v>
      </c>
      <c r="AP718" s="111" t="e">
        <f>VLOOKUP($Y718,ボランティア図書マスタ!$A:$T,15,0)</f>
        <v>#N/A</v>
      </c>
      <c r="AQ718" s="111" t="e">
        <f>VLOOKUP($Y718,ボランティア図書マスタ!$A:$T,16,0)</f>
        <v>#N/A</v>
      </c>
      <c r="AR718" s="111" t="e">
        <f>VLOOKUP($Y718,ボランティア図書マスタ!$A:$T,17,0)</f>
        <v>#N/A</v>
      </c>
      <c r="AS718" s="111" t="e">
        <f>VLOOKUP($Y718,ボランティア図書マスタ!$A:$T,18,0)</f>
        <v>#N/A</v>
      </c>
      <c r="AT718" s="111" t="e">
        <f>VLOOKUP($Y718,ボランティア図書マスタ!$A:$T,19,0)</f>
        <v>#N/A</v>
      </c>
      <c r="AU718" s="111" t="e">
        <f>VLOOKUP($Y718,ボランティア図書マスタ!$A:$T,20,0)</f>
        <v>#N/A</v>
      </c>
    </row>
    <row r="719" spans="1:47" ht="80.099999999999994" customHeight="1" x14ac:dyDescent="0.15">
      <c r="A719" s="119"/>
      <c r="B719" s="120"/>
      <c r="C719" s="119"/>
      <c r="D719" s="121"/>
      <c r="E719" s="122" t="str">
        <f>IF(D719="","",VLOOKUP(D719,ボランティア一覧!$A:$B,2,0))</f>
        <v/>
      </c>
      <c r="F719" s="121"/>
      <c r="G719" s="123" t="str">
        <f>IF(F719="","",VLOOKUP(F719,ボランティア図書マスタ!$B:$L,11,0))</f>
        <v/>
      </c>
      <c r="H719" s="124"/>
      <c r="I719" s="121"/>
      <c r="J719" s="124"/>
      <c r="K719" s="122" t="str">
        <f t="shared" si="758"/>
        <v/>
      </c>
      <c r="L719" s="125" t="str">
        <f>IF(Y719="","",VLOOKUP(Y719,ボランティア図書マスタ!$A$3:$M$567,13,0))</f>
        <v/>
      </c>
      <c r="M719" s="126"/>
      <c r="N719" s="127"/>
      <c r="O719" s="128"/>
      <c r="P719" s="129"/>
      <c r="Q719" s="130" t="str">
        <f>IF(D719="","",VLOOKUP(D719,ボランティア一覧!$A$3:$F$68,3,0))</f>
        <v/>
      </c>
      <c r="R719" s="130" t="str">
        <f>IF(D719="","",VLOOKUP(D719,ボランティア一覧!$A$3:$F$68,4,0))</f>
        <v/>
      </c>
      <c r="S719" s="130" t="str">
        <f>IF(D719="","",VLOOKUP(D719,ボランティア一覧!$A$3:$F$68,5,0))</f>
        <v/>
      </c>
      <c r="T719" s="130" t="str">
        <f>IF(D719="","",VLOOKUP(D719,ボランティア一覧!$A$3:$F$68,6,0))</f>
        <v/>
      </c>
      <c r="U719" s="131" t="str">
        <f t="shared" si="872"/>
        <v xml:space="preserve"> </v>
      </c>
      <c r="V719" s="131" t="str">
        <f t="shared" si="873"/>
        <v>　</v>
      </c>
      <c r="W719" s="131" t="str">
        <f>IF($A719=0," ",VLOOKUP(U719,入力規則用シート!B:C,2,0))</f>
        <v xml:space="preserve"> </v>
      </c>
      <c r="X719" s="131">
        <f t="shared" si="811"/>
        <v>0</v>
      </c>
      <c r="Y719" s="131" t="str">
        <f t="shared" si="874"/>
        <v/>
      </c>
      <c r="Z719" s="131" t="str">
        <f>IF(Y719="","",VLOOKUP(Y719,ボランティア図書マスタ!$A$3:$K$567,11,0))</f>
        <v/>
      </c>
      <c r="AA719" s="132" t="str">
        <f t="shared" si="875"/>
        <v/>
      </c>
      <c r="AB719" s="133"/>
      <c r="AC719" s="133">
        <f t="shared" si="876"/>
        <v>0</v>
      </c>
      <c r="AD719" s="133">
        <f t="shared" si="877"/>
        <v>0</v>
      </c>
      <c r="AE719" s="133">
        <f t="shared" si="878"/>
        <v>0</v>
      </c>
      <c r="AF719" s="133">
        <f t="shared" si="879"/>
        <v>0</v>
      </c>
      <c r="AG719" s="134">
        <f t="shared" si="880"/>
        <v>0</v>
      </c>
      <c r="AH719" s="133">
        <f t="shared" si="881"/>
        <v>0</v>
      </c>
      <c r="AI719" s="133">
        <f t="shared" si="759"/>
        <v>0</v>
      </c>
      <c r="AJ719" s="133">
        <f t="shared" si="760"/>
        <v>0</v>
      </c>
      <c r="AK719" s="135">
        <f t="shared" si="882"/>
        <v>0</v>
      </c>
      <c r="AL719" s="135">
        <f t="shared" si="883"/>
        <v>0</v>
      </c>
      <c r="AM719" s="135">
        <f t="shared" si="761"/>
        <v>0</v>
      </c>
      <c r="AN719" s="135">
        <f t="shared" si="762"/>
        <v>0</v>
      </c>
      <c r="AP719" s="111" t="e">
        <f>VLOOKUP($Y719,ボランティア図書マスタ!$A:$T,15,0)</f>
        <v>#N/A</v>
      </c>
      <c r="AQ719" s="111" t="e">
        <f>VLOOKUP($Y719,ボランティア図書マスタ!$A:$T,16,0)</f>
        <v>#N/A</v>
      </c>
      <c r="AR719" s="111" t="e">
        <f>VLOOKUP($Y719,ボランティア図書マスタ!$A:$T,17,0)</f>
        <v>#N/A</v>
      </c>
      <c r="AS719" s="111" t="e">
        <f>VLOOKUP($Y719,ボランティア図書マスタ!$A:$T,18,0)</f>
        <v>#N/A</v>
      </c>
      <c r="AT719" s="111" t="e">
        <f>VLOOKUP($Y719,ボランティア図書マスタ!$A:$T,19,0)</f>
        <v>#N/A</v>
      </c>
      <c r="AU719" s="111" t="e">
        <f>VLOOKUP($Y719,ボランティア図書マスタ!$A:$T,20,0)</f>
        <v>#N/A</v>
      </c>
    </row>
    <row r="720" spans="1:47" ht="80.099999999999994" customHeight="1" x14ac:dyDescent="0.15">
      <c r="A720" s="119"/>
      <c r="B720" s="120"/>
      <c r="C720" s="119"/>
      <c r="D720" s="121"/>
      <c r="E720" s="122" t="str">
        <f>IF(D720="","",VLOOKUP(D720,ボランティア一覧!$A:$B,2,0))</f>
        <v/>
      </c>
      <c r="F720" s="121"/>
      <c r="G720" s="123" t="str">
        <f>IF(F720="","",VLOOKUP(F720,ボランティア図書マスタ!$B:$L,11,0))</f>
        <v/>
      </c>
      <c r="H720" s="124"/>
      <c r="I720" s="121"/>
      <c r="J720" s="124"/>
      <c r="K720" s="122" t="str">
        <f t="shared" si="758"/>
        <v/>
      </c>
      <c r="L720" s="125" t="str">
        <f>IF(Y720="","",VLOOKUP(Y720,ボランティア図書マスタ!$A$3:$M$567,13,0))</f>
        <v/>
      </c>
      <c r="M720" s="126"/>
      <c r="N720" s="127"/>
      <c r="O720" s="128"/>
      <c r="P720" s="129"/>
      <c r="Q720" s="130" t="str">
        <f>IF(D720="","",VLOOKUP(D720,ボランティア一覧!$A$3:$F$68,3,0))</f>
        <v/>
      </c>
      <c r="R720" s="130" t="str">
        <f>IF(D720="","",VLOOKUP(D720,ボランティア一覧!$A$3:$F$68,4,0))</f>
        <v/>
      </c>
      <c r="S720" s="130" t="str">
        <f>IF(D720="","",VLOOKUP(D720,ボランティア一覧!$A$3:$F$68,5,0))</f>
        <v/>
      </c>
      <c r="T720" s="130" t="str">
        <f>IF(D720="","",VLOOKUP(D720,ボランティア一覧!$A$3:$F$68,6,0))</f>
        <v/>
      </c>
      <c r="U720" s="131" t="str">
        <f t="shared" si="872"/>
        <v xml:space="preserve"> </v>
      </c>
      <c r="V720" s="131" t="str">
        <f t="shared" si="873"/>
        <v>　</v>
      </c>
      <c r="W720" s="131" t="str">
        <f>IF($A720=0," ",VLOOKUP(U720,入力規則用シート!B:C,2,0))</f>
        <v xml:space="preserve"> </v>
      </c>
      <c r="X720" s="131">
        <f t="shared" si="811"/>
        <v>0</v>
      </c>
      <c r="Y720" s="131" t="str">
        <f t="shared" si="874"/>
        <v/>
      </c>
      <c r="Z720" s="131" t="str">
        <f>IF(Y720="","",VLOOKUP(Y720,ボランティア図書マスタ!$A$3:$K$567,11,0))</f>
        <v/>
      </c>
      <c r="AA720" s="132" t="str">
        <f t="shared" si="875"/>
        <v/>
      </c>
      <c r="AB720" s="133"/>
      <c r="AC720" s="133">
        <f t="shared" si="876"/>
        <v>0</v>
      </c>
      <c r="AD720" s="133">
        <f t="shared" si="877"/>
        <v>0</v>
      </c>
      <c r="AE720" s="133">
        <f t="shared" si="878"/>
        <v>0</v>
      </c>
      <c r="AF720" s="133">
        <f t="shared" si="879"/>
        <v>0</v>
      </c>
      <c r="AG720" s="134">
        <f t="shared" si="880"/>
        <v>0</v>
      </c>
      <c r="AH720" s="133">
        <f t="shared" si="881"/>
        <v>0</v>
      </c>
      <c r="AI720" s="133">
        <f t="shared" si="759"/>
        <v>0</v>
      </c>
      <c r="AJ720" s="133">
        <f t="shared" si="760"/>
        <v>0</v>
      </c>
      <c r="AK720" s="135">
        <f t="shared" si="882"/>
        <v>0</v>
      </c>
      <c r="AL720" s="135">
        <f t="shared" si="883"/>
        <v>0</v>
      </c>
      <c r="AM720" s="135">
        <f t="shared" si="761"/>
        <v>0</v>
      </c>
      <c r="AN720" s="135">
        <f t="shared" si="762"/>
        <v>0</v>
      </c>
      <c r="AP720" s="111" t="e">
        <f>VLOOKUP($Y720,ボランティア図書マスタ!$A:$T,15,0)</f>
        <v>#N/A</v>
      </c>
      <c r="AQ720" s="111" t="e">
        <f>VLOOKUP($Y720,ボランティア図書マスタ!$A:$T,16,0)</f>
        <v>#N/A</v>
      </c>
      <c r="AR720" s="111" t="e">
        <f>VLOOKUP($Y720,ボランティア図書マスタ!$A:$T,17,0)</f>
        <v>#N/A</v>
      </c>
      <c r="AS720" s="111" t="e">
        <f>VLOOKUP($Y720,ボランティア図書マスタ!$A:$T,18,0)</f>
        <v>#N/A</v>
      </c>
      <c r="AT720" s="111" t="e">
        <f>VLOOKUP($Y720,ボランティア図書マスタ!$A:$T,19,0)</f>
        <v>#N/A</v>
      </c>
      <c r="AU720" s="111" t="e">
        <f>VLOOKUP($Y720,ボランティア図書マスタ!$A:$T,20,0)</f>
        <v>#N/A</v>
      </c>
    </row>
    <row r="721" spans="1:47" ht="80.099999999999994" customHeight="1" x14ac:dyDescent="0.15">
      <c r="A721" s="119"/>
      <c r="B721" s="120"/>
      <c r="C721" s="119"/>
      <c r="D721" s="121"/>
      <c r="E721" s="122" t="str">
        <f>IF(D721="","",VLOOKUP(D721,ボランティア一覧!$A:$B,2,0))</f>
        <v/>
      </c>
      <c r="F721" s="121"/>
      <c r="G721" s="123" t="str">
        <f>IF(F721="","",VLOOKUP(F721,ボランティア図書マスタ!$B:$L,11,0))</f>
        <v/>
      </c>
      <c r="H721" s="124"/>
      <c r="I721" s="121"/>
      <c r="J721" s="124"/>
      <c r="K721" s="122" t="str">
        <f t="shared" si="758"/>
        <v/>
      </c>
      <c r="L721" s="125" t="str">
        <f>IF(Y721="","",VLOOKUP(Y721,ボランティア図書マスタ!$A$3:$M$567,13,0))</f>
        <v/>
      </c>
      <c r="M721" s="126"/>
      <c r="N721" s="127"/>
      <c r="O721" s="128"/>
      <c r="P721" s="129"/>
      <c r="Q721" s="130" t="str">
        <f>IF(D721="","",VLOOKUP(D721,ボランティア一覧!$A$3:$F$68,3,0))</f>
        <v/>
      </c>
      <c r="R721" s="130" t="str">
        <f>IF(D721="","",VLOOKUP(D721,ボランティア一覧!$A$3:$F$68,4,0))</f>
        <v/>
      </c>
      <c r="S721" s="130" t="str">
        <f>IF(D721="","",VLOOKUP(D721,ボランティア一覧!$A$3:$F$68,5,0))</f>
        <v/>
      </c>
      <c r="T721" s="130" t="str">
        <f>IF(D721="","",VLOOKUP(D721,ボランティア一覧!$A$3:$F$68,6,0))</f>
        <v/>
      </c>
      <c r="U721" s="131" t="str">
        <f>IF(F721=0," ",$G$2)</f>
        <v xml:space="preserve"> </v>
      </c>
      <c r="V721" s="131" t="str">
        <f>IF(F721=0,"　",$L$2)</f>
        <v>　</v>
      </c>
      <c r="W721" s="131" t="str">
        <f>IF($A721=0," ",VLOOKUP(U721,入力規則用シート!B:C,2,0))</f>
        <v xml:space="preserve"> </v>
      </c>
      <c r="X721" s="131">
        <f t="shared" ref="X721:X784" si="884">A721</f>
        <v>0</v>
      </c>
      <c r="Y721" s="131" t="str">
        <f>IF(F721&amp;I721="","",CONCATENATE(F721,I721))</f>
        <v/>
      </c>
      <c r="Z721" s="131" t="str">
        <f>IF(Y721="","",VLOOKUP(Y721,ボランティア図書マスタ!$A$3:$K$567,11,0))</f>
        <v/>
      </c>
      <c r="AA721" s="132" t="str">
        <f>DBCS(J721)</f>
        <v/>
      </c>
      <c r="AB721" s="133"/>
      <c r="AC721" s="133">
        <f>A721</f>
        <v>0</v>
      </c>
      <c r="AD721" s="133">
        <f>B721</f>
        <v>0</v>
      </c>
      <c r="AE721" s="133">
        <f>C721</f>
        <v>0</v>
      </c>
      <c r="AF721" s="133">
        <f>D721</f>
        <v>0</v>
      </c>
      <c r="AG721" s="134">
        <f>F721</f>
        <v>0</v>
      </c>
      <c r="AH721" s="133">
        <f>H721</f>
        <v>0</v>
      </c>
      <c r="AI721" s="133">
        <f t="shared" si="759"/>
        <v>0</v>
      </c>
      <c r="AJ721" s="133">
        <f t="shared" si="760"/>
        <v>0</v>
      </c>
      <c r="AK721" s="135">
        <f>M721</f>
        <v>0</v>
      </c>
      <c r="AL721" s="135">
        <f>N721</f>
        <v>0</v>
      </c>
      <c r="AM721" s="135">
        <f t="shared" si="761"/>
        <v>0</v>
      </c>
      <c r="AN721" s="135">
        <f t="shared" si="762"/>
        <v>0</v>
      </c>
      <c r="AP721" s="111" t="e">
        <f>VLOOKUP($Y721,ボランティア図書マスタ!$A:$T,15,0)</f>
        <v>#N/A</v>
      </c>
      <c r="AQ721" s="111" t="e">
        <f>VLOOKUP($Y721,ボランティア図書マスタ!$A:$T,16,0)</f>
        <v>#N/A</v>
      </c>
      <c r="AR721" s="111" t="e">
        <f>VLOOKUP($Y721,ボランティア図書マスタ!$A:$T,17,0)</f>
        <v>#N/A</v>
      </c>
      <c r="AS721" s="111" t="e">
        <f>VLOOKUP($Y721,ボランティア図書マスタ!$A:$T,18,0)</f>
        <v>#N/A</v>
      </c>
      <c r="AT721" s="111" t="e">
        <f>VLOOKUP($Y721,ボランティア図書マスタ!$A:$T,19,0)</f>
        <v>#N/A</v>
      </c>
      <c r="AU721" s="111" t="e">
        <f>VLOOKUP($Y721,ボランティア図書マスタ!$A:$T,20,0)</f>
        <v>#N/A</v>
      </c>
    </row>
    <row r="722" spans="1:47" ht="80.099999999999994" customHeight="1" x14ac:dyDescent="0.15">
      <c r="A722" s="119"/>
      <c r="B722" s="120"/>
      <c r="C722" s="119"/>
      <c r="D722" s="121"/>
      <c r="E722" s="122" t="str">
        <f>IF(D722="","",VLOOKUP(D722,ボランティア一覧!$A:$B,2,0))</f>
        <v/>
      </c>
      <c r="F722" s="121"/>
      <c r="G722" s="123" t="str">
        <f>IF(F722="","",VLOOKUP(F722,ボランティア図書マスタ!$B:$L,11,0))</f>
        <v/>
      </c>
      <c r="H722" s="124"/>
      <c r="I722" s="121"/>
      <c r="J722" s="124"/>
      <c r="K722" s="122" t="str">
        <f t="shared" si="758"/>
        <v/>
      </c>
      <c r="L722" s="125" t="str">
        <f>IF(Y722="","",VLOOKUP(Y722,ボランティア図書マスタ!$A$3:$M$567,13,0))</f>
        <v/>
      </c>
      <c r="M722" s="126"/>
      <c r="N722" s="127"/>
      <c r="O722" s="128"/>
      <c r="P722" s="129"/>
      <c r="Q722" s="130" t="str">
        <f>IF(D722="","",VLOOKUP(D722,ボランティア一覧!$A$3:$F$68,3,0))</f>
        <v/>
      </c>
      <c r="R722" s="130" t="str">
        <f>IF(D722="","",VLOOKUP(D722,ボランティア一覧!$A$3:$F$68,4,0))</f>
        <v/>
      </c>
      <c r="S722" s="130" t="str">
        <f>IF(D722="","",VLOOKUP(D722,ボランティア一覧!$A$3:$F$68,5,0))</f>
        <v/>
      </c>
      <c r="T722" s="130" t="str">
        <f>IF(D722="","",VLOOKUP(D722,ボランティア一覧!$A$3:$F$68,6,0))</f>
        <v/>
      </c>
      <c r="U722" s="131" t="str">
        <f t="shared" ref="U722:U738" si="885">IF(F722=0," ",$G$2)</f>
        <v xml:space="preserve"> </v>
      </c>
      <c r="V722" s="131" t="str">
        <f t="shared" ref="V722:V738" si="886">IF(F722=0,"　",$L$2)</f>
        <v>　</v>
      </c>
      <c r="W722" s="131" t="str">
        <f>IF($A722=0," ",VLOOKUP(U722,入力規則用シート!B:C,2,0))</f>
        <v xml:space="preserve"> </v>
      </c>
      <c r="X722" s="131">
        <f t="shared" si="884"/>
        <v>0</v>
      </c>
      <c r="Y722" s="131" t="str">
        <f t="shared" ref="Y722:Y738" si="887">IF(F722&amp;I722="","",CONCATENATE(F722,I722))</f>
        <v/>
      </c>
      <c r="Z722" s="131" t="str">
        <f>IF(Y722="","",VLOOKUP(Y722,ボランティア図書マスタ!$A$3:$K$567,11,0))</f>
        <v/>
      </c>
      <c r="AA722" s="132" t="str">
        <f t="shared" ref="AA722:AA738" si="888">DBCS(J722)</f>
        <v/>
      </c>
      <c r="AB722" s="133"/>
      <c r="AC722" s="133">
        <f t="shared" ref="AC722:AC738" si="889">A722</f>
        <v>0</v>
      </c>
      <c r="AD722" s="133">
        <f t="shared" ref="AD722:AD738" si="890">B722</f>
        <v>0</v>
      </c>
      <c r="AE722" s="133">
        <f t="shared" ref="AE722:AE738" si="891">C722</f>
        <v>0</v>
      </c>
      <c r="AF722" s="133">
        <f t="shared" ref="AF722:AF738" si="892">D722</f>
        <v>0</v>
      </c>
      <c r="AG722" s="134">
        <f t="shared" ref="AG722:AG738" si="893">F722</f>
        <v>0</v>
      </c>
      <c r="AH722" s="133">
        <f t="shared" ref="AH722:AH738" si="894">H722</f>
        <v>0</v>
      </c>
      <c r="AI722" s="133">
        <f t="shared" si="759"/>
        <v>0</v>
      </c>
      <c r="AJ722" s="133">
        <f t="shared" si="760"/>
        <v>0</v>
      </c>
      <c r="AK722" s="135">
        <f t="shared" ref="AK722:AK738" si="895">M722</f>
        <v>0</v>
      </c>
      <c r="AL722" s="135">
        <f t="shared" ref="AL722:AL738" si="896">N722</f>
        <v>0</v>
      </c>
      <c r="AM722" s="135">
        <f t="shared" si="761"/>
        <v>0</v>
      </c>
      <c r="AN722" s="135">
        <f t="shared" si="762"/>
        <v>0</v>
      </c>
      <c r="AP722" s="111" t="e">
        <f>VLOOKUP($Y722,ボランティア図書マスタ!$A:$T,15,0)</f>
        <v>#N/A</v>
      </c>
      <c r="AQ722" s="111" t="e">
        <f>VLOOKUP($Y722,ボランティア図書マスタ!$A:$T,16,0)</f>
        <v>#N/A</v>
      </c>
      <c r="AR722" s="111" t="e">
        <f>VLOOKUP($Y722,ボランティア図書マスタ!$A:$T,17,0)</f>
        <v>#N/A</v>
      </c>
      <c r="AS722" s="111" t="e">
        <f>VLOOKUP($Y722,ボランティア図書マスタ!$A:$T,18,0)</f>
        <v>#N/A</v>
      </c>
      <c r="AT722" s="111" t="e">
        <f>VLOOKUP($Y722,ボランティア図書マスタ!$A:$T,19,0)</f>
        <v>#N/A</v>
      </c>
      <c r="AU722" s="111" t="e">
        <f>VLOOKUP($Y722,ボランティア図書マスタ!$A:$T,20,0)</f>
        <v>#N/A</v>
      </c>
    </row>
    <row r="723" spans="1:47" ht="80.099999999999994" customHeight="1" x14ac:dyDescent="0.15">
      <c r="A723" s="119"/>
      <c r="B723" s="120"/>
      <c r="C723" s="119"/>
      <c r="D723" s="121"/>
      <c r="E723" s="122" t="str">
        <f>IF(D723="","",VLOOKUP(D723,ボランティア一覧!$A:$B,2,0))</f>
        <v/>
      </c>
      <c r="F723" s="121"/>
      <c r="G723" s="123" t="str">
        <f>IF(F723="","",VLOOKUP(F723,ボランティア図書マスタ!$B:$L,11,0))</f>
        <v/>
      </c>
      <c r="H723" s="124"/>
      <c r="I723" s="121"/>
      <c r="J723" s="124"/>
      <c r="K723" s="122" t="str">
        <f t="shared" si="758"/>
        <v/>
      </c>
      <c r="L723" s="125" t="str">
        <f>IF(Y723="","",VLOOKUP(Y723,ボランティア図書マスタ!$A$3:$M$567,13,0))</f>
        <v/>
      </c>
      <c r="M723" s="126"/>
      <c r="N723" s="127"/>
      <c r="O723" s="128"/>
      <c r="P723" s="129"/>
      <c r="Q723" s="130" t="str">
        <f>IF(D723="","",VLOOKUP(D723,ボランティア一覧!$A$3:$F$68,3,0))</f>
        <v/>
      </c>
      <c r="R723" s="130" t="str">
        <f>IF(D723="","",VLOOKUP(D723,ボランティア一覧!$A$3:$F$68,4,0))</f>
        <v/>
      </c>
      <c r="S723" s="130" t="str">
        <f>IF(D723="","",VLOOKUP(D723,ボランティア一覧!$A$3:$F$68,5,0))</f>
        <v/>
      </c>
      <c r="T723" s="130" t="str">
        <f>IF(D723="","",VLOOKUP(D723,ボランティア一覧!$A$3:$F$68,6,0))</f>
        <v/>
      </c>
      <c r="U723" s="131" t="str">
        <f t="shared" si="885"/>
        <v xml:space="preserve"> </v>
      </c>
      <c r="V723" s="131" t="str">
        <f t="shared" si="886"/>
        <v>　</v>
      </c>
      <c r="W723" s="131" t="str">
        <f>IF($A723=0," ",VLOOKUP(U723,入力規則用シート!B:C,2,0))</f>
        <v xml:space="preserve"> </v>
      </c>
      <c r="X723" s="131">
        <f t="shared" si="884"/>
        <v>0</v>
      </c>
      <c r="Y723" s="131" t="str">
        <f t="shared" si="887"/>
        <v/>
      </c>
      <c r="Z723" s="131" t="str">
        <f>IF(Y723="","",VLOOKUP(Y723,ボランティア図書マスタ!$A$3:$K$567,11,0))</f>
        <v/>
      </c>
      <c r="AA723" s="132" t="str">
        <f t="shared" si="888"/>
        <v/>
      </c>
      <c r="AB723" s="133"/>
      <c r="AC723" s="133">
        <f t="shared" si="889"/>
        <v>0</v>
      </c>
      <c r="AD723" s="133">
        <f t="shared" si="890"/>
        <v>0</v>
      </c>
      <c r="AE723" s="133">
        <f t="shared" si="891"/>
        <v>0</v>
      </c>
      <c r="AF723" s="133">
        <f t="shared" si="892"/>
        <v>0</v>
      </c>
      <c r="AG723" s="134">
        <f t="shared" si="893"/>
        <v>0</v>
      </c>
      <c r="AH723" s="133">
        <f t="shared" si="894"/>
        <v>0</v>
      </c>
      <c r="AI723" s="133">
        <f t="shared" si="759"/>
        <v>0</v>
      </c>
      <c r="AJ723" s="133">
        <f t="shared" si="760"/>
        <v>0</v>
      </c>
      <c r="AK723" s="135">
        <f t="shared" si="895"/>
        <v>0</v>
      </c>
      <c r="AL723" s="135">
        <f t="shared" si="896"/>
        <v>0</v>
      </c>
      <c r="AM723" s="135">
        <f t="shared" si="761"/>
        <v>0</v>
      </c>
      <c r="AN723" s="135">
        <f t="shared" si="762"/>
        <v>0</v>
      </c>
      <c r="AP723" s="111" t="e">
        <f>VLOOKUP($Y723,ボランティア図書マスタ!$A:$T,15,0)</f>
        <v>#N/A</v>
      </c>
      <c r="AQ723" s="111" t="e">
        <f>VLOOKUP($Y723,ボランティア図書マスタ!$A:$T,16,0)</f>
        <v>#N/A</v>
      </c>
      <c r="AR723" s="111" t="e">
        <f>VLOOKUP($Y723,ボランティア図書マスタ!$A:$T,17,0)</f>
        <v>#N/A</v>
      </c>
      <c r="AS723" s="111" t="e">
        <f>VLOOKUP($Y723,ボランティア図書マスタ!$A:$T,18,0)</f>
        <v>#N/A</v>
      </c>
      <c r="AT723" s="111" t="e">
        <f>VLOOKUP($Y723,ボランティア図書マスタ!$A:$T,19,0)</f>
        <v>#N/A</v>
      </c>
      <c r="AU723" s="111" t="e">
        <f>VLOOKUP($Y723,ボランティア図書マスタ!$A:$T,20,0)</f>
        <v>#N/A</v>
      </c>
    </row>
    <row r="724" spans="1:47" ht="80.099999999999994" customHeight="1" x14ac:dyDescent="0.15">
      <c r="A724" s="119"/>
      <c r="B724" s="120"/>
      <c r="C724" s="119"/>
      <c r="D724" s="121"/>
      <c r="E724" s="122" t="str">
        <f>IF(D724="","",VLOOKUP(D724,ボランティア一覧!$A:$B,2,0))</f>
        <v/>
      </c>
      <c r="F724" s="121"/>
      <c r="G724" s="123" t="str">
        <f>IF(F724="","",VLOOKUP(F724,ボランティア図書マスタ!$B:$L,11,0))</f>
        <v/>
      </c>
      <c r="H724" s="124"/>
      <c r="I724" s="121"/>
      <c r="J724" s="124"/>
      <c r="K724" s="122" t="str">
        <f t="shared" si="758"/>
        <v/>
      </c>
      <c r="L724" s="125" t="str">
        <f>IF(Y724="","",VLOOKUP(Y724,ボランティア図書マスタ!$A$3:$M$567,13,0))</f>
        <v/>
      </c>
      <c r="M724" s="126"/>
      <c r="N724" s="127"/>
      <c r="O724" s="128"/>
      <c r="P724" s="129"/>
      <c r="Q724" s="130" t="str">
        <f>IF(D724="","",VLOOKUP(D724,ボランティア一覧!$A$3:$F$68,3,0))</f>
        <v/>
      </c>
      <c r="R724" s="130" t="str">
        <f>IF(D724="","",VLOOKUP(D724,ボランティア一覧!$A$3:$F$68,4,0))</f>
        <v/>
      </c>
      <c r="S724" s="130" t="str">
        <f>IF(D724="","",VLOOKUP(D724,ボランティア一覧!$A$3:$F$68,5,0))</f>
        <v/>
      </c>
      <c r="T724" s="130" t="str">
        <f>IF(D724="","",VLOOKUP(D724,ボランティア一覧!$A$3:$F$68,6,0))</f>
        <v/>
      </c>
      <c r="U724" s="131" t="str">
        <f t="shared" si="885"/>
        <v xml:space="preserve"> </v>
      </c>
      <c r="V724" s="131" t="str">
        <f t="shared" si="886"/>
        <v>　</v>
      </c>
      <c r="W724" s="131" t="str">
        <f>IF($A724=0," ",VLOOKUP(U724,入力規則用シート!B:C,2,0))</f>
        <v xml:space="preserve"> </v>
      </c>
      <c r="X724" s="131">
        <f t="shared" si="884"/>
        <v>0</v>
      </c>
      <c r="Y724" s="131" t="str">
        <f t="shared" si="887"/>
        <v/>
      </c>
      <c r="Z724" s="131" t="str">
        <f>IF(Y724="","",VLOOKUP(Y724,ボランティア図書マスタ!$A$3:$K$567,11,0))</f>
        <v/>
      </c>
      <c r="AA724" s="132" t="str">
        <f t="shared" si="888"/>
        <v/>
      </c>
      <c r="AB724" s="133"/>
      <c r="AC724" s="133">
        <f t="shared" si="889"/>
        <v>0</v>
      </c>
      <c r="AD724" s="133">
        <f t="shared" si="890"/>
        <v>0</v>
      </c>
      <c r="AE724" s="133">
        <f t="shared" si="891"/>
        <v>0</v>
      </c>
      <c r="AF724" s="133">
        <f t="shared" si="892"/>
        <v>0</v>
      </c>
      <c r="AG724" s="134">
        <f t="shared" si="893"/>
        <v>0</v>
      </c>
      <c r="AH724" s="133">
        <f t="shared" si="894"/>
        <v>0</v>
      </c>
      <c r="AI724" s="133">
        <f t="shared" si="759"/>
        <v>0</v>
      </c>
      <c r="AJ724" s="133">
        <f t="shared" si="760"/>
        <v>0</v>
      </c>
      <c r="AK724" s="135">
        <f t="shared" si="895"/>
        <v>0</v>
      </c>
      <c r="AL724" s="135">
        <f t="shared" si="896"/>
        <v>0</v>
      </c>
      <c r="AM724" s="135">
        <f t="shared" si="761"/>
        <v>0</v>
      </c>
      <c r="AN724" s="135">
        <f t="shared" si="762"/>
        <v>0</v>
      </c>
      <c r="AP724" s="111" t="e">
        <f>VLOOKUP($Y724,ボランティア図書マスタ!$A:$T,15,0)</f>
        <v>#N/A</v>
      </c>
      <c r="AQ724" s="111" t="e">
        <f>VLOOKUP($Y724,ボランティア図書マスタ!$A:$T,16,0)</f>
        <v>#N/A</v>
      </c>
      <c r="AR724" s="111" t="e">
        <f>VLOOKUP($Y724,ボランティア図書マスタ!$A:$T,17,0)</f>
        <v>#N/A</v>
      </c>
      <c r="AS724" s="111" t="e">
        <f>VLOOKUP($Y724,ボランティア図書マスタ!$A:$T,18,0)</f>
        <v>#N/A</v>
      </c>
      <c r="AT724" s="111" t="e">
        <f>VLOOKUP($Y724,ボランティア図書マスタ!$A:$T,19,0)</f>
        <v>#N/A</v>
      </c>
      <c r="AU724" s="111" t="e">
        <f>VLOOKUP($Y724,ボランティア図書マスタ!$A:$T,20,0)</f>
        <v>#N/A</v>
      </c>
    </row>
    <row r="725" spans="1:47" ht="80.099999999999994" customHeight="1" x14ac:dyDescent="0.15">
      <c r="A725" s="119"/>
      <c r="B725" s="120"/>
      <c r="C725" s="119"/>
      <c r="D725" s="121"/>
      <c r="E725" s="122" t="str">
        <f>IF(D725="","",VLOOKUP(D725,ボランティア一覧!$A:$B,2,0))</f>
        <v/>
      </c>
      <c r="F725" s="121"/>
      <c r="G725" s="123" t="str">
        <f>IF(F725="","",VLOOKUP(F725,ボランティア図書マスタ!$B:$L,11,0))</f>
        <v/>
      </c>
      <c r="H725" s="124"/>
      <c r="I725" s="121"/>
      <c r="J725" s="124"/>
      <c r="K725" s="122" t="str">
        <f t="shared" si="758"/>
        <v/>
      </c>
      <c r="L725" s="125" t="str">
        <f>IF(Y725="","",VLOOKUP(Y725,ボランティア図書マスタ!$A$3:$M$567,13,0))</f>
        <v/>
      </c>
      <c r="M725" s="126"/>
      <c r="N725" s="127"/>
      <c r="O725" s="128"/>
      <c r="P725" s="129"/>
      <c r="Q725" s="130" t="str">
        <f>IF(D725="","",VLOOKUP(D725,ボランティア一覧!$A$3:$F$68,3,0))</f>
        <v/>
      </c>
      <c r="R725" s="130" t="str">
        <f>IF(D725="","",VLOOKUP(D725,ボランティア一覧!$A$3:$F$68,4,0))</f>
        <v/>
      </c>
      <c r="S725" s="130" t="str">
        <f>IF(D725="","",VLOOKUP(D725,ボランティア一覧!$A$3:$F$68,5,0))</f>
        <v/>
      </c>
      <c r="T725" s="130" t="str">
        <f>IF(D725="","",VLOOKUP(D725,ボランティア一覧!$A$3:$F$68,6,0))</f>
        <v/>
      </c>
      <c r="U725" s="131" t="str">
        <f t="shared" si="885"/>
        <v xml:space="preserve"> </v>
      </c>
      <c r="V725" s="131" t="str">
        <f t="shared" si="886"/>
        <v>　</v>
      </c>
      <c r="W725" s="131" t="str">
        <f>IF($A725=0," ",VLOOKUP(U725,入力規則用シート!B:C,2,0))</f>
        <v xml:space="preserve"> </v>
      </c>
      <c r="X725" s="131">
        <f t="shared" si="884"/>
        <v>0</v>
      </c>
      <c r="Y725" s="131" t="str">
        <f t="shared" si="887"/>
        <v/>
      </c>
      <c r="Z725" s="131" t="str">
        <f>IF(Y725="","",VLOOKUP(Y725,ボランティア図書マスタ!$A$3:$K$567,11,0))</f>
        <v/>
      </c>
      <c r="AA725" s="132" t="str">
        <f t="shared" si="888"/>
        <v/>
      </c>
      <c r="AB725" s="133"/>
      <c r="AC725" s="133">
        <f t="shared" si="889"/>
        <v>0</v>
      </c>
      <c r="AD725" s="133">
        <f t="shared" si="890"/>
        <v>0</v>
      </c>
      <c r="AE725" s="133">
        <f t="shared" si="891"/>
        <v>0</v>
      </c>
      <c r="AF725" s="133">
        <f t="shared" si="892"/>
        <v>0</v>
      </c>
      <c r="AG725" s="134">
        <f t="shared" si="893"/>
        <v>0</v>
      </c>
      <c r="AH725" s="133">
        <f t="shared" si="894"/>
        <v>0</v>
      </c>
      <c r="AI725" s="133">
        <f t="shared" si="759"/>
        <v>0</v>
      </c>
      <c r="AJ725" s="133">
        <f t="shared" si="760"/>
        <v>0</v>
      </c>
      <c r="AK725" s="135">
        <f t="shared" si="895"/>
        <v>0</v>
      </c>
      <c r="AL725" s="135">
        <f t="shared" si="896"/>
        <v>0</v>
      </c>
      <c r="AM725" s="135">
        <f t="shared" si="761"/>
        <v>0</v>
      </c>
      <c r="AN725" s="135">
        <f t="shared" si="762"/>
        <v>0</v>
      </c>
      <c r="AP725" s="111" t="e">
        <f>VLOOKUP($Y725,ボランティア図書マスタ!$A:$T,15,0)</f>
        <v>#N/A</v>
      </c>
      <c r="AQ725" s="111" t="e">
        <f>VLOOKUP($Y725,ボランティア図書マスタ!$A:$T,16,0)</f>
        <v>#N/A</v>
      </c>
      <c r="AR725" s="111" t="e">
        <f>VLOOKUP($Y725,ボランティア図書マスタ!$A:$T,17,0)</f>
        <v>#N/A</v>
      </c>
      <c r="AS725" s="111" t="e">
        <f>VLOOKUP($Y725,ボランティア図書マスタ!$A:$T,18,0)</f>
        <v>#N/A</v>
      </c>
      <c r="AT725" s="111" t="e">
        <f>VLOOKUP($Y725,ボランティア図書マスタ!$A:$T,19,0)</f>
        <v>#N/A</v>
      </c>
      <c r="AU725" s="111" t="e">
        <f>VLOOKUP($Y725,ボランティア図書マスタ!$A:$T,20,0)</f>
        <v>#N/A</v>
      </c>
    </row>
    <row r="726" spans="1:47" ht="80.099999999999994" customHeight="1" x14ac:dyDescent="0.15">
      <c r="A726" s="119"/>
      <c r="B726" s="120"/>
      <c r="C726" s="119"/>
      <c r="D726" s="121"/>
      <c r="E726" s="122" t="str">
        <f>IF(D726="","",VLOOKUP(D726,ボランティア一覧!$A:$B,2,0))</f>
        <v/>
      </c>
      <c r="F726" s="121"/>
      <c r="G726" s="123" t="str">
        <f>IF(F726="","",VLOOKUP(F726,ボランティア図書マスタ!$B:$L,11,0))</f>
        <v/>
      </c>
      <c r="H726" s="124"/>
      <c r="I726" s="121"/>
      <c r="J726" s="124"/>
      <c r="K726" s="122" t="str">
        <f t="shared" si="758"/>
        <v/>
      </c>
      <c r="L726" s="125" t="str">
        <f>IF(Y726="","",VLOOKUP(Y726,ボランティア図書マスタ!$A$3:$M$567,13,0))</f>
        <v/>
      </c>
      <c r="M726" s="126"/>
      <c r="N726" s="127"/>
      <c r="O726" s="128"/>
      <c r="P726" s="129"/>
      <c r="Q726" s="130" t="str">
        <f>IF(D726="","",VLOOKUP(D726,ボランティア一覧!$A$3:$F$68,3,0))</f>
        <v/>
      </c>
      <c r="R726" s="130" t="str">
        <f>IF(D726="","",VLOOKUP(D726,ボランティア一覧!$A$3:$F$68,4,0))</f>
        <v/>
      </c>
      <c r="S726" s="130" t="str">
        <f>IF(D726="","",VLOOKUP(D726,ボランティア一覧!$A$3:$F$68,5,0))</f>
        <v/>
      </c>
      <c r="T726" s="130" t="str">
        <f>IF(D726="","",VLOOKUP(D726,ボランティア一覧!$A$3:$F$68,6,0))</f>
        <v/>
      </c>
      <c r="U726" s="131" t="str">
        <f t="shared" si="885"/>
        <v xml:space="preserve"> </v>
      </c>
      <c r="V726" s="131" t="str">
        <f t="shared" si="886"/>
        <v>　</v>
      </c>
      <c r="W726" s="131" t="str">
        <f>IF($A726=0," ",VLOOKUP(U726,入力規則用シート!B:C,2,0))</f>
        <v xml:space="preserve"> </v>
      </c>
      <c r="X726" s="131">
        <f t="shared" si="884"/>
        <v>0</v>
      </c>
      <c r="Y726" s="131" t="str">
        <f t="shared" si="887"/>
        <v/>
      </c>
      <c r="Z726" s="131" t="str">
        <f>IF(Y726="","",VLOOKUP(Y726,ボランティア図書マスタ!$A$3:$K$567,11,0))</f>
        <v/>
      </c>
      <c r="AA726" s="132" t="str">
        <f t="shared" si="888"/>
        <v/>
      </c>
      <c r="AB726" s="133"/>
      <c r="AC726" s="133">
        <f t="shared" si="889"/>
        <v>0</v>
      </c>
      <c r="AD726" s="133">
        <f t="shared" si="890"/>
        <v>0</v>
      </c>
      <c r="AE726" s="133">
        <f t="shared" si="891"/>
        <v>0</v>
      </c>
      <c r="AF726" s="133">
        <f t="shared" si="892"/>
        <v>0</v>
      </c>
      <c r="AG726" s="134">
        <f t="shared" si="893"/>
        <v>0</v>
      </c>
      <c r="AH726" s="133">
        <f t="shared" si="894"/>
        <v>0</v>
      </c>
      <c r="AI726" s="133">
        <f t="shared" si="759"/>
        <v>0</v>
      </c>
      <c r="AJ726" s="133">
        <f t="shared" si="760"/>
        <v>0</v>
      </c>
      <c r="AK726" s="135">
        <f t="shared" si="895"/>
        <v>0</v>
      </c>
      <c r="AL726" s="135">
        <f t="shared" si="896"/>
        <v>0</v>
      </c>
      <c r="AM726" s="135">
        <f t="shared" si="761"/>
        <v>0</v>
      </c>
      <c r="AN726" s="135">
        <f t="shared" si="762"/>
        <v>0</v>
      </c>
      <c r="AP726" s="111" t="e">
        <f>VLOOKUP($Y726,ボランティア図書マスタ!$A:$T,15,0)</f>
        <v>#N/A</v>
      </c>
      <c r="AQ726" s="111" t="e">
        <f>VLOOKUP($Y726,ボランティア図書マスタ!$A:$T,16,0)</f>
        <v>#N/A</v>
      </c>
      <c r="AR726" s="111" t="e">
        <f>VLOOKUP($Y726,ボランティア図書マスタ!$A:$T,17,0)</f>
        <v>#N/A</v>
      </c>
      <c r="AS726" s="111" t="e">
        <f>VLOOKUP($Y726,ボランティア図書マスタ!$A:$T,18,0)</f>
        <v>#N/A</v>
      </c>
      <c r="AT726" s="111" t="e">
        <f>VLOOKUP($Y726,ボランティア図書マスタ!$A:$T,19,0)</f>
        <v>#N/A</v>
      </c>
      <c r="AU726" s="111" t="e">
        <f>VLOOKUP($Y726,ボランティア図書マスタ!$A:$T,20,0)</f>
        <v>#N/A</v>
      </c>
    </row>
    <row r="727" spans="1:47" ht="80.099999999999994" customHeight="1" x14ac:dyDescent="0.15">
      <c r="A727" s="119"/>
      <c r="B727" s="120"/>
      <c r="C727" s="119"/>
      <c r="D727" s="121"/>
      <c r="E727" s="122" t="str">
        <f>IF(D727="","",VLOOKUP(D727,ボランティア一覧!$A:$B,2,0))</f>
        <v/>
      </c>
      <c r="F727" s="121"/>
      <c r="G727" s="123" t="str">
        <f>IF(F727="","",VLOOKUP(F727,ボランティア図書マスタ!$B:$L,11,0))</f>
        <v/>
      </c>
      <c r="H727" s="124"/>
      <c r="I727" s="121"/>
      <c r="J727" s="124"/>
      <c r="K727" s="122" t="str">
        <f t="shared" si="758"/>
        <v/>
      </c>
      <c r="L727" s="125" t="str">
        <f>IF(Y727="","",VLOOKUP(Y727,ボランティア図書マスタ!$A$3:$M$567,13,0))</f>
        <v/>
      </c>
      <c r="M727" s="126"/>
      <c r="N727" s="127"/>
      <c r="O727" s="128"/>
      <c r="P727" s="129"/>
      <c r="Q727" s="130" t="str">
        <f>IF(D727="","",VLOOKUP(D727,ボランティア一覧!$A$3:$F$68,3,0))</f>
        <v/>
      </c>
      <c r="R727" s="130" t="str">
        <f>IF(D727="","",VLOOKUP(D727,ボランティア一覧!$A$3:$F$68,4,0))</f>
        <v/>
      </c>
      <c r="S727" s="130" t="str">
        <f>IF(D727="","",VLOOKUP(D727,ボランティア一覧!$A$3:$F$68,5,0))</f>
        <v/>
      </c>
      <c r="T727" s="130" t="str">
        <f>IF(D727="","",VLOOKUP(D727,ボランティア一覧!$A$3:$F$68,6,0))</f>
        <v/>
      </c>
      <c r="U727" s="131" t="str">
        <f t="shared" si="885"/>
        <v xml:space="preserve"> </v>
      </c>
      <c r="V727" s="131" t="str">
        <f t="shared" si="886"/>
        <v>　</v>
      </c>
      <c r="W727" s="131" t="str">
        <f>IF($A727=0," ",VLOOKUP(U727,入力規則用シート!B:C,2,0))</f>
        <v xml:space="preserve"> </v>
      </c>
      <c r="X727" s="131">
        <f t="shared" si="884"/>
        <v>0</v>
      </c>
      <c r="Y727" s="131" t="str">
        <f t="shared" si="887"/>
        <v/>
      </c>
      <c r="Z727" s="131" t="str">
        <f>IF(Y727="","",VLOOKUP(Y727,ボランティア図書マスタ!$A$3:$K$567,11,0))</f>
        <v/>
      </c>
      <c r="AA727" s="132" t="str">
        <f t="shared" si="888"/>
        <v/>
      </c>
      <c r="AB727" s="133"/>
      <c r="AC727" s="133">
        <f t="shared" si="889"/>
        <v>0</v>
      </c>
      <c r="AD727" s="133">
        <f t="shared" si="890"/>
        <v>0</v>
      </c>
      <c r="AE727" s="133">
        <f t="shared" si="891"/>
        <v>0</v>
      </c>
      <c r="AF727" s="133">
        <f t="shared" si="892"/>
        <v>0</v>
      </c>
      <c r="AG727" s="134">
        <f t="shared" si="893"/>
        <v>0</v>
      </c>
      <c r="AH727" s="133">
        <f t="shared" si="894"/>
        <v>0</v>
      </c>
      <c r="AI727" s="133">
        <f t="shared" si="759"/>
        <v>0</v>
      </c>
      <c r="AJ727" s="133">
        <f t="shared" si="760"/>
        <v>0</v>
      </c>
      <c r="AK727" s="135">
        <f t="shared" si="895"/>
        <v>0</v>
      </c>
      <c r="AL727" s="135">
        <f t="shared" si="896"/>
        <v>0</v>
      </c>
      <c r="AM727" s="135">
        <f t="shared" si="761"/>
        <v>0</v>
      </c>
      <c r="AN727" s="135">
        <f t="shared" si="762"/>
        <v>0</v>
      </c>
      <c r="AP727" s="111" t="e">
        <f>VLOOKUP($Y727,ボランティア図書マスタ!$A:$T,15,0)</f>
        <v>#N/A</v>
      </c>
      <c r="AQ727" s="111" t="e">
        <f>VLOOKUP($Y727,ボランティア図書マスタ!$A:$T,16,0)</f>
        <v>#N/A</v>
      </c>
      <c r="AR727" s="111" t="e">
        <f>VLOOKUP($Y727,ボランティア図書マスタ!$A:$T,17,0)</f>
        <v>#N/A</v>
      </c>
      <c r="AS727" s="111" t="e">
        <f>VLOOKUP($Y727,ボランティア図書マスタ!$A:$T,18,0)</f>
        <v>#N/A</v>
      </c>
      <c r="AT727" s="111" t="e">
        <f>VLOOKUP($Y727,ボランティア図書マスタ!$A:$T,19,0)</f>
        <v>#N/A</v>
      </c>
      <c r="AU727" s="111" t="e">
        <f>VLOOKUP($Y727,ボランティア図書マスタ!$A:$T,20,0)</f>
        <v>#N/A</v>
      </c>
    </row>
    <row r="728" spans="1:47" ht="80.099999999999994" customHeight="1" x14ac:dyDescent="0.15">
      <c r="A728" s="119"/>
      <c r="B728" s="120"/>
      <c r="C728" s="119"/>
      <c r="D728" s="121"/>
      <c r="E728" s="122" t="str">
        <f>IF(D728="","",VLOOKUP(D728,ボランティア一覧!$A:$B,2,0))</f>
        <v/>
      </c>
      <c r="F728" s="121"/>
      <c r="G728" s="123" t="str">
        <f>IF(F728="","",VLOOKUP(F728,ボランティア図書マスタ!$B:$L,11,0))</f>
        <v/>
      </c>
      <c r="H728" s="124"/>
      <c r="I728" s="121"/>
      <c r="J728" s="124"/>
      <c r="K728" s="122" t="str">
        <f t="shared" si="758"/>
        <v/>
      </c>
      <c r="L728" s="125" t="str">
        <f>IF(Y728="","",VLOOKUP(Y728,ボランティア図書マスタ!$A$3:$M$567,13,0))</f>
        <v/>
      </c>
      <c r="M728" s="126"/>
      <c r="N728" s="127"/>
      <c r="O728" s="128"/>
      <c r="P728" s="129"/>
      <c r="Q728" s="130" t="str">
        <f>IF(D728="","",VLOOKUP(D728,ボランティア一覧!$A$3:$F$68,3,0))</f>
        <v/>
      </c>
      <c r="R728" s="130" t="str">
        <f>IF(D728="","",VLOOKUP(D728,ボランティア一覧!$A$3:$F$68,4,0))</f>
        <v/>
      </c>
      <c r="S728" s="130" t="str">
        <f>IF(D728="","",VLOOKUP(D728,ボランティア一覧!$A$3:$F$68,5,0))</f>
        <v/>
      </c>
      <c r="T728" s="130" t="str">
        <f>IF(D728="","",VLOOKUP(D728,ボランティア一覧!$A$3:$F$68,6,0))</f>
        <v/>
      </c>
      <c r="U728" s="131" t="str">
        <f t="shared" si="885"/>
        <v xml:space="preserve"> </v>
      </c>
      <c r="V728" s="131" t="str">
        <f t="shared" si="886"/>
        <v>　</v>
      </c>
      <c r="W728" s="131" t="str">
        <f>IF($A728=0," ",VLOOKUP(U728,入力規則用シート!B:C,2,0))</f>
        <v xml:space="preserve"> </v>
      </c>
      <c r="X728" s="131">
        <f t="shared" si="884"/>
        <v>0</v>
      </c>
      <c r="Y728" s="131" t="str">
        <f t="shared" si="887"/>
        <v/>
      </c>
      <c r="Z728" s="131" t="str">
        <f>IF(Y728="","",VLOOKUP(Y728,ボランティア図書マスタ!$A$3:$K$567,11,0))</f>
        <v/>
      </c>
      <c r="AA728" s="132" t="str">
        <f t="shared" si="888"/>
        <v/>
      </c>
      <c r="AB728" s="133"/>
      <c r="AC728" s="133">
        <f t="shared" si="889"/>
        <v>0</v>
      </c>
      <c r="AD728" s="133">
        <f t="shared" si="890"/>
        <v>0</v>
      </c>
      <c r="AE728" s="133">
        <f t="shared" si="891"/>
        <v>0</v>
      </c>
      <c r="AF728" s="133">
        <f t="shared" si="892"/>
        <v>0</v>
      </c>
      <c r="AG728" s="134">
        <f t="shared" si="893"/>
        <v>0</v>
      </c>
      <c r="AH728" s="133">
        <f t="shared" si="894"/>
        <v>0</v>
      </c>
      <c r="AI728" s="133">
        <f t="shared" si="759"/>
        <v>0</v>
      </c>
      <c r="AJ728" s="133">
        <f t="shared" si="760"/>
        <v>0</v>
      </c>
      <c r="AK728" s="135">
        <f t="shared" si="895"/>
        <v>0</v>
      </c>
      <c r="AL728" s="135">
        <f t="shared" si="896"/>
        <v>0</v>
      </c>
      <c r="AM728" s="135">
        <f t="shared" si="761"/>
        <v>0</v>
      </c>
      <c r="AN728" s="135">
        <f t="shared" si="762"/>
        <v>0</v>
      </c>
      <c r="AP728" s="111" t="e">
        <f>VLOOKUP($Y728,ボランティア図書マスタ!$A:$T,15,0)</f>
        <v>#N/A</v>
      </c>
      <c r="AQ728" s="111" t="e">
        <f>VLOOKUP($Y728,ボランティア図書マスタ!$A:$T,16,0)</f>
        <v>#N/A</v>
      </c>
      <c r="AR728" s="111" t="e">
        <f>VLOOKUP($Y728,ボランティア図書マスタ!$A:$T,17,0)</f>
        <v>#N/A</v>
      </c>
      <c r="AS728" s="111" t="e">
        <f>VLOOKUP($Y728,ボランティア図書マスタ!$A:$T,18,0)</f>
        <v>#N/A</v>
      </c>
      <c r="AT728" s="111" t="e">
        <f>VLOOKUP($Y728,ボランティア図書マスタ!$A:$T,19,0)</f>
        <v>#N/A</v>
      </c>
      <c r="AU728" s="111" t="e">
        <f>VLOOKUP($Y728,ボランティア図書マスタ!$A:$T,20,0)</f>
        <v>#N/A</v>
      </c>
    </row>
    <row r="729" spans="1:47" ht="80.099999999999994" customHeight="1" x14ac:dyDescent="0.15">
      <c r="A729" s="119"/>
      <c r="B729" s="120"/>
      <c r="C729" s="119"/>
      <c r="D729" s="121"/>
      <c r="E729" s="122" t="str">
        <f>IF(D729="","",VLOOKUP(D729,ボランティア一覧!$A:$B,2,0))</f>
        <v/>
      </c>
      <c r="F729" s="121"/>
      <c r="G729" s="123" t="str">
        <f>IF(F729="","",VLOOKUP(F729,ボランティア図書マスタ!$B:$L,11,0))</f>
        <v/>
      </c>
      <c r="H729" s="124"/>
      <c r="I729" s="121"/>
      <c r="J729" s="124"/>
      <c r="K729" s="122" t="str">
        <f t="shared" si="758"/>
        <v/>
      </c>
      <c r="L729" s="125" t="str">
        <f>IF(Y729="","",VLOOKUP(Y729,ボランティア図書マスタ!$A$3:$M$567,13,0))</f>
        <v/>
      </c>
      <c r="M729" s="126"/>
      <c r="N729" s="127"/>
      <c r="O729" s="128"/>
      <c r="P729" s="129"/>
      <c r="Q729" s="130" t="str">
        <f>IF(D729="","",VLOOKUP(D729,ボランティア一覧!$A$3:$F$68,3,0))</f>
        <v/>
      </c>
      <c r="R729" s="130" t="str">
        <f>IF(D729="","",VLOOKUP(D729,ボランティア一覧!$A$3:$F$68,4,0))</f>
        <v/>
      </c>
      <c r="S729" s="130" t="str">
        <f>IF(D729="","",VLOOKUP(D729,ボランティア一覧!$A$3:$F$68,5,0))</f>
        <v/>
      </c>
      <c r="T729" s="130" t="str">
        <f>IF(D729="","",VLOOKUP(D729,ボランティア一覧!$A$3:$F$68,6,0))</f>
        <v/>
      </c>
      <c r="U729" s="131" t="str">
        <f t="shared" si="885"/>
        <v xml:space="preserve"> </v>
      </c>
      <c r="V729" s="131" t="str">
        <f t="shared" si="886"/>
        <v>　</v>
      </c>
      <c r="W729" s="131" t="str">
        <f>IF($A729=0," ",VLOOKUP(U729,入力規則用シート!B:C,2,0))</f>
        <v xml:space="preserve"> </v>
      </c>
      <c r="X729" s="131">
        <f t="shared" si="884"/>
        <v>0</v>
      </c>
      <c r="Y729" s="131" t="str">
        <f t="shared" si="887"/>
        <v/>
      </c>
      <c r="Z729" s="131" t="str">
        <f>IF(Y729="","",VLOOKUP(Y729,ボランティア図書マスタ!$A$3:$K$567,11,0))</f>
        <v/>
      </c>
      <c r="AA729" s="132" t="str">
        <f t="shared" si="888"/>
        <v/>
      </c>
      <c r="AB729" s="133"/>
      <c r="AC729" s="133">
        <f t="shared" si="889"/>
        <v>0</v>
      </c>
      <c r="AD729" s="133">
        <f t="shared" si="890"/>
        <v>0</v>
      </c>
      <c r="AE729" s="133">
        <f t="shared" si="891"/>
        <v>0</v>
      </c>
      <c r="AF729" s="133">
        <f t="shared" si="892"/>
        <v>0</v>
      </c>
      <c r="AG729" s="134">
        <f t="shared" si="893"/>
        <v>0</v>
      </c>
      <c r="AH729" s="133">
        <f t="shared" si="894"/>
        <v>0</v>
      </c>
      <c r="AI729" s="133">
        <f t="shared" si="759"/>
        <v>0</v>
      </c>
      <c r="AJ729" s="133">
        <f t="shared" si="760"/>
        <v>0</v>
      </c>
      <c r="AK729" s="135">
        <f t="shared" si="895"/>
        <v>0</v>
      </c>
      <c r="AL729" s="135">
        <f t="shared" si="896"/>
        <v>0</v>
      </c>
      <c r="AM729" s="135">
        <f t="shared" si="761"/>
        <v>0</v>
      </c>
      <c r="AN729" s="135">
        <f t="shared" si="762"/>
        <v>0</v>
      </c>
      <c r="AP729" s="111" t="e">
        <f>VLOOKUP($Y729,ボランティア図書マスタ!$A:$T,15,0)</f>
        <v>#N/A</v>
      </c>
      <c r="AQ729" s="111" t="e">
        <f>VLOOKUP($Y729,ボランティア図書マスタ!$A:$T,16,0)</f>
        <v>#N/A</v>
      </c>
      <c r="AR729" s="111" t="e">
        <f>VLOOKUP($Y729,ボランティア図書マスタ!$A:$T,17,0)</f>
        <v>#N/A</v>
      </c>
      <c r="AS729" s="111" t="e">
        <f>VLOOKUP($Y729,ボランティア図書マスタ!$A:$T,18,0)</f>
        <v>#N/A</v>
      </c>
      <c r="AT729" s="111" t="e">
        <f>VLOOKUP($Y729,ボランティア図書マスタ!$A:$T,19,0)</f>
        <v>#N/A</v>
      </c>
      <c r="AU729" s="111" t="e">
        <f>VLOOKUP($Y729,ボランティア図書マスタ!$A:$T,20,0)</f>
        <v>#N/A</v>
      </c>
    </row>
    <row r="730" spans="1:47" ht="80.099999999999994" customHeight="1" x14ac:dyDescent="0.15">
      <c r="A730" s="119"/>
      <c r="B730" s="120"/>
      <c r="C730" s="119"/>
      <c r="D730" s="121"/>
      <c r="E730" s="122" t="str">
        <f>IF(D730="","",VLOOKUP(D730,ボランティア一覧!$A:$B,2,0))</f>
        <v/>
      </c>
      <c r="F730" s="121"/>
      <c r="G730" s="123" t="str">
        <f>IF(F730="","",VLOOKUP(F730,ボランティア図書マスタ!$B:$L,11,0))</f>
        <v/>
      </c>
      <c r="H730" s="124"/>
      <c r="I730" s="121"/>
      <c r="J730" s="124"/>
      <c r="K730" s="122" t="str">
        <f t="shared" ref="K730:K793" si="897">IF(I730="","",CONCATENATE(H730,"　",Z730,"　","－"&amp;AA730))</f>
        <v/>
      </c>
      <c r="L730" s="125" t="str">
        <f>IF(Y730="","",VLOOKUP(Y730,ボランティア図書マスタ!$A$3:$M$567,13,0))</f>
        <v/>
      </c>
      <c r="M730" s="126"/>
      <c r="N730" s="127"/>
      <c r="O730" s="128"/>
      <c r="P730" s="129"/>
      <c r="Q730" s="130" t="str">
        <f>IF(D730="","",VLOOKUP(D730,ボランティア一覧!$A$3:$F$68,3,0))</f>
        <v/>
      </c>
      <c r="R730" s="130" t="str">
        <f>IF(D730="","",VLOOKUP(D730,ボランティア一覧!$A$3:$F$68,4,0))</f>
        <v/>
      </c>
      <c r="S730" s="130" t="str">
        <f>IF(D730="","",VLOOKUP(D730,ボランティア一覧!$A$3:$F$68,5,0))</f>
        <v/>
      </c>
      <c r="T730" s="130" t="str">
        <f>IF(D730="","",VLOOKUP(D730,ボランティア一覧!$A$3:$F$68,6,0))</f>
        <v/>
      </c>
      <c r="U730" s="131" t="str">
        <f t="shared" si="885"/>
        <v xml:space="preserve"> </v>
      </c>
      <c r="V730" s="131" t="str">
        <f t="shared" si="886"/>
        <v>　</v>
      </c>
      <c r="W730" s="131" t="str">
        <f>IF($A730=0," ",VLOOKUP(U730,入力規則用シート!B:C,2,0))</f>
        <v xml:space="preserve"> </v>
      </c>
      <c r="X730" s="131">
        <f t="shared" si="884"/>
        <v>0</v>
      </c>
      <c r="Y730" s="131" t="str">
        <f t="shared" si="887"/>
        <v/>
      </c>
      <c r="Z730" s="131" t="str">
        <f>IF(Y730="","",VLOOKUP(Y730,ボランティア図書マスタ!$A$3:$K$567,11,0))</f>
        <v/>
      </c>
      <c r="AA730" s="132" t="str">
        <f t="shared" si="888"/>
        <v/>
      </c>
      <c r="AB730" s="133"/>
      <c r="AC730" s="133">
        <f t="shared" si="889"/>
        <v>0</v>
      </c>
      <c r="AD730" s="133">
        <f t="shared" si="890"/>
        <v>0</v>
      </c>
      <c r="AE730" s="133">
        <f t="shared" si="891"/>
        <v>0</v>
      </c>
      <c r="AF730" s="133">
        <f t="shared" si="892"/>
        <v>0</v>
      </c>
      <c r="AG730" s="134">
        <f t="shared" si="893"/>
        <v>0</v>
      </c>
      <c r="AH730" s="133">
        <f t="shared" si="894"/>
        <v>0</v>
      </c>
      <c r="AI730" s="133">
        <f t="shared" ref="AI730:AI793" si="898">I730</f>
        <v>0</v>
      </c>
      <c r="AJ730" s="133">
        <f t="shared" ref="AJ730:AJ793" si="899">J730</f>
        <v>0</v>
      </c>
      <c r="AK730" s="135">
        <f t="shared" si="895"/>
        <v>0</v>
      </c>
      <c r="AL730" s="135">
        <f t="shared" si="896"/>
        <v>0</v>
      </c>
      <c r="AM730" s="135">
        <f t="shared" ref="AM730:AM793" si="900">O730</f>
        <v>0</v>
      </c>
      <c r="AN730" s="135">
        <f t="shared" ref="AN730:AN793" si="901">P730</f>
        <v>0</v>
      </c>
      <c r="AP730" s="111" t="e">
        <f>VLOOKUP($Y730,ボランティア図書マスタ!$A:$T,15,0)</f>
        <v>#N/A</v>
      </c>
      <c r="AQ730" s="111" t="e">
        <f>VLOOKUP($Y730,ボランティア図書マスタ!$A:$T,16,0)</f>
        <v>#N/A</v>
      </c>
      <c r="AR730" s="111" t="e">
        <f>VLOOKUP($Y730,ボランティア図書マスタ!$A:$T,17,0)</f>
        <v>#N/A</v>
      </c>
      <c r="AS730" s="111" t="e">
        <f>VLOOKUP($Y730,ボランティア図書マスタ!$A:$T,18,0)</f>
        <v>#N/A</v>
      </c>
      <c r="AT730" s="111" t="e">
        <f>VLOOKUP($Y730,ボランティア図書マスタ!$A:$T,19,0)</f>
        <v>#N/A</v>
      </c>
      <c r="AU730" s="111" t="e">
        <f>VLOOKUP($Y730,ボランティア図書マスタ!$A:$T,20,0)</f>
        <v>#N/A</v>
      </c>
    </row>
    <row r="731" spans="1:47" ht="80.099999999999994" customHeight="1" x14ac:dyDescent="0.15">
      <c r="A731" s="119"/>
      <c r="B731" s="120"/>
      <c r="C731" s="119"/>
      <c r="D731" s="121"/>
      <c r="E731" s="122" t="str">
        <f>IF(D731="","",VLOOKUP(D731,ボランティア一覧!$A:$B,2,0))</f>
        <v/>
      </c>
      <c r="F731" s="121"/>
      <c r="G731" s="123" t="str">
        <f>IF(F731="","",VLOOKUP(F731,ボランティア図書マスタ!$B:$L,11,0))</f>
        <v/>
      </c>
      <c r="H731" s="124"/>
      <c r="I731" s="121"/>
      <c r="J731" s="124"/>
      <c r="K731" s="122" t="str">
        <f t="shared" si="897"/>
        <v/>
      </c>
      <c r="L731" s="125" t="str">
        <f>IF(Y731="","",VLOOKUP(Y731,ボランティア図書マスタ!$A$3:$M$567,13,0))</f>
        <v/>
      </c>
      <c r="M731" s="126"/>
      <c r="N731" s="127"/>
      <c r="O731" s="128"/>
      <c r="P731" s="129"/>
      <c r="Q731" s="130" t="str">
        <f>IF(D731="","",VLOOKUP(D731,ボランティア一覧!$A$3:$F$68,3,0))</f>
        <v/>
      </c>
      <c r="R731" s="130" t="str">
        <f>IF(D731="","",VLOOKUP(D731,ボランティア一覧!$A$3:$F$68,4,0))</f>
        <v/>
      </c>
      <c r="S731" s="130" t="str">
        <f>IF(D731="","",VLOOKUP(D731,ボランティア一覧!$A$3:$F$68,5,0))</f>
        <v/>
      </c>
      <c r="T731" s="130" t="str">
        <f>IF(D731="","",VLOOKUP(D731,ボランティア一覧!$A$3:$F$68,6,0))</f>
        <v/>
      </c>
      <c r="U731" s="131" t="str">
        <f t="shared" si="885"/>
        <v xml:space="preserve"> </v>
      </c>
      <c r="V731" s="131" t="str">
        <f t="shared" si="886"/>
        <v>　</v>
      </c>
      <c r="W731" s="131" t="str">
        <f>IF($A731=0," ",VLOOKUP(U731,入力規則用シート!B:C,2,0))</f>
        <v xml:space="preserve"> </v>
      </c>
      <c r="X731" s="131">
        <f t="shared" si="884"/>
        <v>0</v>
      </c>
      <c r="Y731" s="131" t="str">
        <f t="shared" si="887"/>
        <v/>
      </c>
      <c r="Z731" s="131" t="str">
        <f>IF(Y731="","",VLOOKUP(Y731,ボランティア図書マスタ!$A$3:$K$567,11,0))</f>
        <v/>
      </c>
      <c r="AA731" s="132" t="str">
        <f t="shared" si="888"/>
        <v/>
      </c>
      <c r="AB731" s="133"/>
      <c r="AC731" s="133">
        <f t="shared" si="889"/>
        <v>0</v>
      </c>
      <c r="AD731" s="133">
        <f t="shared" si="890"/>
        <v>0</v>
      </c>
      <c r="AE731" s="133">
        <f t="shared" si="891"/>
        <v>0</v>
      </c>
      <c r="AF731" s="133">
        <f t="shared" si="892"/>
        <v>0</v>
      </c>
      <c r="AG731" s="134">
        <f t="shared" si="893"/>
        <v>0</v>
      </c>
      <c r="AH731" s="133">
        <f t="shared" si="894"/>
        <v>0</v>
      </c>
      <c r="AI731" s="133">
        <f t="shared" si="898"/>
        <v>0</v>
      </c>
      <c r="AJ731" s="133">
        <f t="shared" si="899"/>
        <v>0</v>
      </c>
      <c r="AK731" s="135">
        <f t="shared" si="895"/>
        <v>0</v>
      </c>
      <c r="AL731" s="135">
        <f t="shared" si="896"/>
        <v>0</v>
      </c>
      <c r="AM731" s="135">
        <f t="shared" si="900"/>
        <v>0</v>
      </c>
      <c r="AN731" s="135">
        <f t="shared" si="901"/>
        <v>0</v>
      </c>
      <c r="AP731" s="111" t="e">
        <f>VLOOKUP($Y731,ボランティア図書マスタ!$A:$T,15,0)</f>
        <v>#N/A</v>
      </c>
      <c r="AQ731" s="111" t="e">
        <f>VLOOKUP($Y731,ボランティア図書マスタ!$A:$T,16,0)</f>
        <v>#N/A</v>
      </c>
      <c r="AR731" s="111" t="e">
        <f>VLOOKUP($Y731,ボランティア図書マスタ!$A:$T,17,0)</f>
        <v>#N/A</v>
      </c>
      <c r="AS731" s="111" t="e">
        <f>VLOOKUP($Y731,ボランティア図書マスタ!$A:$T,18,0)</f>
        <v>#N/A</v>
      </c>
      <c r="AT731" s="111" t="e">
        <f>VLOOKUP($Y731,ボランティア図書マスタ!$A:$T,19,0)</f>
        <v>#N/A</v>
      </c>
      <c r="AU731" s="111" t="e">
        <f>VLOOKUP($Y731,ボランティア図書マスタ!$A:$T,20,0)</f>
        <v>#N/A</v>
      </c>
    </row>
    <row r="732" spans="1:47" ht="80.099999999999994" customHeight="1" x14ac:dyDescent="0.15">
      <c r="A732" s="119"/>
      <c r="B732" s="120"/>
      <c r="C732" s="119"/>
      <c r="D732" s="121"/>
      <c r="E732" s="122" t="str">
        <f>IF(D732="","",VLOOKUP(D732,ボランティア一覧!$A:$B,2,0))</f>
        <v/>
      </c>
      <c r="F732" s="121"/>
      <c r="G732" s="123" t="str">
        <f>IF(F732="","",VLOOKUP(F732,ボランティア図書マスタ!$B:$L,11,0))</f>
        <v/>
      </c>
      <c r="H732" s="124"/>
      <c r="I732" s="121"/>
      <c r="J732" s="124"/>
      <c r="K732" s="122" t="str">
        <f t="shared" si="897"/>
        <v/>
      </c>
      <c r="L732" s="125" t="str">
        <f>IF(Y732="","",VLOOKUP(Y732,ボランティア図書マスタ!$A$3:$M$567,13,0))</f>
        <v/>
      </c>
      <c r="M732" s="126"/>
      <c r="N732" s="127"/>
      <c r="O732" s="128"/>
      <c r="P732" s="129"/>
      <c r="Q732" s="130" t="str">
        <f>IF(D732="","",VLOOKUP(D732,ボランティア一覧!$A$3:$F$68,3,0))</f>
        <v/>
      </c>
      <c r="R732" s="130" t="str">
        <f>IF(D732="","",VLOOKUP(D732,ボランティア一覧!$A$3:$F$68,4,0))</f>
        <v/>
      </c>
      <c r="S732" s="130" t="str">
        <f>IF(D732="","",VLOOKUP(D732,ボランティア一覧!$A$3:$F$68,5,0))</f>
        <v/>
      </c>
      <c r="T732" s="130" t="str">
        <f>IF(D732="","",VLOOKUP(D732,ボランティア一覧!$A$3:$F$68,6,0))</f>
        <v/>
      </c>
      <c r="U732" s="131" t="str">
        <f t="shared" si="885"/>
        <v xml:space="preserve"> </v>
      </c>
      <c r="V732" s="131" t="str">
        <f t="shared" si="886"/>
        <v>　</v>
      </c>
      <c r="W732" s="131" t="str">
        <f>IF($A732=0," ",VLOOKUP(U732,入力規則用シート!B:C,2,0))</f>
        <v xml:space="preserve"> </v>
      </c>
      <c r="X732" s="131">
        <f t="shared" si="884"/>
        <v>0</v>
      </c>
      <c r="Y732" s="131" t="str">
        <f t="shared" si="887"/>
        <v/>
      </c>
      <c r="Z732" s="131" t="str">
        <f>IF(Y732="","",VLOOKUP(Y732,ボランティア図書マスタ!$A$3:$K$567,11,0))</f>
        <v/>
      </c>
      <c r="AA732" s="132" t="str">
        <f t="shared" si="888"/>
        <v/>
      </c>
      <c r="AB732" s="133"/>
      <c r="AC732" s="133">
        <f t="shared" si="889"/>
        <v>0</v>
      </c>
      <c r="AD732" s="133">
        <f t="shared" si="890"/>
        <v>0</v>
      </c>
      <c r="AE732" s="133">
        <f t="shared" si="891"/>
        <v>0</v>
      </c>
      <c r="AF732" s="133">
        <f t="shared" si="892"/>
        <v>0</v>
      </c>
      <c r="AG732" s="134">
        <f t="shared" si="893"/>
        <v>0</v>
      </c>
      <c r="AH732" s="133">
        <f t="shared" si="894"/>
        <v>0</v>
      </c>
      <c r="AI732" s="133">
        <f t="shared" si="898"/>
        <v>0</v>
      </c>
      <c r="AJ732" s="133">
        <f t="shared" si="899"/>
        <v>0</v>
      </c>
      <c r="AK732" s="135">
        <f t="shared" si="895"/>
        <v>0</v>
      </c>
      <c r="AL732" s="135">
        <f t="shared" si="896"/>
        <v>0</v>
      </c>
      <c r="AM732" s="135">
        <f t="shared" si="900"/>
        <v>0</v>
      </c>
      <c r="AN732" s="135">
        <f t="shared" si="901"/>
        <v>0</v>
      </c>
      <c r="AP732" s="111" t="e">
        <f>VLOOKUP($Y732,ボランティア図書マスタ!$A:$T,15,0)</f>
        <v>#N/A</v>
      </c>
      <c r="AQ732" s="111" t="e">
        <f>VLOOKUP($Y732,ボランティア図書マスタ!$A:$T,16,0)</f>
        <v>#N/A</v>
      </c>
      <c r="AR732" s="111" t="e">
        <f>VLOOKUP($Y732,ボランティア図書マスタ!$A:$T,17,0)</f>
        <v>#N/A</v>
      </c>
      <c r="AS732" s="111" t="e">
        <f>VLOOKUP($Y732,ボランティア図書マスタ!$A:$T,18,0)</f>
        <v>#N/A</v>
      </c>
      <c r="AT732" s="111" t="e">
        <f>VLOOKUP($Y732,ボランティア図書マスタ!$A:$T,19,0)</f>
        <v>#N/A</v>
      </c>
      <c r="AU732" s="111" t="e">
        <f>VLOOKUP($Y732,ボランティア図書マスタ!$A:$T,20,0)</f>
        <v>#N/A</v>
      </c>
    </row>
    <row r="733" spans="1:47" ht="80.099999999999994" customHeight="1" x14ac:dyDescent="0.15">
      <c r="A733" s="119"/>
      <c r="B733" s="120"/>
      <c r="C733" s="119"/>
      <c r="D733" s="121"/>
      <c r="E733" s="122" t="str">
        <f>IF(D733="","",VLOOKUP(D733,ボランティア一覧!$A:$B,2,0))</f>
        <v/>
      </c>
      <c r="F733" s="121"/>
      <c r="G733" s="123" t="str">
        <f>IF(F733="","",VLOOKUP(F733,ボランティア図書マスタ!$B:$L,11,0))</f>
        <v/>
      </c>
      <c r="H733" s="124"/>
      <c r="I733" s="121"/>
      <c r="J733" s="124"/>
      <c r="K733" s="122" t="str">
        <f t="shared" si="897"/>
        <v/>
      </c>
      <c r="L733" s="125" t="str">
        <f>IF(Y733="","",VLOOKUP(Y733,ボランティア図書マスタ!$A$3:$M$567,13,0))</f>
        <v/>
      </c>
      <c r="M733" s="126"/>
      <c r="N733" s="127"/>
      <c r="O733" s="128"/>
      <c r="P733" s="129"/>
      <c r="Q733" s="130" t="str">
        <f>IF(D733="","",VLOOKUP(D733,ボランティア一覧!$A$3:$F$68,3,0))</f>
        <v/>
      </c>
      <c r="R733" s="130" t="str">
        <f>IF(D733="","",VLOOKUP(D733,ボランティア一覧!$A$3:$F$68,4,0))</f>
        <v/>
      </c>
      <c r="S733" s="130" t="str">
        <f>IF(D733="","",VLOOKUP(D733,ボランティア一覧!$A$3:$F$68,5,0))</f>
        <v/>
      </c>
      <c r="T733" s="130" t="str">
        <f>IF(D733="","",VLOOKUP(D733,ボランティア一覧!$A$3:$F$68,6,0))</f>
        <v/>
      </c>
      <c r="U733" s="131" t="str">
        <f t="shared" si="885"/>
        <v xml:space="preserve"> </v>
      </c>
      <c r="V733" s="131" t="str">
        <f t="shared" si="886"/>
        <v>　</v>
      </c>
      <c r="W733" s="131" t="str">
        <f>IF($A733=0," ",VLOOKUP(U733,入力規則用シート!B:C,2,0))</f>
        <v xml:space="preserve"> </v>
      </c>
      <c r="X733" s="131">
        <f t="shared" si="884"/>
        <v>0</v>
      </c>
      <c r="Y733" s="131" t="str">
        <f t="shared" si="887"/>
        <v/>
      </c>
      <c r="Z733" s="131" t="str">
        <f>IF(Y733="","",VLOOKUP(Y733,ボランティア図書マスタ!$A$3:$K$567,11,0))</f>
        <v/>
      </c>
      <c r="AA733" s="132" t="str">
        <f t="shared" si="888"/>
        <v/>
      </c>
      <c r="AB733" s="133"/>
      <c r="AC733" s="133">
        <f t="shared" si="889"/>
        <v>0</v>
      </c>
      <c r="AD733" s="133">
        <f t="shared" si="890"/>
        <v>0</v>
      </c>
      <c r="AE733" s="133">
        <f t="shared" si="891"/>
        <v>0</v>
      </c>
      <c r="AF733" s="133">
        <f t="shared" si="892"/>
        <v>0</v>
      </c>
      <c r="AG733" s="134">
        <f t="shared" si="893"/>
        <v>0</v>
      </c>
      <c r="AH733" s="133">
        <f t="shared" si="894"/>
        <v>0</v>
      </c>
      <c r="AI733" s="133">
        <f t="shared" si="898"/>
        <v>0</v>
      </c>
      <c r="AJ733" s="133">
        <f t="shared" si="899"/>
        <v>0</v>
      </c>
      <c r="AK733" s="135">
        <f t="shared" si="895"/>
        <v>0</v>
      </c>
      <c r="AL733" s="135">
        <f t="shared" si="896"/>
        <v>0</v>
      </c>
      <c r="AM733" s="135">
        <f t="shared" si="900"/>
        <v>0</v>
      </c>
      <c r="AN733" s="135">
        <f t="shared" si="901"/>
        <v>0</v>
      </c>
      <c r="AP733" s="111" t="e">
        <f>VLOOKUP($Y733,ボランティア図書マスタ!$A:$T,15,0)</f>
        <v>#N/A</v>
      </c>
      <c r="AQ733" s="111" t="e">
        <f>VLOOKUP($Y733,ボランティア図書マスタ!$A:$T,16,0)</f>
        <v>#N/A</v>
      </c>
      <c r="AR733" s="111" t="e">
        <f>VLOOKUP($Y733,ボランティア図書マスタ!$A:$T,17,0)</f>
        <v>#N/A</v>
      </c>
      <c r="AS733" s="111" t="e">
        <f>VLOOKUP($Y733,ボランティア図書マスタ!$A:$T,18,0)</f>
        <v>#N/A</v>
      </c>
      <c r="AT733" s="111" t="e">
        <f>VLOOKUP($Y733,ボランティア図書マスタ!$A:$T,19,0)</f>
        <v>#N/A</v>
      </c>
      <c r="AU733" s="111" t="e">
        <f>VLOOKUP($Y733,ボランティア図書マスタ!$A:$T,20,0)</f>
        <v>#N/A</v>
      </c>
    </row>
    <row r="734" spans="1:47" ht="80.099999999999994" customHeight="1" x14ac:dyDescent="0.15">
      <c r="A734" s="119"/>
      <c r="B734" s="120"/>
      <c r="C734" s="119"/>
      <c r="D734" s="121"/>
      <c r="E734" s="122" t="str">
        <f>IF(D734="","",VLOOKUP(D734,ボランティア一覧!$A:$B,2,0))</f>
        <v/>
      </c>
      <c r="F734" s="121"/>
      <c r="G734" s="123" t="str">
        <f>IF(F734="","",VLOOKUP(F734,ボランティア図書マスタ!$B:$L,11,0))</f>
        <v/>
      </c>
      <c r="H734" s="124"/>
      <c r="I734" s="121"/>
      <c r="J734" s="124"/>
      <c r="K734" s="122" t="str">
        <f t="shared" si="897"/>
        <v/>
      </c>
      <c r="L734" s="125" t="str">
        <f>IF(Y734="","",VLOOKUP(Y734,ボランティア図書マスタ!$A$3:$M$567,13,0))</f>
        <v/>
      </c>
      <c r="M734" s="126"/>
      <c r="N734" s="127"/>
      <c r="O734" s="128"/>
      <c r="P734" s="129"/>
      <c r="Q734" s="130" t="str">
        <f>IF(D734="","",VLOOKUP(D734,ボランティア一覧!$A$3:$F$68,3,0))</f>
        <v/>
      </c>
      <c r="R734" s="130" t="str">
        <f>IF(D734="","",VLOOKUP(D734,ボランティア一覧!$A$3:$F$68,4,0))</f>
        <v/>
      </c>
      <c r="S734" s="130" t="str">
        <f>IF(D734="","",VLOOKUP(D734,ボランティア一覧!$A$3:$F$68,5,0))</f>
        <v/>
      </c>
      <c r="T734" s="130" t="str">
        <f>IF(D734="","",VLOOKUP(D734,ボランティア一覧!$A$3:$F$68,6,0))</f>
        <v/>
      </c>
      <c r="U734" s="131" t="str">
        <f t="shared" si="885"/>
        <v xml:space="preserve"> </v>
      </c>
      <c r="V734" s="131" t="str">
        <f t="shared" si="886"/>
        <v>　</v>
      </c>
      <c r="W734" s="131" t="str">
        <f>IF($A734=0," ",VLOOKUP(U734,入力規則用シート!B:C,2,0))</f>
        <v xml:space="preserve"> </v>
      </c>
      <c r="X734" s="131">
        <f t="shared" si="884"/>
        <v>0</v>
      </c>
      <c r="Y734" s="131" t="str">
        <f t="shared" si="887"/>
        <v/>
      </c>
      <c r="Z734" s="131" t="str">
        <f>IF(Y734="","",VLOOKUP(Y734,ボランティア図書マスタ!$A$3:$K$567,11,0))</f>
        <v/>
      </c>
      <c r="AA734" s="132" t="str">
        <f t="shared" si="888"/>
        <v/>
      </c>
      <c r="AB734" s="133"/>
      <c r="AC734" s="133">
        <f t="shared" si="889"/>
        <v>0</v>
      </c>
      <c r="AD734" s="133">
        <f t="shared" si="890"/>
        <v>0</v>
      </c>
      <c r="AE734" s="133">
        <f t="shared" si="891"/>
        <v>0</v>
      </c>
      <c r="AF734" s="133">
        <f t="shared" si="892"/>
        <v>0</v>
      </c>
      <c r="AG734" s="134">
        <f t="shared" si="893"/>
        <v>0</v>
      </c>
      <c r="AH734" s="133">
        <f t="shared" si="894"/>
        <v>0</v>
      </c>
      <c r="AI734" s="133">
        <f t="shared" si="898"/>
        <v>0</v>
      </c>
      <c r="AJ734" s="133">
        <f t="shared" si="899"/>
        <v>0</v>
      </c>
      <c r="AK734" s="135">
        <f t="shared" si="895"/>
        <v>0</v>
      </c>
      <c r="AL734" s="135">
        <f t="shared" si="896"/>
        <v>0</v>
      </c>
      <c r="AM734" s="135">
        <f t="shared" si="900"/>
        <v>0</v>
      </c>
      <c r="AN734" s="135">
        <f t="shared" si="901"/>
        <v>0</v>
      </c>
      <c r="AP734" s="111" t="e">
        <f>VLOOKUP($Y734,ボランティア図書マスタ!$A:$T,15,0)</f>
        <v>#N/A</v>
      </c>
      <c r="AQ734" s="111" t="e">
        <f>VLOOKUP($Y734,ボランティア図書マスタ!$A:$T,16,0)</f>
        <v>#N/A</v>
      </c>
      <c r="AR734" s="111" t="e">
        <f>VLOOKUP($Y734,ボランティア図書マスタ!$A:$T,17,0)</f>
        <v>#N/A</v>
      </c>
      <c r="AS734" s="111" t="e">
        <f>VLOOKUP($Y734,ボランティア図書マスタ!$A:$T,18,0)</f>
        <v>#N/A</v>
      </c>
      <c r="AT734" s="111" t="e">
        <f>VLOOKUP($Y734,ボランティア図書マスタ!$A:$T,19,0)</f>
        <v>#N/A</v>
      </c>
      <c r="AU734" s="111" t="e">
        <f>VLOOKUP($Y734,ボランティア図書マスタ!$A:$T,20,0)</f>
        <v>#N/A</v>
      </c>
    </row>
    <row r="735" spans="1:47" ht="80.099999999999994" customHeight="1" x14ac:dyDescent="0.15">
      <c r="A735" s="119"/>
      <c r="B735" s="120"/>
      <c r="C735" s="119"/>
      <c r="D735" s="121"/>
      <c r="E735" s="122" t="str">
        <f>IF(D735="","",VLOOKUP(D735,ボランティア一覧!$A:$B,2,0))</f>
        <v/>
      </c>
      <c r="F735" s="121"/>
      <c r="G735" s="123" t="str">
        <f>IF(F735="","",VLOOKUP(F735,ボランティア図書マスタ!$B:$L,11,0))</f>
        <v/>
      </c>
      <c r="H735" s="124"/>
      <c r="I735" s="121"/>
      <c r="J735" s="124"/>
      <c r="K735" s="122" t="str">
        <f t="shared" si="897"/>
        <v/>
      </c>
      <c r="L735" s="125" t="str">
        <f>IF(Y735="","",VLOOKUP(Y735,ボランティア図書マスタ!$A$3:$M$567,13,0))</f>
        <v/>
      </c>
      <c r="M735" s="126"/>
      <c r="N735" s="127"/>
      <c r="O735" s="128"/>
      <c r="P735" s="129"/>
      <c r="Q735" s="130" t="str">
        <f>IF(D735="","",VLOOKUP(D735,ボランティア一覧!$A$3:$F$68,3,0))</f>
        <v/>
      </c>
      <c r="R735" s="130" t="str">
        <f>IF(D735="","",VLOOKUP(D735,ボランティア一覧!$A$3:$F$68,4,0))</f>
        <v/>
      </c>
      <c r="S735" s="130" t="str">
        <f>IF(D735="","",VLOOKUP(D735,ボランティア一覧!$A$3:$F$68,5,0))</f>
        <v/>
      </c>
      <c r="T735" s="130" t="str">
        <f>IF(D735="","",VLOOKUP(D735,ボランティア一覧!$A$3:$F$68,6,0))</f>
        <v/>
      </c>
      <c r="U735" s="131" t="str">
        <f t="shared" si="885"/>
        <v xml:space="preserve"> </v>
      </c>
      <c r="V735" s="131" t="str">
        <f t="shared" si="886"/>
        <v>　</v>
      </c>
      <c r="W735" s="131" t="str">
        <f>IF($A735=0," ",VLOOKUP(U735,入力規則用シート!B:C,2,0))</f>
        <v xml:space="preserve"> </v>
      </c>
      <c r="X735" s="131">
        <f t="shared" si="884"/>
        <v>0</v>
      </c>
      <c r="Y735" s="131" t="str">
        <f t="shared" si="887"/>
        <v/>
      </c>
      <c r="Z735" s="131" t="str">
        <f>IF(Y735="","",VLOOKUP(Y735,ボランティア図書マスタ!$A$3:$K$567,11,0))</f>
        <v/>
      </c>
      <c r="AA735" s="132" t="str">
        <f t="shared" si="888"/>
        <v/>
      </c>
      <c r="AB735" s="133"/>
      <c r="AC735" s="133">
        <f t="shared" si="889"/>
        <v>0</v>
      </c>
      <c r="AD735" s="133">
        <f t="shared" si="890"/>
        <v>0</v>
      </c>
      <c r="AE735" s="133">
        <f t="shared" si="891"/>
        <v>0</v>
      </c>
      <c r="AF735" s="133">
        <f t="shared" si="892"/>
        <v>0</v>
      </c>
      <c r="AG735" s="134">
        <f t="shared" si="893"/>
        <v>0</v>
      </c>
      <c r="AH735" s="133">
        <f t="shared" si="894"/>
        <v>0</v>
      </c>
      <c r="AI735" s="133">
        <f t="shared" si="898"/>
        <v>0</v>
      </c>
      <c r="AJ735" s="133">
        <f t="shared" si="899"/>
        <v>0</v>
      </c>
      <c r="AK735" s="135">
        <f t="shared" si="895"/>
        <v>0</v>
      </c>
      <c r="AL735" s="135">
        <f t="shared" si="896"/>
        <v>0</v>
      </c>
      <c r="AM735" s="135">
        <f t="shared" si="900"/>
        <v>0</v>
      </c>
      <c r="AN735" s="135">
        <f t="shared" si="901"/>
        <v>0</v>
      </c>
      <c r="AP735" s="111" t="e">
        <f>VLOOKUP($Y735,ボランティア図書マスタ!$A:$T,15,0)</f>
        <v>#N/A</v>
      </c>
      <c r="AQ735" s="111" t="e">
        <f>VLOOKUP($Y735,ボランティア図書マスタ!$A:$T,16,0)</f>
        <v>#N/A</v>
      </c>
      <c r="AR735" s="111" t="e">
        <f>VLOOKUP($Y735,ボランティア図書マスタ!$A:$T,17,0)</f>
        <v>#N/A</v>
      </c>
      <c r="AS735" s="111" t="e">
        <f>VLOOKUP($Y735,ボランティア図書マスタ!$A:$T,18,0)</f>
        <v>#N/A</v>
      </c>
      <c r="AT735" s="111" t="e">
        <f>VLOOKUP($Y735,ボランティア図書マスタ!$A:$T,19,0)</f>
        <v>#N/A</v>
      </c>
      <c r="AU735" s="111" t="e">
        <f>VLOOKUP($Y735,ボランティア図書マスタ!$A:$T,20,0)</f>
        <v>#N/A</v>
      </c>
    </row>
    <row r="736" spans="1:47" ht="80.099999999999994" customHeight="1" x14ac:dyDescent="0.15">
      <c r="A736" s="119"/>
      <c r="B736" s="120"/>
      <c r="C736" s="119"/>
      <c r="D736" s="121"/>
      <c r="E736" s="122" t="str">
        <f>IF(D736="","",VLOOKUP(D736,ボランティア一覧!$A:$B,2,0))</f>
        <v/>
      </c>
      <c r="F736" s="121"/>
      <c r="G736" s="123" t="str">
        <f>IF(F736="","",VLOOKUP(F736,ボランティア図書マスタ!$B:$L,11,0))</f>
        <v/>
      </c>
      <c r="H736" s="124"/>
      <c r="I736" s="121"/>
      <c r="J736" s="124"/>
      <c r="K736" s="122" t="str">
        <f t="shared" si="897"/>
        <v/>
      </c>
      <c r="L736" s="125" t="str">
        <f>IF(Y736="","",VLOOKUP(Y736,ボランティア図書マスタ!$A$3:$M$567,13,0))</f>
        <v/>
      </c>
      <c r="M736" s="126"/>
      <c r="N736" s="127"/>
      <c r="O736" s="128"/>
      <c r="P736" s="129"/>
      <c r="Q736" s="130" t="str">
        <f>IF(D736="","",VLOOKUP(D736,ボランティア一覧!$A$3:$F$68,3,0))</f>
        <v/>
      </c>
      <c r="R736" s="130" t="str">
        <f>IF(D736="","",VLOOKUP(D736,ボランティア一覧!$A$3:$F$68,4,0))</f>
        <v/>
      </c>
      <c r="S736" s="130" t="str">
        <f>IF(D736="","",VLOOKUP(D736,ボランティア一覧!$A$3:$F$68,5,0))</f>
        <v/>
      </c>
      <c r="T736" s="130" t="str">
        <f>IF(D736="","",VLOOKUP(D736,ボランティア一覧!$A$3:$F$68,6,0))</f>
        <v/>
      </c>
      <c r="U736" s="131" t="str">
        <f t="shared" si="885"/>
        <v xml:space="preserve"> </v>
      </c>
      <c r="V736" s="131" t="str">
        <f t="shared" si="886"/>
        <v>　</v>
      </c>
      <c r="W736" s="131" t="str">
        <f>IF($A736=0," ",VLOOKUP(U736,入力規則用シート!B:C,2,0))</f>
        <v xml:space="preserve"> </v>
      </c>
      <c r="X736" s="131">
        <f t="shared" si="884"/>
        <v>0</v>
      </c>
      <c r="Y736" s="131" t="str">
        <f t="shared" si="887"/>
        <v/>
      </c>
      <c r="Z736" s="131" t="str">
        <f>IF(Y736="","",VLOOKUP(Y736,ボランティア図書マスタ!$A$3:$K$567,11,0))</f>
        <v/>
      </c>
      <c r="AA736" s="132" t="str">
        <f t="shared" si="888"/>
        <v/>
      </c>
      <c r="AB736" s="133"/>
      <c r="AC736" s="133">
        <f t="shared" si="889"/>
        <v>0</v>
      </c>
      <c r="AD736" s="133">
        <f t="shared" si="890"/>
        <v>0</v>
      </c>
      <c r="AE736" s="133">
        <f t="shared" si="891"/>
        <v>0</v>
      </c>
      <c r="AF736" s="133">
        <f t="shared" si="892"/>
        <v>0</v>
      </c>
      <c r="AG736" s="134">
        <f t="shared" si="893"/>
        <v>0</v>
      </c>
      <c r="AH736" s="133">
        <f t="shared" si="894"/>
        <v>0</v>
      </c>
      <c r="AI736" s="133">
        <f t="shared" si="898"/>
        <v>0</v>
      </c>
      <c r="AJ736" s="133">
        <f t="shared" si="899"/>
        <v>0</v>
      </c>
      <c r="AK736" s="135">
        <f t="shared" si="895"/>
        <v>0</v>
      </c>
      <c r="AL736" s="135">
        <f t="shared" si="896"/>
        <v>0</v>
      </c>
      <c r="AM736" s="135">
        <f t="shared" si="900"/>
        <v>0</v>
      </c>
      <c r="AN736" s="135">
        <f t="shared" si="901"/>
        <v>0</v>
      </c>
      <c r="AP736" s="111" t="e">
        <f>VLOOKUP($Y736,ボランティア図書マスタ!$A:$T,15,0)</f>
        <v>#N/A</v>
      </c>
      <c r="AQ736" s="111" t="e">
        <f>VLOOKUP($Y736,ボランティア図書マスタ!$A:$T,16,0)</f>
        <v>#N/A</v>
      </c>
      <c r="AR736" s="111" t="e">
        <f>VLOOKUP($Y736,ボランティア図書マスタ!$A:$T,17,0)</f>
        <v>#N/A</v>
      </c>
      <c r="AS736" s="111" t="e">
        <f>VLOOKUP($Y736,ボランティア図書マスタ!$A:$T,18,0)</f>
        <v>#N/A</v>
      </c>
      <c r="AT736" s="111" t="e">
        <f>VLOOKUP($Y736,ボランティア図書マスタ!$A:$T,19,0)</f>
        <v>#N/A</v>
      </c>
      <c r="AU736" s="111" t="e">
        <f>VLOOKUP($Y736,ボランティア図書マスタ!$A:$T,20,0)</f>
        <v>#N/A</v>
      </c>
    </row>
    <row r="737" spans="1:47" ht="80.099999999999994" customHeight="1" x14ac:dyDescent="0.15">
      <c r="A737" s="119"/>
      <c r="B737" s="120"/>
      <c r="C737" s="119"/>
      <c r="D737" s="121"/>
      <c r="E737" s="122" t="str">
        <f>IF(D737="","",VLOOKUP(D737,ボランティア一覧!$A:$B,2,0))</f>
        <v/>
      </c>
      <c r="F737" s="121"/>
      <c r="G737" s="123" t="str">
        <f>IF(F737="","",VLOOKUP(F737,ボランティア図書マスタ!$B:$L,11,0))</f>
        <v/>
      </c>
      <c r="H737" s="124"/>
      <c r="I737" s="121"/>
      <c r="J737" s="124"/>
      <c r="K737" s="122" t="str">
        <f t="shared" si="897"/>
        <v/>
      </c>
      <c r="L737" s="125" t="str">
        <f>IF(Y737="","",VLOOKUP(Y737,ボランティア図書マスタ!$A$3:$M$567,13,0))</f>
        <v/>
      </c>
      <c r="M737" s="126"/>
      <c r="N737" s="127"/>
      <c r="O737" s="128"/>
      <c r="P737" s="129"/>
      <c r="Q737" s="130" t="str">
        <f>IF(D737="","",VLOOKUP(D737,ボランティア一覧!$A$3:$F$68,3,0))</f>
        <v/>
      </c>
      <c r="R737" s="130" t="str">
        <f>IF(D737="","",VLOOKUP(D737,ボランティア一覧!$A$3:$F$68,4,0))</f>
        <v/>
      </c>
      <c r="S737" s="130" t="str">
        <f>IF(D737="","",VLOOKUP(D737,ボランティア一覧!$A$3:$F$68,5,0))</f>
        <v/>
      </c>
      <c r="T737" s="130" t="str">
        <f>IF(D737="","",VLOOKUP(D737,ボランティア一覧!$A$3:$F$68,6,0))</f>
        <v/>
      </c>
      <c r="U737" s="131" t="str">
        <f t="shared" si="885"/>
        <v xml:space="preserve"> </v>
      </c>
      <c r="V737" s="131" t="str">
        <f t="shared" si="886"/>
        <v>　</v>
      </c>
      <c r="W737" s="131" t="str">
        <f>IF($A737=0," ",VLOOKUP(U737,入力規則用シート!B:C,2,0))</f>
        <v xml:space="preserve"> </v>
      </c>
      <c r="X737" s="131">
        <f t="shared" si="884"/>
        <v>0</v>
      </c>
      <c r="Y737" s="131" t="str">
        <f t="shared" si="887"/>
        <v/>
      </c>
      <c r="Z737" s="131" t="str">
        <f>IF(Y737="","",VLOOKUP(Y737,ボランティア図書マスタ!$A$3:$K$567,11,0))</f>
        <v/>
      </c>
      <c r="AA737" s="132" t="str">
        <f t="shared" si="888"/>
        <v/>
      </c>
      <c r="AB737" s="133"/>
      <c r="AC737" s="133">
        <f t="shared" si="889"/>
        <v>0</v>
      </c>
      <c r="AD737" s="133">
        <f t="shared" si="890"/>
        <v>0</v>
      </c>
      <c r="AE737" s="133">
        <f t="shared" si="891"/>
        <v>0</v>
      </c>
      <c r="AF737" s="133">
        <f t="shared" si="892"/>
        <v>0</v>
      </c>
      <c r="AG737" s="134">
        <f t="shared" si="893"/>
        <v>0</v>
      </c>
      <c r="AH737" s="133">
        <f t="shared" si="894"/>
        <v>0</v>
      </c>
      <c r="AI737" s="133">
        <f t="shared" si="898"/>
        <v>0</v>
      </c>
      <c r="AJ737" s="133">
        <f t="shared" si="899"/>
        <v>0</v>
      </c>
      <c r="AK737" s="135">
        <f t="shared" si="895"/>
        <v>0</v>
      </c>
      <c r="AL737" s="135">
        <f t="shared" si="896"/>
        <v>0</v>
      </c>
      <c r="AM737" s="135">
        <f t="shared" si="900"/>
        <v>0</v>
      </c>
      <c r="AN737" s="135">
        <f t="shared" si="901"/>
        <v>0</v>
      </c>
      <c r="AP737" s="111" t="e">
        <f>VLOOKUP($Y737,ボランティア図書マスタ!$A:$T,15,0)</f>
        <v>#N/A</v>
      </c>
      <c r="AQ737" s="111" t="e">
        <f>VLOOKUP($Y737,ボランティア図書マスタ!$A:$T,16,0)</f>
        <v>#N/A</v>
      </c>
      <c r="AR737" s="111" t="e">
        <f>VLOOKUP($Y737,ボランティア図書マスタ!$A:$T,17,0)</f>
        <v>#N/A</v>
      </c>
      <c r="AS737" s="111" t="e">
        <f>VLOOKUP($Y737,ボランティア図書マスタ!$A:$T,18,0)</f>
        <v>#N/A</v>
      </c>
      <c r="AT737" s="111" t="e">
        <f>VLOOKUP($Y737,ボランティア図書マスタ!$A:$T,19,0)</f>
        <v>#N/A</v>
      </c>
      <c r="AU737" s="111" t="e">
        <f>VLOOKUP($Y737,ボランティア図書マスタ!$A:$T,20,0)</f>
        <v>#N/A</v>
      </c>
    </row>
    <row r="738" spans="1:47" ht="80.099999999999994" customHeight="1" x14ac:dyDescent="0.15">
      <c r="A738" s="119"/>
      <c r="B738" s="120"/>
      <c r="C738" s="119"/>
      <c r="D738" s="121"/>
      <c r="E738" s="122" t="str">
        <f>IF(D738="","",VLOOKUP(D738,ボランティア一覧!$A:$B,2,0))</f>
        <v/>
      </c>
      <c r="F738" s="121"/>
      <c r="G738" s="123" t="str">
        <f>IF(F738="","",VLOOKUP(F738,ボランティア図書マスタ!$B:$L,11,0))</f>
        <v/>
      </c>
      <c r="H738" s="124"/>
      <c r="I738" s="121"/>
      <c r="J738" s="124"/>
      <c r="K738" s="122" t="str">
        <f t="shared" si="897"/>
        <v/>
      </c>
      <c r="L738" s="125" t="str">
        <f>IF(Y738="","",VLOOKUP(Y738,ボランティア図書マスタ!$A$3:$M$567,13,0))</f>
        <v/>
      </c>
      <c r="M738" s="126"/>
      <c r="N738" s="127"/>
      <c r="O738" s="128"/>
      <c r="P738" s="129"/>
      <c r="Q738" s="130" t="str">
        <f>IF(D738="","",VLOOKUP(D738,ボランティア一覧!$A$3:$F$68,3,0))</f>
        <v/>
      </c>
      <c r="R738" s="130" t="str">
        <f>IF(D738="","",VLOOKUP(D738,ボランティア一覧!$A$3:$F$68,4,0))</f>
        <v/>
      </c>
      <c r="S738" s="130" t="str">
        <f>IF(D738="","",VLOOKUP(D738,ボランティア一覧!$A$3:$F$68,5,0))</f>
        <v/>
      </c>
      <c r="T738" s="130" t="str">
        <f>IF(D738="","",VLOOKUP(D738,ボランティア一覧!$A$3:$F$68,6,0))</f>
        <v/>
      </c>
      <c r="U738" s="131" t="str">
        <f t="shared" si="885"/>
        <v xml:space="preserve"> </v>
      </c>
      <c r="V738" s="131" t="str">
        <f t="shared" si="886"/>
        <v>　</v>
      </c>
      <c r="W738" s="131" t="str">
        <f>IF($A738=0," ",VLOOKUP(U738,入力規則用シート!B:C,2,0))</f>
        <v xml:space="preserve"> </v>
      </c>
      <c r="X738" s="131">
        <f t="shared" si="884"/>
        <v>0</v>
      </c>
      <c r="Y738" s="131" t="str">
        <f t="shared" si="887"/>
        <v/>
      </c>
      <c r="Z738" s="131" t="str">
        <f>IF(Y738="","",VLOOKUP(Y738,ボランティア図書マスタ!$A$3:$K$567,11,0))</f>
        <v/>
      </c>
      <c r="AA738" s="132" t="str">
        <f t="shared" si="888"/>
        <v/>
      </c>
      <c r="AB738" s="133"/>
      <c r="AC738" s="133">
        <f t="shared" si="889"/>
        <v>0</v>
      </c>
      <c r="AD738" s="133">
        <f t="shared" si="890"/>
        <v>0</v>
      </c>
      <c r="AE738" s="133">
        <f t="shared" si="891"/>
        <v>0</v>
      </c>
      <c r="AF738" s="133">
        <f t="shared" si="892"/>
        <v>0</v>
      </c>
      <c r="AG738" s="134">
        <f t="shared" si="893"/>
        <v>0</v>
      </c>
      <c r="AH738" s="133">
        <f t="shared" si="894"/>
        <v>0</v>
      </c>
      <c r="AI738" s="133">
        <f t="shared" si="898"/>
        <v>0</v>
      </c>
      <c r="AJ738" s="133">
        <f t="shared" si="899"/>
        <v>0</v>
      </c>
      <c r="AK738" s="135">
        <f t="shared" si="895"/>
        <v>0</v>
      </c>
      <c r="AL738" s="135">
        <f t="shared" si="896"/>
        <v>0</v>
      </c>
      <c r="AM738" s="135">
        <f t="shared" si="900"/>
        <v>0</v>
      </c>
      <c r="AN738" s="135">
        <f t="shared" si="901"/>
        <v>0</v>
      </c>
      <c r="AP738" s="111" t="e">
        <f>VLOOKUP($Y738,ボランティア図書マスタ!$A:$T,15,0)</f>
        <v>#N/A</v>
      </c>
      <c r="AQ738" s="111" t="e">
        <f>VLOOKUP($Y738,ボランティア図書マスタ!$A:$T,16,0)</f>
        <v>#N/A</v>
      </c>
      <c r="AR738" s="111" t="e">
        <f>VLOOKUP($Y738,ボランティア図書マスタ!$A:$T,17,0)</f>
        <v>#N/A</v>
      </c>
      <c r="AS738" s="111" t="e">
        <f>VLOOKUP($Y738,ボランティア図書マスタ!$A:$T,18,0)</f>
        <v>#N/A</v>
      </c>
      <c r="AT738" s="111" t="e">
        <f>VLOOKUP($Y738,ボランティア図書マスタ!$A:$T,19,0)</f>
        <v>#N/A</v>
      </c>
      <c r="AU738" s="111" t="e">
        <f>VLOOKUP($Y738,ボランティア図書マスタ!$A:$T,20,0)</f>
        <v>#N/A</v>
      </c>
    </row>
    <row r="739" spans="1:47" ht="80.099999999999994" customHeight="1" x14ac:dyDescent="0.15">
      <c r="A739" s="119"/>
      <c r="B739" s="120"/>
      <c r="C739" s="119"/>
      <c r="D739" s="121"/>
      <c r="E739" s="122" t="str">
        <f>IF(D739="","",VLOOKUP(D739,ボランティア一覧!$A:$B,2,0))</f>
        <v/>
      </c>
      <c r="F739" s="121"/>
      <c r="G739" s="123" t="str">
        <f>IF(F739="","",VLOOKUP(F739,ボランティア図書マスタ!$B:$L,11,0))</f>
        <v/>
      </c>
      <c r="H739" s="124"/>
      <c r="I739" s="121"/>
      <c r="J739" s="124"/>
      <c r="K739" s="122" t="str">
        <f t="shared" si="897"/>
        <v/>
      </c>
      <c r="L739" s="125" t="str">
        <f>IF(Y739="","",VLOOKUP(Y739,ボランティア図書マスタ!$A$3:$M$567,13,0))</f>
        <v/>
      </c>
      <c r="M739" s="126"/>
      <c r="N739" s="127"/>
      <c r="O739" s="128"/>
      <c r="P739" s="129"/>
      <c r="Q739" s="130" t="str">
        <f>IF(D739="","",VLOOKUP(D739,ボランティア一覧!$A$3:$F$68,3,0))</f>
        <v/>
      </c>
      <c r="R739" s="130" t="str">
        <f>IF(D739="","",VLOOKUP(D739,ボランティア一覧!$A$3:$F$68,4,0))</f>
        <v/>
      </c>
      <c r="S739" s="130" t="str">
        <f>IF(D739="","",VLOOKUP(D739,ボランティア一覧!$A$3:$F$68,5,0))</f>
        <v/>
      </c>
      <c r="T739" s="130" t="str">
        <f>IF(D739="","",VLOOKUP(D739,ボランティア一覧!$A$3:$F$68,6,0))</f>
        <v/>
      </c>
      <c r="U739" s="131" t="str">
        <f>IF(F739=0," ",$G$2)</f>
        <v xml:space="preserve"> </v>
      </c>
      <c r="V739" s="131" t="str">
        <f>IF(F739=0,"　",$L$2)</f>
        <v>　</v>
      </c>
      <c r="W739" s="131" t="str">
        <f>IF($A739=0," ",VLOOKUP(U739,入力規則用シート!B:C,2,0))</f>
        <v xml:space="preserve"> </v>
      </c>
      <c r="X739" s="131">
        <f t="shared" si="884"/>
        <v>0</v>
      </c>
      <c r="Y739" s="131" t="str">
        <f>IF(F739&amp;I739="","",CONCATENATE(F739,I739))</f>
        <v/>
      </c>
      <c r="Z739" s="131" t="str">
        <f>IF(Y739="","",VLOOKUP(Y739,ボランティア図書マスタ!$A$3:$K$567,11,0))</f>
        <v/>
      </c>
      <c r="AA739" s="132" t="str">
        <f>DBCS(J739)</f>
        <v/>
      </c>
      <c r="AB739" s="133"/>
      <c r="AC739" s="133">
        <f>A739</f>
        <v>0</v>
      </c>
      <c r="AD739" s="133">
        <f>B739</f>
        <v>0</v>
      </c>
      <c r="AE739" s="133">
        <f>C739</f>
        <v>0</v>
      </c>
      <c r="AF739" s="133">
        <f>D739</f>
        <v>0</v>
      </c>
      <c r="AG739" s="134">
        <f>F739</f>
        <v>0</v>
      </c>
      <c r="AH739" s="133">
        <f>H739</f>
        <v>0</v>
      </c>
      <c r="AI739" s="133">
        <f t="shared" si="898"/>
        <v>0</v>
      </c>
      <c r="AJ739" s="133">
        <f t="shared" si="899"/>
        <v>0</v>
      </c>
      <c r="AK739" s="135">
        <f>M739</f>
        <v>0</v>
      </c>
      <c r="AL739" s="135">
        <f>N739</f>
        <v>0</v>
      </c>
      <c r="AM739" s="135">
        <f t="shared" si="900"/>
        <v>0</v>
      </c>
      <c r="AN739" s="135">
        <f t="shared" si="901"/>
        <v>0</v>
      </c>
      <c r="AP739" s="111" t="e">
        <f>VLOOKUP($Y739,ボランティア図書マスタ!$A:$T,15,0)</f>
        <v>#N/A</v>
      </c>
      <c r="AQ739" s="111" t="e">
        <f>VLOOKUP($Y739,ボランティア図書マスタ!$A:$T,16,0)</f>
        <v>#N/A</v>
      </c>
      <c r="AR739" s="111" t="e">
        <f>VLOOKUP($Y739,ボランティア図書マスタ!$A:$T,17,0)</f>
        <v>#N/A</v>
      </c>
      <c r="AS739" s="111" t="e">
        <f>VLOOKUP($Y739,ボランティア図書マスタ!$A:$T,18,0)</f>
        <v>#N/A</v>
      </c>
      <c r="AT739" s="111" t="e">
        <f>VLOOKUP($Y739,ボランティア図書マスタ!$A:$T,19,0)</f>
        <v>#N/A</v>
      </c>
      <c r="AU739" s="111" t="e">
        <f>VLOOKUP($Y739,ボランティア図書マスタ!$A:$T,20,0)</f>
        <v>#N/A</v>
      </c>
    </row>
    <row r="740" spans="1:47" ht="80.099999999999994" customHeight="1" x14ac:dyDescent="0.15">
      <c r="A740" s="119"/>
      <c r="B740" s="120"/>
      <c r="C740" s="119"/>
      <c r="D740" s="121"/>
      <c r="E740" s="122" t="str">
        <f>IF(D740="","",VLOOKUP(D740,ボランティア一覧!$A:$B,2,0))</f>
        <v/>
      </c>
      <c r="F740" s="121"/>
      <c r="G740" s="123" t="str">
        <f>IF(F740="","",VLOOKUP(F740,ボランティア図書マスタ!$B:$L,11,0))</f>
        <v/>
      </c>
      <c r="H740" s="124"/>
      <c r="I740" s="121"/>
      <c r="J740" s="124"/>
      <c r="K740" s="122" t="str">
        <f t="shared" si="897"/>
        <v/>
      </c>
      <c r="L740" s="125" t="str">
        <f>IF(Y740="","",VLOOKUP(Y740,ボランティア図書マスタ!$A$3:$M$567,13,0))</f>
        <v/>
      </c>
      <c r="M740" s="126"/>
      <c r="N740" s="127"/>
      <c r="O740" s="128"/>
      <c r="P740" s="129"/>
      <c r="Q740" s="130" t="str">
        <f>IF(D740="","",VLOOKUP(D740,ボランティア一覧!$A$3:$F$68,3,0))</f>
        <v/>
      </c>
      <c r="R740" s="130" t="str">
        <f>IF(D740="","",VLOOKUP(D740,ボランティア一覧!$A$3:$F$68,4,0))</f>
        <v/>
      </c>
      <c r="S740" s="130" t="str">
        <f>IF(D740="","",VLOOKUP(D740,ボランティア一覧!$A$3:$F$68,5,0))</f>
        <v/>
      </c>
      <c r="T740" s="130" t="str">
        <f>IF(D740="","",VLOOKUP(D740,ボランティア一覧!$A$3:$F$68,6,0))</f>
        <v/>
      </c>
      <c r="U740" s="131" t="str">
        <f t="shared" ref="U740:U748" si="902">IF(F740=0," ",$G$2)</f>
        <v xml:space="preserve"> </v>
      </c>
      <c r="V740" s="131" t="str">
        <f t="shared" ref="V740:V748" si="903">IF(F740=0,"　",$L$2)</f>
        <v>　</v>
      </c>
      <c r="W740" s="131" t="str">
        <f>IF($A740=0," ",VLOOKUP(U740,入力規則用シート!B:C,2,0))</f>
        <v xml:space="preserve"> </v>
      </c>
      <c r="X740" s="131">
        <f t="shared" si="884"/>
        <v>0</v>
      </c>
      <c r="Y740" s="131" t="str">
        <f t="shared" ref="Y740:Y748" si="904">IF(F740&amp;I740="","",CONCATENATE(F740,I740))</f>
        <v/>
      </c>
      <c r="Z740" s="131" t="str">
        <f>IF(Y740="","",VLOOKUP(Y740,ボランティア図書マスタ!$A$3:$K$567,11,0))</f>
        <v/>
      </c>
      <c r="AA740" s="132" t="str">
        <f t="shared" ref="AA740:AA748" si="905">DBCS(J740)</f>
        <v/>
      </c>
      <c r="AB740" s="133"/>
      <c r="AC740" s="133">
        <f t="shared" ref="AC740:AC748" si="906">A740</f>
        <v>0</v>
      </c>
      <c r="AD740" s="133">
        <f t="shared" ref="AD740:AD748" si="907">B740</f>
        <v>0</v>
      </c>
      <c r="AE740" s="133">
        <f t="shared" ref="AE740:AE748" si="908">C740</f>
        <v>0</v>
      </c>
      <c r="AF740" s="133">
        <f t="shared" ref="AF740:AF748" si="909">D740</f>
        <v>0</v>
      </c>
      <c r="AG740" s="134">
        <f t="shared" ref="AG740:AG748" si="910">F740</f>
        <v>0</v>
      </c>
      <c r="AH740" s="133">
        <f t="shared" ref="AH740:AH748" si="911">H740</f>
        <v>0</v>
      </c>
      <c r="AI740" s="133">
        <f t="shared" si="898"/>
        <v>0</v>
      </c>
      <c r="AJ740" s="133">
        <f t="shared" si="899"/>
        <v>0</v>
      </c>
      <c r="AK740" s="135">
        <f t="shared" ref="AK740:AK748" si="912">M740</f>
        <v>0</v>
      </c>
      <c r="AL740" s="135">
        <f t="shared" ref="AL740:AL748" si="913">N740</f>
        <v>0</v>
      </c>
      <c r="AM740" s="135">
        <f t="shared" si="900"/>
        <v>0</v>
      </c>
      <c r="AN740" s="135">
        <f t="shared" si="901"/>
        <v>0</v>
      </c>
      <c r="AP740" s="111" t="e">
        <f>VLOOKUP($Y740,ボランティア図書マスタ!$A:$T,15,0)</f>
        <v>#N/A</v>
      </c>
      <c r="AQ740" s="111" t="e">
        <f>VLOOKUP($Y740,ボランティア図書マスタ!$A:$T,16,0)</f>
        <v>#N/A</v>
      </c>
      <c r="AR740" s="111" t="e">
        <f>VLOOKUP($Y740,ボランティア図書マスタ!$A:$T,17,0)</f>
        <v>#N/A</v>
      </c>
      <c r="AS740" s="111" t="e">
        <f>VLOOKUP($Y740,ボランティア図書マスタ!$A:$T,18,0)</f>
        <v>#N/A</v>
      </c>
      <c r="AT740" s="111" t="e">
        <f>VLOOKUP($Y740,ボランティア図書マスタ!$A:$T,19,0)</f>
        <v>#N/A</v>
      </c>
      <c r="AU740" s="111" t="e">
        <f>VLOOKUP($Y740,ボランティア図書マスタ!$A:$T,20,0)</f>
        <v>#N/A</v>
      </c>
    </row>
    <row r="741" spans="1:47" ht="80.099999999999994" customHeight="1" x14ac:dyDescent="0.15">
      <c r="A741" s="119"/>
      <c r="B741" s="120"/>
      <c r="C741" s="119"/>
      <c r="D741" s="121"/>
      <c r="E741" s="122" t="str">
        <f>IF(D741="","",VLOOKUP(D741,ボランティア一覧!$A:$B,2,0))</f>
        <v/>
      </c>
      <c r="F741" s="121"/>
      <c r="G741" s="123" t="str">
        <f>IF(F741="","",VLOOKUP(F741,ボランティア図書マスタ!$B:$L,11,0))</f>
        <v/>
      </c>
      <c r="H741" s="124"/>
      <c r="I741" s="121"/>
      <c r="J741" s="124"/>
      <c r="K741" s="122" t="str">
        <f t="shared" si="897"/>
        <v/>
      </c>
      <c r="L741" s="125" t="str">
        <f>IF(Y741="","",VLOOKUP(Y741,ボランティア図書マスタ!$A$3:$M$567,13,0))</f>
        <v/>
      </c>
      <c r="M741" s="126"/>
      <c r="N741" s="127"/>
      <c r="O741" s="128"/>
      <c r="P741" s="129"/>
      <c r="Q741" s="130" t="str">
        <f>IF(D741="","",VLOOKUP(D741,ボランティア一覧!$A$3:$F$68,3,0))</f>
        <v/>
      </c>
      <c r="R741" s="130" t="str">
        <f>IF(D741="","",VLOOKUP(D741,ボランティア一覧!$A$3:$F$68,4,0))</f>
        <v/>
      </c>
      <c r="S741" s="130" t="str">
        <f>IF(D741="","",VLOOKUP(D741,ボランティア一覧!$A$3:$F$68,5,0))</f>
        <v/>
      </c>
      <c r="T741" s="130" t="str">
        <f>IF(D741="","",VLOOKUP(D741,ボランティア一覧!$A$3:$F$68,6,0))</f>
        <v/>
      </c>
      <c r="U741" s="131" t="str">
        <f t="shared" si="902"/>
        <v xml:space="preserve"> </v>
      </c>
      <c r="V741" s="131" t="str">
        <f t="shared" si="903"/>
        <v>　</v>
      </c>
      <c r="W741" s="131" t="str">
        <f>IF($A741=0," ",VLOOKUP(U741,入力規則用シート!B:C,2,0))</f>
        <v xml:space="preserve"> </v>
      </c>
      <c r="X741" s="131">
        <f t="shared" si="884"/>
        <v>0</v>
      </c>
      <c r="Y741" s="131" t="str">
        <f t="shared" si="904"/>
        <v/>
      </c>
      <c r="Z741" s="131" t="str">
        <f>IF(Y741="","",VLOOKUP(Y741,ボランティア図書マスタ!$A$3:$K$567,11,0))</f>
        <v/>
      </c>
      <c r="AA741" s="132" t="str">
        <f t="shared" si="905"/>
        <v/>
      </c>
      <c r="AB741" s="133"/>
      <c r="AC741" s="133">
        <f t="shared" si="906"/>
        <v>0</v>
      </c>
      <c r="AD741" s="133">
        <f t="shared" si="907"/>
        <v>0</v>
      </c>
      <c r="AE741" s="133">
        <f t="shared" si="908"/>
        <v>0</v>
      </c>
      <c r="AF741" s="133">
        <f t="shared" si="909"/>
        <v>0</v>
      </c>
      <c r="AG741" s="134">
        <f t="shared" si="910"/>
        <v>0</v>
      </c>
      <c r="AH741" s="133">
        <f t="shared" si="911"/>
        <v>0</v>
      </c>
      <c r="AI741" s="133">
        <f t="shared" si="898"/>
        <v>0</v>
      </c>
      <c r="AJ741" s="133">
        <f t="shared" si="899"/>
        <v>0</v>
      </c>
      <c r="AK741" s="135">
        <f t="shared" si="912"/>
        <v>0</v>
      </c>
      <c r="AL741" s="135">
        <f t="shared" si="913"/>
        <v>0</v>
      </c>
      <c r="AM741" s="135">
        <f t="shared" si="900"/>
        <v>0</v>
      </c>
      <c r="AN741" s="135">
        <f t="shared" si="901"/>
        <v>0</v>
      </c>
      <c r="AP741" s="111" t="e">
        <f>VLOOKUP($Y741,ボランティア図書マスタ!$A:$T,15,0)</f>
        <v>#N/A</v>
      </c>
      <c r="AQ741" s="111" t="e">
        <f>VLOOKUP($Y741,ボランティア図書マスタ!$A:$T,16,0)</f>
        <v>#N/A</v>
      </c>
      <c r="AR741" s="111" t="e">
        <f>VLOOKUP($Y741,ボランティア図書マスタ!$A:$T,17,0)</f>
        <v>#N/A</v>
      </c>
      <c r="AS741" s="111" t="e">
        <f>VLOOKUP($Y741,ボランティア図書マスタ!$A:$T,18,0)</f>
        <v>#N/A</v>
      </c>
      <c r="AT741" s="111" t="e">
        <f>VLOOKUP($Y741,ボランティア図書マスタ!$A:$T,19,0)</f>
        <v>#N/A</v>
      </c>
      <c r="AU741" s="111" t="e">
        <f>VLOOKUP($Y741,ボランティア図書マスタ!$A:$T,20,0)</f>
        <v>#N/A</v>
      </c>
    </row>
    <row r="742" spans="1:47" ht="80.099999999999994" customHeight="1" x14ac:dyDescent="0.15">
      <c r="A742" s="119"/>
      <c r="B742" s="120"/>
      <c r="C742" s="119"/>
      <c r="D742" s="121"/>
      <c r="E742" s="122" t="str">
        <f>IF(D742="","",VLOOKUP(D742,ボランティア一覧!$A:$B,2,0))</f>
        <v/>
      </c>
      <c r="F742" s="121"/>
      <c r="G742" s="123" t="str">
        <f>IF(F742="","",VLOOKUP(F742,ボランティア図書マスタ!$B:$L,11,0))</f>
        <v/>
      </c>
      <c r="H742" s="124"/>
      <c r="I742" s="121"/>
      <c r="J742" s="124"/>
      <c r="K742" s="122" t="str">
        <f t="shared" si="897"/>
        <v/>
      </c>
      <c r="L742" s="125" t="str">
        <f>IF(Y742="","",VLOOKUP(Y742,ボランティア図書マスタ!$A$3:$M$567,13,0))</f>
        <v/>
      </c>
      <c r="M742" s="126"/>
      <c r="N742" s="127"/>
      <c r="O742" s="128"/>
      <c r="P742" s="129"/>
      <c r="Q742" s="130" t="str">
        <f>IF(D742="","",VLOOKUP(D742,ボランティア一覧!$A$3:$F$68,3,0))</f>
        <v/>
      </c>
      <c r="R742" s="130" t="str">
        <f>IF(D742="","",VLOOKUP(D742,ボランティア一覧!$A$3:$F$68,4,0))</f>
        <v/>
      </c>
      <c r="S742" s="130" t="str">
        <f>IF(D742="","",VLOOKUP(D742,ボランティア一覧!$A$3:$F$68,5,0))</f>
        <v/>
      </c>
      <c r="T742" s="130" t="str">
        <f>IF(D742="","",VLOOKUP(D742,ボランティア一覧!$A$3:$F$68,6,0))</f>
        <v/>
      </c>
      <c r="U742" s="131" t="str">
        <f t="shared" si="902"/>
        <v xml:space="preserve"> </v>
      </c>
      <c r="V742" s="131" t="str">
        <f t="shared" si="903"/>
        <v>　</v>
      </c>
      <c r="W742" s="131" t="str">
        <f>IF($A742=0," ",VLOOKUP(U742,入力規則用シート!B:C,2,0))</f>
        <v xml:space="preserve"> </v>
      </c>
      <c r="X742" s="131">
        <f t="shared" si="884"/>
        <v>0</v>
      </c>
      <c r="Y742" s="131" t="str">
        <f t="shared" si="904"/>
        <v/>
      </c>
      <c r="Z742" s="131" t="str">
        <f>IF(Y742="","",VLOOKUP(Y742,ボランティア図書マスタ!$A$3:$K$567,11,0))</f>
        <v/>
      </c>
      <c r="AA742" s="132" t="str">
        <f t="shared" si="905"/>
        <v/>
      </c>
      <c r="AB742" s="133"/>
      <c r="AC742" s="133">
        <f t="shared" si="906"/>
        <v>0</v>
      </c>
      <c r="AD742" s="133">
        <f t="shared" si="907"/>
        <v>0</v>
      </c>
      <c r="AE742" s="133">
        <f t="shared" si="908"/>
        <v>0</v>
      </c>
      <c r="AF742" s="133">
        <f t="shared" si="909"/>
        <v>0</v>
      </c>
      <c r="AG742" s="134">
        <f t="shared" si="910"/>
        <v>0</v>
      </c>
      <c r="AH742" s="133">
        <f t="shared" si="911"/>
        <v>0</v>
      </c>
      <c r="AI742" s="133">
        <f t="shared" si="898"/>
        <v>0</v>
      </c>
      <c r="AJ742" s="133">
        <f t="shared" si="899"/>
        <v>0</v>
      </c>
      <c r="AK742" s="135">
        <f t="shared" si="912"/>
        <v>0</v>
      </c>
      <c r="AL742" s="135">
        <f t="shared" si="913"/>
        <v>0</v>
      </c>
      <c r="AM742" s="135">
        <f t="shared" si="900"/>
        <v>0</v>
      </c>
      <c r="AN742" s="135">
        <f t="shared" si="901"/>
        <v>0</v>
      </c>
      <c r="AP742" s="111" t="e">
        <f>VLOOKUP($Y742,ボランティア図書マスタ!$A:$T,15,0)</f>
        <v>#N/A</v>
      </c>
      <c r="AQ742" s="111" t="e">
        <f>VLOOKUP($Y742,ボランティア図書マスタ!$A:$T,16,0)</f>
        <v>#N/A</v>
      </c>
      <c r="AR742" s="111" t="e">
        <f>VLOOKUP($Y742,ボランティア図書マスタ!$A:$T,17,0)</f>
        <v>#N/A</v>
      </c>
      <c r="AS742" s="111" t="e">
        <f>VLOOKUP($Y742,ボランティア図書マスタ!$A:$T,18,0)</f>
        <v>#N/A</v>
      </c>
      <c r="AT742" s="111" t="e">
        <f>VLOOKUP($Y742,ボランティア図書マスタ!$A:$T,19,0)</f>
        <v>#N/A</v>
      </c>
      <c r="AU742" s="111" t="e">
        <f>VLOOKUP($Y742,ボランティア図書マスタ!$A:$T,20,0)</f>
        <v>#N/A</v>
      </c>
    </row>
    <row r="743" spans="1:47" ht="80.099999999999994" customHeight="1" x14ac:dyDescent="0.15">
      <c r="A743" s="119"/>
      <c r="B743" s="120"/>
      <c r="C743" s="119"/>
      <c r="D743" s="121"/>
      <c r="E743" s="122" t="str">
        <f>IF(D743="","",VLOOKUP(D743,ボランティア一覧!$A:$B,2,0))</f>
        <v/>
      </c>
      <c r="F743" s="121"/>
      <c r="G743" s="123" t="str">
        <f>IF(F743="","",VLOOKUP(F743,ボランティア図書マスタ!$B:$L,11,0))</f>
        <v/>
      </c>
      <c r="H743" s="124"/>
      <c r="I743" s="121"/>
      <c r="J743" s="124"/>
      <c r="K743" s="122" t="str">
        <f t="shared" si="897"/>
        <v/>
      </c>
      <c r="L743" s="125" t="str">
        <f>IF(Y743="","",VLOOKUP(Y743,ボランティア図書マスタ!$A$3:$M$567,13,0))</f>
        <v/>
      </c>
      <c r="M743" s="126"/>
      <c r="N743" s="127"/>
      <c r="O743" s="128"/>
      <c r="P743" s="129"/>
      <c r="Q743" s="130" t="str">
        <f>IF(D743="","",VLOOKUP(D743,ボランティア一覧!$A$3:$F$68,3,0))</f>
        <v/>
      </c>
      <c r="R743" s="130" t="str">
        <f>IF(D743="","",VLOOKUP(D743,ボランティア一覧!$A$3:$F$68,4,0))</f>
        <v/>
      </c>
      <c r="S743" s="130" t="str">
        <f>IF(D743="","",VLOOKUP(D743,ボランティア一覧!$A$3:$F$68,5,0))</f>
        <v/>
      </c>
      <c r="T743" s="130" t="str">
        <f>IF(D743="","",VLOOKUP(D743,ボランティア一覧!$A$3:$F$68,6,0))</f>
        <v/>
      </c>
      <c r="U743" s="131" t="str">
        <f t="shared" si="902"/>
        <v xml:space="preserve"> </v>
      </c>
      <c r="V743" s="131" t="str">
        <f t="shared" si="903"/>
        <v>　</v>
      </c>
      <c r="W743" s="131" t="str">
        <f>IF($A743=0," ",VLOOKUP(U743,入力規則用シート!B:C,2,0))</f>
        <v xml:space="preserve"> </v>
      </c>
      <c r="X743" s="131">
        <f t="shared" si="884"/>
        <v>0</v>
      </c>
      <c r="Y743" s="131" t="str">
        <f t="shared" si="904"/>
        <v/>
      </c>
      <c r="Z743" s="131" t="str">
        <f>IF(Y743="","",VLOOKUP(Y743,ボランティア図書マスタ!$A$3:$K$567,11,0))</f>
        <v/>
      </c>
      <c r="AA743" s="132" t="str">
        <f t="shared" si="905"/>
        <v/>
      </c>
      <c r="AB743" s="133"/>
      <c r="AC743" s="133">
        <f t="shared" si="906"/>
        <v>0</v>
      </c>
      <c r="AD743" s="133">
        <f t="shared" si="907"/>
        <v>0</v>
      </c>
      <c r="AE743" s="133">
        <f t="shared" si="908"/>
        <v>0</v>
      </c>
      <c r="AF743" s="133">
        <f t="shared" si="909"/>
        <v>0</v>
      </c>
      <c r="AG743" s="134">
        <f t="shared" si="910"/>
        <v>0</v>
      </c>
      <c r="AH743" s="133">
        <f t="shared" si="911"/>
        <v>0</v>
      </c>
      <c r="AI743" s="133">
        <f t="shared" si="898"/>
        <v>0</v>
      </c>
      <c r="AJ743" s="133">
        <f t="shared" si="899"/>
        <v>0</v>
      </c>
      <c r="AK743" s="135">
        <f t="shared" si="912"/>
        <v>0</v>
      </c>
      <c r="AL743" s="135">
        <f t="shared" si="913"/>
        <v>0</v>
      </c>
      <c r="AM743" s="135">
        <f t="shared" si="900"/>
        <v>0</v>
      </c>
      <c r="AN743" s="135">
        <f t="shared" si="901"/>
        <v>0</v>
      </c>
      <c r="AP743" s="111" t="e">
        <f>VLOOKUP($Y743,ボランティア図書マスタ!$A:$T,15,0)</f>
        <v>#N/A</v>
      </c>
      <c r="AQ743" s="111" t="e">
        <f>VLOOKUP($Y743,ボランティア図書マスタ!$A:$T,16,0)</f>
        <v>#N/A</v>
      </c>
      <c r="AR743" s="111" t="e">
        <f>VLOOKUP($Y743,ボランティア図書マスタ!$A:$T,17,0)</f>
        <v>#N/A</v>
      </c>
      <c r="AS743" s="111" t="e">
        <f>VLOOKUP($Y743,ボランティア図書マスタ!$A:$T,18,0)</f>
        <v>#N/A</v>
      </c>
      <c r="AT743" s="111" t="e">
        <f>VLOOKUP($Y743,ボランティア図書マスタ!$A:$T,19,0)</f>
        <v>#N/A</v>
      </c>
      <c r="AU743" s="111" t="e">
        <f>VLOOKUP($Y743,ボランティア図書マスタ!$A:$T,20,0)</f>
        <v>#N/A</v>
      </c>
    </row>
    <row r="744" spans="1:47" ht="80.099999999999994" customHeight="1" x14ac:dyDescent="0.15">
      <c r="A744" s="119"/>
      <c r="B744" s="120"/>
      <c r="C744" s="119"/>
      <c r="D744" s="121"/>
      <c r="E744" s="122" t="str">
        <f>IF(D744="","",VLOOKUP(D744,ボランティア一覧!$A:$B,2,0))</f>
        <v/>
      </c>
      <c r="F744" s="121"/>
      <c r="G744" s="123" t="str">
        <f>IF(F744="","",VLOOKUP(F744,ボランティア図書マスタ!$B:$L,11,0))</f>
        <v/>
      </c>
      <c r="H744" s="124"/>
      <c r="I744" s="121"/>
      <c r="J744" s="124"/>
      <c r="K744" s="122" t="str">
        <f t="shared" si="897"/>
        <v/>
      </c>
      <c r="L744" s="125" t="str">
        <f>IF(Y744="","",VLOOKUP(Y744,ボランティア図書マスタ!$A$3:$M$567,13,0))</f>
        <v/>
      </c>
      <c r="M744" s="126"/>
      <c r="N744" s="127"/>
      <c r="O744" s="128"/>
      <c r="P744" s="129"/>
      <c r="Q744" s="130" t="str">
        <f>IF(D744="","",VLOOKUP(D744,ボランティア一覧!$A$3:$F$68,3,0))</f>
        <v/>
      </c>
      <c r="R744" s="130" t="str">
        <f>IF(D744="","",VLOOKUP(D744,ボランティア一覧!$A$3:$F$68,4,0))</f>
        <v/>
      </c>
      <c r="S744" s="130" t="str">
        <f>IF(D744="","",VLOOKUP(D744,ボランティア一覧!$A$3:$F$68,5,0))</f>
        <v/>
      </c>
      <c r="T744" s="130" t="str">
        <f>IF(D744="","",VLOOKUP(D744,ボランティア一覧!$A$3:$F$68,6,0))</f>
        <v/>
      </c>
      <c r="U744" s="131" t="str">
        <f t="shared" si="902"/>
        <v xml:space="preserve"> </v>
      </c>
      <c r="V744" s="131" t="str">
        <f t="shared" si="903"/>
        <v>　</v>
      </c>
      <c r="W744" s="131" t="str">
        <f>IF($A744=0," ",VLOOKUP(U744,入力規則用シート!B:C,2,0))</f>
        <v xml:space="preserve"> </v>
      </c>
      <c r="X744" s="131">
        <f t="shared" si="884"/>
        <v>0</v>
      </c>
      <c r="Y744" s="131" t="str">
        <f t="shared" si="904"/>
        <v/>
      </c>
      <c r="Z744" s="131" t="str">
        <f>IF(Y744="","",VLOOKUP(Y744,ボランティア図書マスタ!$A$3:$K$567,11,0))</f>
        <v/>
      </c>
      <c r="AA744" s="132" t="str">
        <f t="shared" si="905"/>
        <v/>
      </c>
      <c r="AB744" s="133"/>
      <c r="AC744" s="133">
        <f t="shared" si="906"/>
        <v>0</v>
      </c>
      <c r="AD744" s="133">
        <f t="shared" si="907"/>
        <v>0</v>
      </c>
      <c r="AE744" s="133">
        <f t="shared" si="908"/>
        <v>0</v>
      </c>
      <c r="AF744" s="133">
        <f t="shared" si="909"/>
        <v>0</v>
      </c>
      <c r="AG744" s="134">
        <f t="shared" si="910"/>
        <v>0</v>
      </c>
      <c r="AH744" s="133">
        <f t="shared" si="911"/>
        <v>0</v>
      </c>
      <c r="AI744" s="133">
        <f t="shared" si="898"/>
        <v>0</v>
      </c>
      <c r="AJ744" s="133">
        <f t="shared" si="899"/>
        <v>0</v>
      </c>
      <c r="AK744" s="135">
        <f t="shared" si="912"/>
        <v>0</v>
      </c>
      <c r="AL744" s="135">
        <f t="shared" si="913"/>
        <v>0</v>
      </c>
      <c r="AM744" s="135">
        <f t="shared" si="900"/>
        <v>0</v>
      </c>
      <c r="AN744" s="135">
        <f t="shared" si="901"/>
        <v>0</v>
      </c>
      <c r="AP744" s="111" t="e">
        <f>VLOOKUP($Y744,ボランティア図書マスタ!$A:$T,15,0)</f>
        <v>#N/A</v>
      </c>
      <c r="AQ744" s="111" t="e">
        <f>VLOOKUP($Y744,ボランティア図書マスタ!$A:$T,16,0)</f>
        <v>#N/A</v>
      </c>
      <c r="AR744" s="111" t="e">
        <f>VLOOKUP($Y744,ボランティア図書マスタ!$A:$T,17,0)</f>
        <v>#N/A</v>
      </c>
      <c r="AS744" s="111" t="e">
        <f>VLOOKUP($Y744,ボランティア図書マスタ!$A:$T,18,0)</f>
        <v>#N/A</v>
      </c>
      <c r="AT744" s="111" t="e">
        <f>VLOOKUP($Y744,ボランティア図書マスタ!$A:$T,19,0)</f>
        <v>#N/A</v>
      </c>
      <c r="AU744" s="111" t="e">
        <f>VLOOKUP($Y744,ボランティア図書マスタ!$A:$T,20,0)</f>
        <v>#N/A</v>
      </c>
    </row>
    <row r="745" spans="1:47" ht="80.099999999999994" customHeight="1" x14ac:dyDescent="0.15">
      <c r="A745" s="119"/>
      <c r="B745" s="120"/>
      <c r="C745" s="119"/>
      <c r="D745" s="121"/>
      <c r="E745" s="122" t="str">
        <f>IF(D745="","",VLOOKUP(D745,ボランティア一覧!$A:$B,2,0))</f>
        <v/>
      </c>
      <c r="F745" s="121"/>
      <c r="G745" s="123" t="str">
        <f>IF(F745="","",VLOOKUP(F745,ボランティア図書マスタ!$B:$L,11,0))</f>
        <v/>
      </c>
      <c r="H745" s="124"/>
      <c r="I745" s="121"/>
      <c r="J745" s="124"/>
      <c r="K745" s="122" t="str">
        <f t="shared" si="897"/>
        <v/>
      </c>
      <c r="L745" s="125" t="str">
        <f>IF(Y745="","",VLOOKUP(Y745,ボランティア図書マスタ!$A$3:$M$567,13,0))</f>
        <v/>
      </c>
      <c r="M745" s="126"/>
      <c r="N745" s="127"/>
      <c r="O745" s="128"/>
      <c r="P745" s="129"/>
      <c r="Q745" s="130" t="str">
        <f>IF(D745="","",VLOOKUP(D745,ボランティア一覧!$A$3:$F$68,3,0))</f>
        <v/>
      </c>
      <c r="R745" s="130" t="str">
        <f>IF(D745="","",VLOOKUP(D745,ボランティア一覧!$A$3:$F$68,4,0))</f>
        <v/>
      </c>
      <c r="S745" s="130" t="str">
        <f>IF(D745="","",VLOOKUP(D745,ボランティア一覧!$A$3:$F$68,5,0))</f>
        <v/>
      </c>
      <c r="T745" s="130" t="str">
        <f>IF(D745="","",VLOOKUP(D745,ボランティア一覧!$A$3:$F$68,6,0))</f>
        <v/>
      </c>
      <c r="U745" s="131" t="str">
        <f t="shared" si="902"/>
        <v xml:space="preserve"> </v>
      </c>
      <c r="V745" s="131" t="str">
        <f t="shared" si="903"/>
        <v>　</v>
      </c>
      <c r="W745" s="131" t="str">
        <f>IF($A745=0," ",VLOOKUP(U745,入力規則用シート!B:C,2,0))</f>
        <v xml:space="preserve"> </v>
      </c>
      <c r="X745" s="131">
        <f t="shared" si="884"/>
        <v>0</v>
      </c>
      <c r="Y745" s="131" t="str">
        <f t="shared" si="904"/>
        <v/>
      </c>
      <c r="Z745" s="131" t="str">
        <f>IF(Y745="","",VLOOKUP(Y745,ボランティア図書マスタ!$A$3:$K$567,11,0))</f>
        <v/>
      </c>
      <c r="AA745" s="132" t="str">
        <f t="shared" si="905"/>
        <v/>
      </c>
      <c r="AB745" s="133"/>
      <c r="AC745" s="133">
        <f t="shared" si="906"/>
        <v>0</v>
      </c>
      <c r="AD745" s="133">
        <f t="shared" si="907"/>
        <v>0</v>
      </c>
      <c r="AE745" s="133">
        <f t="shared" si="908"/>
        <v>0</v>
      </c>
      <c r="AF745" s="133">
        <f t="shared" si="909"/>
        <v>0</v>
      </c>
      <c r="AG745" s="134">
        <f t="shared" si="910"/>
        <v>0</v>
      </c>
      <c r="AH745" s="133">
        <f t="shared" si="911"/>
        <v>0</v>
      </c>
      <c r="AI745" s="133">
        <f t="shared" si="898"/>
        <v>0</v>
      </c>
      <c r="AJ745" s="133">
        <f t="shared" si="899"/>
        <v>0</v>
      </c>
      <c r="AK745" s="135">
        <f t="shared" si="912"/>
        <v>0</v>
      </c>
      <c r="AL745" s="135">
        <f t="shared" si="913"/>
        <v>0</v>
      </c>
      <c r="AM745" s="135">
        <f t="shared" si="900"/>
        <v>0</v>
      </c>
      <c r="AN745" s="135">
        <f t="shared" si="901"/>
        <v>0</v>
      </c>
      <c r="AP745" s="111" t="e">
        <f>VLOOKUP($Y745,ボランティア図書マスタ!$A:$T,15,0)</f>
        <v>#N/A</v>
      </c>
      <c r="AQ745" s="111" t="e">
        <f>VLOOKUP($Y745,ボランティア図書マスタ!$A:$T,16,0)</f>
        <v>#N/A</v>
      </c>
      <c r="AR745" s="111" t="e">
        <f>VLOOKUP($Y745,ボランティア図書マスタ!$A:$T,17,0)</f>
        <v>#N/A</v>
      </c>
      <c r="AS745" s="111" t="e">
        <f>VLOOKUP($Y745,ボランティア図書マスタ!$A:$T,18,0)</f>
        <v>#N/A</v>
      </c>
      <c r="AT745" s="111" t="e">
        <f>VLOOKUP($Y745,ボランティア図書マスタ!$A:$T,19,0)</f>
        <v>#N/A</v>
      </c>
      <c r="AU745" s="111" t="e">
        <f>VLOOKUP($Y745,ボランティア図書マスタ!$A:$T,20,0)</f>
        <v>#N/A</v>
      </c>
    </row>
    <row r="746" spans="1:47" ht="80.099999999999994" customHeight="1" x14ac:dyDescent="0.15">
      <c r="A746" s="119"/>
      <c r="B746" s="120"/>
      <c r="C746" s="119"/>
      <c r="D746" s="121"/>
      <c r="E746" s="122" t="str">
        <f>IF(D746="","",VLOOKUP(D746,ボランティア一覧!$A:$B,2,0))</f>
        <v/>
      </c>
      <c r="F746" s="121"/>
      <c r="G746" s="123" t="str">
        <f>IF(F746="","",VLOOKUP(F746,ボランティア図書マスタ!$B:$L,11,0))</f>
        <v/>
      </c>
      <c r="H746" s="124"/>
      <c r="I746" s="121"/>
      <c r="J746" s="124"/>
      <c r="K746" s="122" t="str">
        <f t="shared" si="897"/>
        <v/>
      </c>
      <c r="L746" s="125" t="str">
        <f>IF(Y746="","",VLOOKUP(Y746,ボランティア図書マスタ!$A$3:$M$567,13,0))</f>
        <v/>
      </c>
      <c r="M746" s="126"/>
      <c r="N746" s="127"/>
      <c r="O746" s="128"/>
      <c r="P746" s="129"/>
      <c r="Q746" s="130" t="str">
        <f>IF(D746="","",VLOOKUP(D746,ボランティア一覧!$A$3:$F$68,3,0))</f>
        <v/>
      </c>
      <c r="R746" s="130" t="str">
        <f>IF(D746="","",VLOOKUP(D746,ボランティア一覧!$A$3:$F$68,4,0))</f>
        <v/>
      </c>
      <c r="S746" s="130" t="str">
        <f>IF(D746="","",VLOOKUP(D746,ボランティア一覧!$A$3:$F$68,5,0))</f>
        <v/>
      </c>
      <c r="T746" s="130" t="str">
        <f>IF(D746="","",VLOOKUP(D746,ボランティア一覧!$A$3:$F$68,6,0))</f>
        <v/>
      </c>
      <c r="U746" s="131" t="str">
        <f t="shared" si="902"/>
        <v xml:space="preserve"> </v>
      </c>
      <c r="V746" s="131" t="str">
        <f t="shared" si="903"/>
        <v>　</v>
      </c>
      <c r="W746" s="131" t="str">
        <f>IF($A746=0," ",VLOOKUP(U746,入力規則用シート!B:C,2,0))</f>
        <v xml:space="preserve"> </v>
      </c>
      <c r="X746" s="131">
        <f t="shared" si="884"/>
        <v>0</v>
      </c>
      <c r="Y746" s="131" t="str">
        <f t="shared" si="904"/>
        <v/>
      </c>
      <c r="Z746" s="131" t="str">
        <f>IF(Y746="","",VLOOKUP(Y746,ボランティア図書マスタ!$A$3:$K$567,11,0))</f>
        <v/>
      </c>
      <c r="AA746" s="132" t="str">
        <f t="shared" si="905"/>
        <v/>
      </c>
      <c r="AB746" s="133"/>
      <c r="AC746" s="133">
        <f t="shared" si="906"/>
        <v>0</v>
      </c>
      <c r="AD746" s="133">
        <f t="shared" si="907"/>
        <v>0</v>
      </c>
      <c r="AE746" s="133">
        <f t="shared" si="908"/>
        <v>0</v>
      </c>
      <c r="AF746" s="133">
        <f t="shared" si="909"/>
        <v>0</v>
      </c>
      <c r="AG746" s="134">
        <f t="shared" si="910"/>
        <v>0</v>
      </c>
      <c r="AH746" s="133">
        <f t="shared" si="911"/>
        <v>0</v>
      </c>
      <c r="AI746" s="133">
        <f t="shared" si="898"/>
        <v>0</v>
      </c>
      <c r="AJ746" s="133">
        <f t="shared" si="899"/>
        <v>0</v>
      </c>
      <c r="AK746" s="135">
        <f t="shared" si="912"/>
        <v>0</v>
      </c>
      <c r="AL746" s="135">
        <f t="shared" si="913"/>
        <v>0</v>
      </c>
      <c r="AM746" s="135">
        <f t="shared" si="900"/>
        <v>0</v>
      </c>
      <c r="AN746" s="135">
        <f t="shared" si="901"/>
        <v>0</v>
      </c>
      <c r="AP746" s="111" t="e">
        <f>VLOOKUP($Y746,ボランティア図書マスタ!$A:$T,15,0)</f>
        <v>#N/A</v>
      </c>
      <c r="AQ746" s="111" t="e">
        <f>VLOOKUP($Y746,ボランティア図書マスタ!$A:$T,16,0)</f>
        <v>#N/A</v>
      </c>
      <c r="AR746" s="111" t="e">
        <f>VLOOKUP($Y746,ボランティア図書マスタ!$A:$T,17,0)</f>
        <v>#N/A</v>
      </c>
      <c r="AS746" s="111" t="e">
        <f>VLOOKUP($Y746,ボランティア図書マスタ!$A:$T,18,0)</f>
        <v>#N/A</v>
      </c>
      <c r="AT746" s="111" t="e">
        <f>VLOOKUP($Y746,ボランティア図書マスタ!$A:$T,19,0)</f>
        <v>#N/A</v>
      </c>
      <c r="AU746" s="111" t="e">
        <f>VLOOKUP($Y746,ボランティア図書マスタ!$A:$T,20,0)</f>
        <v>#N/A</v>
      </c>
    </row>
    <row r="747" spans="1:47" ht="80.099999999999994" customHeight="1" x14ac:dyDescent="0.15">
      <c r="A747" s="119"/>
      <c r="B747" s="120"/>
      <c r="C747" s="119"/>
      <c r="D747" s="121"/>
      <c r="E747" s="122" t="str">
        <f>IF(D747="","",VLOOKUP(D747,ボランティア一覧!$A:$B,2,0))</f>
        <v/>
      </c>
      <c r="F747" s="121"/>
      <c r="G747" s="123" t="str">
        <f>IF(F747="","",VLOOKUP(F747,ボランティア図書マスタ!$B:$L,11,0))</f>
        <v/>
      </c>
      <c r="H747" s="124"/>
      <c r="I747" s="121"/>
      <c r="J747" s="124"/>
      <c r="K747" s="122" t="str">
        <f t="shared" si="897"/>
        <v/>
      </c>
      <c r="L747" s="125" t="str">
        <f>IF(Y747="","",VLOOKUP(Y747,ボランティア図書マスタ!$A$3:$M$567,13,0))</f>
        <v/>
      </c>
      <c r="M747" s="126"/>
      <c r="N747" s="127"/>
      <c r="O747" s="128"/>
      <c r="P747" s="129"/>
      <c r="Q747" s="130" t="str">
        <f>IF(D747="","",VLOOKUP(D747,ボランティア一覧!$A$3:$F$68,3,0))</f>
        <v/>
      </c>
      <c r="R747" s="130" t="str">
        <f>IF(D747="","",VLOOKUP(D747,ボランティア一覧!$A$3:$F$68,4,0))</f>
        <v/>
      </c>
      <c r="S747" s="130" t="str">
        <f>IF(D747="","",VLOOKUP(D747,ボランティア一覧!$A$3:$F$68,5,0))</f>
        <v/>
      </c>
      <c r="T747" s="130" t="str">
        <f>IF(D747="","",VLOOKUP(D747,ボランティア一覧!$A$3:$F$68,6,0))</f>
        <v/>
      </c>
      <c r="U747" s="131" t="str">
        <f t="shared" si="902"/>
        <v xml:space="preserve"> </v>
      </c>
      <c r="V747" s="131" t="str">
        <f t="shared" si="903"/>
        <v>　</v>
      </c>
      <c r="W747" s="131" t="str">
        <f>IF($A747=0," ",VLOOKUP(U747,入力規則用シート!B:C,2,0))</f>
        <v xml:space="preserve"> </v>
      </c>
      <c r="X747" s="131">
        <f t="shared" si="884"/>
        <v>0</v>
      </c>
      <c r="Y747" s="131" t="str">
        <f t="shared" si="904"/>
        <v/>
      </c>
      <c r="Z747" s="131" t="str">
        <f>IF(Y747="","",VLOOKUP(Y747,ボランティア図書マスタ!$A$3:$K$567,11,0))</f>
        <v/>
      </c>
      <c r="AA747" s="132" t="str">
        <f t="shared" si="905"/>
        <v/>
      </c>
      <c r="AB747" s="133"/>
      <c r="AC747" s="133">
        <f t="shared" si="906"/>
        <v>0</v>
      </c>
      <c r="AD747" s="133">
        <f t="shared" si="907"/>
        <v>0</v>
      </c>
      <c r="AE747" s="133">
        <f t="shared" si="908"/>
        <v>0</v>
      </c>
      <c r="AF747" s="133">
        <f t="shared" si="909"/>
        <v>0</v>
      </c>
      <c r="AG747" s="134">
        <f t="shared" si="910"/>
        <v>0</v>
      </c>
      <c r="AH747" s="133">
        <f t="shared" si="911"/>
        <v>0</v>
      </c>
      <c r="AI747" s="133">
        <f t="shared" si="898"/>
        <v>0</v>
      </c>
      <c r="AJ747" s="133">
        <f t="shared" si="899"/>
        <v>0</v>
      </c>
      <c r="AK747" s="135">
        <f t="shared" si="912"/>
        <v>0</v>
      </c>
      <c r="AL747" s="135">
        <f t="shared" si="913"/>
        <v>0</v>
      </c>
      <c r="AM747" s="135">
        <f t="shared" si="900"/>
        <v>0</v>
      </c>
      <c r="AN747" s="135">
        <f t="shared" si="901"/>
        <v>0</v>
      </c>
      <c r="AP747" s="111" t="e">
        <f>VLOOKUP($Y747,ボランティア図書マスタ!$A:$T,15,0)</f>
        <v>#N/A</v>
      </c>
      <c r="AQ747" s="111" t="e">
        <f>VLOOKUP($Y747,ボランティア図書マスタ!$A:$T,16,0)</f>
        <v>#N/A</v>
      </c>
      <c r="AR747" s="111" t="e">
        <f>VLOOKUP($Y747,ボランティア図書マスタ!$A:$T,17,0)</f>
        <v>#N/A</v>
      </c>
      <c r="AS747" s="111" t="e">
        <f>VLOOKUP($Y747,ボランティア図書マスタ!$A:$T,18,0)</f>
        <v>#N/A</v>
      </c>
      <c r="AT747" s="111" t="e">
        <f>VLOOKUP($Y747,ボランティア図書マスタ!$A:$T,19,0)</f>
        <v>#N/A</v>
      </c>
      <c r="AU747" s="111" t="e">
        <f>VLOOKUP($Y747,ボランティア図書マスタ!$A:$T,20,0)</f>
        <v>#N/A</v>
      </c>
    </row>
    <row r="748" spans="1:47" ht="80.099999999999994" customHeight="1" x14ac:dyDescent="0.15">
      <c r="A748" s="119"/>
      <c r="B748" s="120"/>
      <c r="C748" s="119"/>
      <c r="D748" s="121"/>
      <c r="E748" s="122" t="str">
        <f>IF(D748="","",VLOOKUP(D748,ボランティア一覧!$A:$B,2,0))</f>
        <v/>
      </c>
      <c r="F748" s="121"/>
      <c r="G748" s="123" t="str">
        <f>IF(F748="","",VLOOKUP(F748,ボランティア図書マスタ!$B:$L,11,0))</f>
        <v/>
      </c>
      <c r="H748" s="124"/>
      <c r="I748" s="121"/>
      <c r="J748" s="124"/>
      <c r="K748" s="122" t="str">
        <f t="shared" si="897"/>
        <v/>
      </c>
      <c r="L748" s="125" t="str">
        <f>IF(Y748="","",VLOOKUP(Y748,ボランティア図書マスタ!$A$3:$M$567,13,0))</f>
        <v/>
      </c>
      <c r="M748" s="126"/>
      <c r="N748" s="127"/>
      <c r="O748" s="128"/>
      <c r="P748" s="129"/>
      <c r="Q748" s="130" t="str">
        <f>IF(D748="","",VLOOKUP(D748,ボランティア一覧!$A$3:$F$68,3,0))</f>
        <v/>
      </c>
      <c r="R748" s="130" t="str">
        <f>IF(D748="","",VLOOKUP(D748,ボランティア一覧!$A$3:$F$68,4,0))</f>
        <v/>
      </c>
      <c r="S748" s="130" t="str">
        <f>IF(D748="","",VLOOKUP(D748,ボランティア一覧!$A$3:$F$68,5,0))</f>
        <v/>
      </c>
      <c r="T748" s="130" t="str">
        <f>IF(D748="","",VLOOKUP(D748,ボランティア一覧!$A$3:$F$68,6,0))</f>
        <v/>
      </c>
      <c r="U748" s="131" t="str">
        <f t="shared" si="902"/>
        <v xml:space="preserve"> </v>
      </c>
      <c r="V748" s="131" t="str">
        <f t="shared" si="903"/>
        <v>　</v>
      </c>
      <c r="W748" s="131" t="str">
        <f>IF($A748=0," ",VLOOKUP(U748,入力規則用シート!B:C,2,0))</f>
        <v xml:space="preserve"> </v>
      </c>
      <c r="X748" s="131">
        <f t="shared" si="884"/>
        <v>0</v>
      </c>
      <c r="Y748" s="131" t="str">
        <f t="shared" si="904"/>
        <v/>
      </c>
      <c r="Z748" s="131" t="str">
        <f>IF(Y748="","",VLOOKUP(Y748,ボランティア図書マスタ!$A$3:$K$567,11,0))</f>
        <v/>
      </c>
      <c r="AA748" s="132" t="str">
        <f t="shared" si="905"/>
        <v/>
      </c>
      <c r="AB748" s="133"/>
      <c r="AC748" s="133">
        <f t="shared" si="906"/>
        <v>0</v>
      </c>
      <c r="AD748" s="133">
        <f t="shared" si="907"/>
        <v>0</v>
      </c>
      <c r="AE748" s="133">
        <f t="shared" si="908"/>
        <v>0</v>
      </c>
      <c r="AF748" s="133">
        <f t="shared" si="909"/>
        <v>0</v>
      </c>
      <c r="AG748" s="134">
        <f t="shared" si="910"/>
        <v>0</v>
      </c>
      <c r="AH748" s="133">
        <f t="shared" si="911"/>
        <v>0</v>
      </c>
      <c r="AI748" s="133">
        <f t="shared" si="898"/>
        <v>0</v>
      </c>
      <c r="AJ748" s="133">
        <f t="shared" si="899"/>
        <v>0</v>
      </c>
      <c r="AK748" s="135">
        <f t="shared" si="912"/>
        <v>0</v>
      </c>
      <c r="AL748" s="135">
        <f t="shared" si="913"/>
        <v>0</v>
      </c>
      <c r="AM748" s="135">
        <f t="shared" si="900"/>
        <v>0</v>
      </c>
      <c r="AN748" s="135">
        <f t="shared" si="901"/>
        <v>0</v>
      </c>
      <c r="AP748" s="111" t="e">
        <f>VLOOKUP($Y748,ボランティア図書マスタ!$A:$T,15,0)</f>
        <v>#N/A</v>
      </c>
      <c r="AQ748" s="111" t="e">
        <f>VLOOKUP($Y748,ボランティア図書マスタ!$A:$T,16,0)</f>
        <v>#N/A</v>
      </c>
      <c r="AR748" s="111" t="e">
        <f>VLOOKUP($Y748,ボランティア図書マスタ!$A:$T,17,0)</f>
        <v>#N/A</v>
      </c>
      <c r="AS748" s="111" t="e">
        <f>VLOOKUP($Y748,ボランティア図書マスタ!$A:$T,18,0)</f>
        <v>#N/A</v>
      </c>
      <c r="AT748" s="111" t="e">
        <f>VLOOKUP($Y748,ボランティア図書マスタ!$A:$T,19,0)</f>
        <v>#N/A</v>
      </c>
      <c r="AU748" s="111" t="e">
        <f>VLOOKUP($Y748,ボランティア図書マスタ!$A:$T,20,0)</f>
        <v>#N/A</v>
      </c>
    </row>
    <row r="749" spans="1:47" ht="79.5" customHeight="1" x14ac:dyDescent="0.15">
      <c r="A749" s="119"/>
      <c r="B749" s="120"/>
      <c r="C749" s="119"/>
      <c r="D749" s="121"/>
      <c r="E749" s="122" t="str">
        <f>IF(D749="","",VLOOKUP(D749,ボランティア一覧!$A:$B,2,0))</f>
        <v/>
      </c>
      <c r="F749" s="121"/>
      <c r="G749" s="123" t="str">
        <f>IF(F749="","",VLOOKUP(F749,ボランティア図書マスタ!$B:$L,11,0))</f>
        <v/>
      </c>
      <c r="H749" s="124"/>
      <c r="I749" s="121"/>
      <c r="J749" s="124"/>
      <c r="K749" s="122" t="str">
        <f t="shared" si="897"/>
        <v/>
      </c>
      <c r="L749" s="125" t="str">
        <f>IF(Y749="","",VLOOKUP(Y749,ボランティア図書マスタ!$A$3:$M$567,13,0))</f>
        <v/>
      </c>
      <c r="M749" s="126"/>
      <c r="N749" s="127"/>
      <c r="O749" s="128"/>
      <c r="P749" s="129"/>
      <c r="Q749" s="130" t="str">
        <f>IF(D749="","",VLOOKUP(D749,ボランティア一覧!$A$3:$F$68,3,0))</f>
        <v/>
      </c>
      <c r="R749" s="130" t="str">
        <f>IF(D749="","",VLOOKUP(D749,ボランティア一覧!$A$3:$F$68,4,0))</f>
        <v/>
      </c>
      <c r="S749" s="130" t="str">
        <f>IF(D749="","",VLOOKUP(D749,ボランティア一覧!$A$3:$F$68,5,0))</f>
        <v/>
      </c>
      <c r="T749" s="130" t="str">
        <f>IF(D749="","",VLOOKUP(D749,ボランティア一覧!$A$3:$F$68,6,0))</f>
        <v/>
      </c>
      <c r="U749" s="131" t="str">
        <f>IF(F749=0," ",$G$2)</f>
        <v xml:space="preserve"> </v>
      </c>
      <c r="V749" s="131" t="str">
        <f>IF(F749=0,"　",$L$2)</f>
        <v>　</v>
      </c>
      <c r="W749" s="131" t="str">
        <f>IF($A749=0," ",VLOOKUP(U749,入力規則用シート!B:C,2,0))</f>
        <v xml:space="preserve"> </v>
      </c>
      <c r="X749" s="131">
        <f t="shared" si="884"/>
        <v>0</v>
      </c>
      <c r="Y749" s="131" t="str">
        <f>IF(F749&amp;I749="","",CONCATENATE(F749,I749))</f>
        <v/>
      </c>
      <c r="Z749" s="131" t="str">
        <f>IF(Y749="","",VLOOKUP(Y749,ボランティア図書マスタ!$A$3:$K$567,11,0))</f>
        <v/>
      </c>
      <c r="AA749" s="132" t="str">
        <f>DBCS(J749)</f>
        <v/>
      </c>
      <c r="AB749" s="133"/>
      <c r="AC749" s="133">
        <f>A749</f>
        <v>0</v>
      </c>
      <c r="AD749" s="133">
        <f>B749</f>
        <v>0</v>
      </c>
      <c r="AE749" s="133">
        <f>C749</f>
        <v>0</v>
      </c>
      <c r="AF749" s="133">
        <f>D749</f>
        <v>0</v>
      </c>
      <c r="AG749" s="134">
        <f>F749</f>
        <v>0</v>
      </c>
      <c r="AH749" s="133">
        <f>H749</f>
        <v>0</v>
      </c>
      <c r="AI749" s="133">
        <f t="shared" si="898"/>
        <v>0</v>
      </c>
      <c r="AJ749" s="133">
        <f t="shared" si="899"/>
        <v>0</v>
      </c>
      <c r="AK749" s="135">
        <f>M749</f>
        <v>0</v>
      </c>
      <c r="AL749" s="135">
        <f>N749</f>
        <v>0</v>
      </c>
      <c r="AM749" s="135">
        <f t="shared" si="900"/>
        <v>0</v>
      </c>
      <c r="AN749" s="135">
        <f t="shared" si="901"/>
        <v>0</v>
      </c>
      <c r="AP749" s="111" t="e">
        <f>VLOOKUP($Y749,ボランティア図書マスタ!$A:$T,15,0)</f>
        <v>#N/A</v>
      </c>
      <c r="AQ749" s="111" t="e">
        <f>VLOOKUP($Y749,ボランティア図書マスタ!$A:$T,16,0)</f>
        <v>#N/A</v>
      </c>
      <c r="AR749" s="111" t="e">
        <f>VLOOKUP($Y749,ボランティア図書マスタ!$A:$T,17,0)</f>
        <v>#N/A</v>
      </c>
      <c r="AS749" s="111" t="e">
        <f>VLOOKUP($Y749,ボランティア図書マスタ!$A:$T,18,0)</f>
        <v>#N/A</v>
      </c>
      <c r="AT749" s="111" t="e">
        <f>VLOOKUP($Y749,ボランティア図書マスタ!$A:$T,19,0)</f>
        <v>#N/A</v>
      </c>
      <c r="AU749" s="111" t="e">
        <f>VLOOKUP($Y749,ボランティア図書マスタ!$A:$T,20,0)</f>
        <v>#N/A</v>
      </c>
    </row>
    <row r="750" spans="1:47" ht="80.099999999999994" customHeight="1" x14ac:dyDescent="0.15">
      <c r="A750" s="119"/>
      <c r="B750" s="120"/>
      <c r="C750" s="119"/>
      <c r="D750" s="121"/>
      <c r="E750" s="122" t="str">
        <f>IF(D750="","",VLOOKUP(D750,ボランティア一覧!$A:$B,2,0))</f>
        <v/>
      </c>
      <c r="F750" s="121"/>
      <c r="G750" s="123" t="str">
        <f>IF(F750="","",VLOOKUP(F750,ボランティア図書マスタ!$B:$L,11,0))</f>
        <v/>
      </c>
      <c r="H750" s="124"/>
      <c r="I750" s="121"/>
      <c r="J750" s="124"/>
      <c r="K750" s="122" t="str">
        <f t="shared" si="897"/>
        <v/>
      </c>
      <c r="L750" s="125" t="str">
        <f>IF(Y750="","",VLOOKUP(Y750,ボランティア図書マスタ!$A$3:$M$567,13,0))</f>
        <v/>
      </c>
      <c r="M750" s="126"/>
      <c r="N750" s="127"/>
      <c r="O750" s="128"/>
      <c r="P750" s="129"/>
      <c r="Q750" s="130" t="str">
        <f>IF(D750="","",VLOOKUP(D750,ボランティア一覧!$A$3:$F$68,3,0))</f>
        <v/>
      </c>
      <c r="R750" s="130" t="str">
        <f>IF(D750="","",VLOOKUP(D750,ボランティア一覧!$A$3:$F$68,4,0))</f>
        <v/>
      </c>
      <c r="S750" s="130" t="str">
        <f>IF(D750="","",VLOOKUP(D750,ボランティア一覧!$A$3:$F$68,5,0))</f>
        <v/>
      </c>
      <c r="T750" s="130" t="str">
        <f>IF(D750="","",VLOOKUP(D750,ボランティア一覧!$A$3:$F$68,6,0))</f>
        <v/>
      </c>
      <c r="U750" s="131" t="str">
        <f t="shared" ref="U750:U758" si="914">IF(F750=0," ",$G$2)</f>
        <v xml:space="preserve"> </v>
      </c>
      <c r="V750" s="131" t="str">
        <f t="shared" ref="V750:V758" si="915">IF(F750=0,"　",$L$2)</f>
        <v>　</v>
      </c>
      <c r="W750" s="131" t="str">
        <f>IF($A750=0," ",VLOOKUP(U750,入力規則用シート!B:C,2,0))</f>
        <v xml:space="preserve"> </v>
      </c>
      <c r="X750" s="131">
        <f t="shared" si="884"/>
        <v>0</v>
      </c>
      <c r="Y750" s="131" t="str">
        <f t="shared" ref="Y750:Y758" si="916">IF(F750&amp;I750="","",CONCATENATE(F750,I750))</f>
        <v/>
      </c>
      <c r="Z750" s="131" t="str">
        <f>IF(Y750="","",VLOOKUP(Y750,ボランティア図書マスタ!$A$3:$K$567,11,0))</f>
        <v/>
      </c>
      <c r="AA750" s="132" t="str">
        <f t="shared" ref="AA750:AA758" si="917">DBCS(J750)</f>
        <v/>
      </c>
      <c r="AB750" s="133"/>
      <c r="AC750" s="133">
        <f t="shared" ref="AC750:AC758" si="918">A750</f>
        <v>0</v>
      </c>
      <c r="AD750" s="133">
        <f t="shared" ref="AD750:AD758" si="919">B750</f>
        <v>0</v>
      </c>
      <c r="AE750" s="133">
        <f t="shared" ref="AE750:AE758" si="920">C750</f>
        <v>0</v>
      </c>
      <c r="AF750" s="133">
        <f t="shared" ref="AF750:AF758" si="921">D750</f>
        <v>0</v>
      </c>
      <c r="AG750" s="134">
        <f t="shared" ref="AG750:AG758" si="922">F750</f>
        <v>0</v>
      </c>
      <c r="AH750" s="133">
        <f t="shared" ref="AH750:AH758" si="923">H750</f>
        <v>0</v>
      </c>
      <c r="AI750" s="133">
        <f t="shared" si="898"/>
        <v>0</v>
      </c>
      <c r="AJ750" s="133">
        <f t="shared" si="899"/>
        <v>0</v>
      </c>
      <c r="AK750" s="135">
        <f t="shared" ref="AK750:AK758" si="924">M750</f>
        <v>0</v>
      </c>
      <c r="AL750" s="135">
        <f t="shared" ref="AL750:AL758" si="925">N750</f>
        <v>0</v>
      </c>
      <c r="AM750" s="135">
        <f t="shared" si="900"/>
        <v>0</v>
      </c>
      <c r="AN750" s="135">
        <f t="shared" si="901"/>
        <v>0</v>
      </c>
      <c r="AP750" s="111" t="e">
        <f>VLOOKUP($Y750,ボランティア図書マスタ!$A:$T,15,0)</f>
        <v>#N/A</v>
      </c>
      <c r="AQ750" s="111" t="e">
        <f>VLOOKUP($Y750,ボランティア図書マスタ!$A:$T,16,0)</f>
        <v>#N/A</v>
      </c>
      <c r="AR750" s="111" t="e">
        <f>VLOOKUP($Y750,ボランティア図書マスタ!$A:$T,17,0)</f>
        <v>#N/A</v>
      </c>
      <c r="AS750" s="111" t="e">
        <f>VLOOKUP($Y750,ボランティア図書マスタ!$A:$T,18,0)</f>
        <v>#N/A</v>
      </c>
      <c r="AT750" s="111" t="e">
        <f>VLOOKUP($Y750,ボランティア図書マスタ!$A:$T,19,0)</f>
        <v>#N/A</v>
      </c>
      <c r="AU750" s="111" t="e">
        <f>VLOOKUP($Y750,ボランティア図書マスタ!$A:$T,20,0)</f>
        <v>#N/A</v>
      </c>
    </row>
    <row r="751" spans="1:47" ht="80.099999999999994" customHeight="1" x14ac:dyDescent="0.15">
      <c r="A751" s="119"/>
      <c r="B751" s="120"/>
      <c r="C751" s="119"/>
      <c r="D751" s="121"/>
      <c r="E751" s="122" t="str">
        <f>IF(D751="","",VLOOKUP(D751,ボランティア一覧!$A:$B,2,0))</f>
        <v/>
      </c>
      <c r="F751" s="121"/>
      <c r="G751" s="123" t="str">
        <f>IF(F751="","",VLOOKUP(F751,ボランティア図書マスタ!$B:$L,11,0))</f>
        <v/>
      </c>
      <c r="H751" s="124"/>
      <c r="I751" s="121"/>
      <c r="J751" s="124"/>
      <c r="K751" s="122" t="str">
        <f t="shared" si="897"/>
        <v/>
      </c>
      <c r="L751" s="125" t="str">
        <f>IF(Y751="","",VLOOKUP(Y751,ボランティア図書マスタ!$A$3:$M$567,13,0))</f>
        <v/>
      </c>
      <c r="M751" s="126"/>
      <c r="N751" s="127"/>
      <c r="O751" s="128"/>
      <c r="P751" s="129"/>
      <c r="Q751" s="130" t="str">
        <f>IF(D751="","",VLOOKUP(D751,ボランティア一覧!$A$3:$F$68,3,0))</f>
        <v/>
      </c>
      <c r="R751" s="130" t="str">
        <f>IF(D751="","",VLOOKUP(D751,ボランティア一覧!$A$3:$F$68,4,0))</f>
        <v/>
      </c>
      <c r="S751" s="130" t="str">
        <f>IF(D751="","",VLOOKUP(D751,ボランティア一覧!$A$3:$F$68,5,0))</f>
        <v/>
      </c>
      <c r="T751" s="130" t="str">
        <f>IF(D751="","",VLOOKUP(D751,ボランティア一覧!$A$3:$F$68,6,0))</f>
        <v/>
      </c>
      <c r="U751" s="131" t="str">
        <f t="shared" si="914"/>
        <v xml:space="preserve"> </v>
      </c>
      <c r="V751" s="131" t="str">
        <f t="shared" si="915"/>
        <v>　</v>
      </c>
      <c r="W751" s="131" t="str">
        <f>IF($A751=0," ",VLOOKUP(U751,入力規則用シート!B:C,2,0))</f>
        <v xml:space="preserve"> </v>
      </c>
      <c r="X751" s="131">
        <f t="shared" si="884"/>
        <v>0</v>
      </c>
      <c r="Y751" s="131" t="str">
        <f t="shared" si="916"/>
        <v/>
      </c>
      <c r="Z751" s="131" t="str">
        <f>IF(Y751="","",VLOOKUP(Y751,ボランティア図書マスタ!$A$3:$K$567,11,0))</f>
        <v/>
      </c>
      <c r="AA751" s="132" t="str">
        <f t="shared" si="917"/>
        <v/>
      </c>
      <c r="AB751" s="133"/>
      <c r="AC751" s="133">
        <f t="shared" si="918"/>
        <v>0</v>
      </c>
      <c r="AD751" s="133">
        <f t="shared" si="919"/>
        <v>0</v>
      </c>
      <c r="AE751" s="133">
        <f t="shared" si="920"/>
        <v>0</v>
      </c>
      <c r="AF751" s="133">
        <f t="shared" si="921"/>
        <v>0</v>
      </c>
      <c r="AG751" s="134">
        <f t="shared" si="922"/>
        <v>0</v>
      </c>
      <c r="AH751" s="133">
        <f t="shared" si="923"/>
        <v>0</v>
      </c>
      <c r="AI751" s="133">
        <f t="shared" si="898"/>
        <v>0</v>
      </c>
      <c r="AJ751" s="133">
        <f t="shared" si="899"/>
        <v>0</v>
      </c>
      <c r="AK751" s="135">
        <f t="shared" si="924"/>
        <v>0</v>
      </c>
      <c r="AL751" s="135">
        <f t="shared" si="925"/>
        <v>0</v>
      </c>
      <c r="AM751" s="135">
        <f t="shared" si="900"/>
        <v>0</v>
      </c>
      <c r="AN751" s="135">
        <f t="shared" si="901"/>
        <v>0</v>
      </c>
      <c r="AP751" s="111" t="e">
        <f>VLOOKUP($Y751,ボランティア図書マスタ!$A:$T,15,0)</f>
        <v>#N/A</v>
      </c>
      <c r="AQ751" s="111" t="e">
        <f>VLOOKUP($Y751,ボランティア図書マスタ!$A:$T,16,0)</f>
        <v>#N/A</v>
      </c>
      <c r="AR751" s="111" t="e">
        <f>VLOOKUP($Y751,ボランティア図書マスタ!$A:$T,17,0)</f>
        <v>#N/A</v>
      </c>
      <c r="AS751" s="111" t="e">
        <f>VLOOKUP($Y751,ボランティア図書マスタ!$A:$T,18,0)</f>
        <v>#N/A</v>
      </c>
      <c r="AT751" s="111" t="e">
        <f>VLOOKUP($Y751,ボランティア図書マスタ!$A:$T,19,0)</f>
        <v>#N/A</v>
      </c>
      <c r="AU751" s="111" t="e">
        <f>VLOOKUP($Y751,ボランティア図書マスタ!$A:$T,20,0)</f>
        <v>#N/A</v>
      </c>
    </row>
    <row r="752" spans="1:47" ht="80.099999999999994" customHeight="1" x14ac:dyDescent="0.15">
      <c r="A752" s="119"/>
      <c r="B752" s="120"/>
      <c r="C752" s="119"/>
      <c r="D752" s="121"/>
      <c r="E752" s="122" t="str">
        <f>IF(D752="","",VLOOKUP(D752,ボランティア一覧!$A:$B,2,0))</f>
        <v/>
      </c>
      <c r="F752" s="121"/>
      <c r="G752" s="123" t="str">
        <f>IF(F752="","",VLOOKUP(F752,ボランティア図書マスタ!$B:$L,11,0))</f>
        <v/>
      </c>
      <c r="H752" s="124"/>
      <c r="I752" s="121"/>
      <c r="J752" s="124"/>
      <c r="K752" s="122" t="str">
        <f t="shared" si="897"/>
        <v/>
      </c>
      <c r="L752" s="125" t="str">
        <f>IF(Y752="","",VLOOKUP(Y752,ボランティア図書マスタ!$A$3:$M$567,13,0))</f>
        <v/>
      </c>
      <c r="M752" s="126"/>
      <c r="N752" s="127"/>
      <c r="O752" s="128"/>
      <c r="P752" s="129"/>
      <c r="Q752" s="130" t="str">
        <f>IF(D752="","",VLOOKUP(D752,ボランティア一覧!$A$3:$F$68,3,0))</f>
        <v/>
      </c>
      <c r="R752" s="130" t="str">
        <f>IF(D752="","",VLOOKUP(D752,ボランティア一覧!$A$3:$F$68,4,0))</f>
        <v/>
      </c>
      <c r="S752" s="130" t="str">
        <f>IF(D752="","",VLOOKUP(D752,ボランティア一覧!$A$3:$F$68,5,0))</f>
        <v/>
      </c>
      <c r="T752" s="130" t="str">
        <f>IF(D752="","",VLOOKUP(D752,ボランティア一覧!$A$3:$F$68,6,0))</f>
        <v/>
      </c>
      <c r="U752" s="131" t="str">
        <f t="shared" si="914"/>
        <v xml:space="preserve"> </v>
      </c>
      <c r="V752" s="131" t="str">
        <f t="shared" si="915"/>
        <v>　</v>
      </c>
      <c r="W752" s="131" t="str">
        <f>IF($A752=0," ",VLOOKUP(U752,入力規則用シート!B:C,2,0))</f>
        <v xml:space="preserve"> </v>
      </c>
      <c r="X752" s="131">
        <f t="shared" si="884"/>
        <v>0</v>
      </c>
      <c r="Y752" s="131" t="str">
        <f t="shared" si="916"/>
        <v/>
      </c>
      <c r="Z752" s="131" t="str">
        <f>IF(Y752="","",VLOOKUP(Y752,ボランティア図書マスタ!$A$3:$K$567,11,0))</f>
        <v/>
      </c>
      <c r="AA752" s="132" t="str">
        <f t="shared" si="917"/>
        <v/>
      </c>
      <c r="AB752" s="133"/>
      <c r="AC752" s="133">
        <f t="shared" si="918"/>
        <v>0</v>
      </c>
      <c r="AD752" s="133">
        <f t="shared" si="919"/>
        <v>0</v>
      </c>
      <c r="AE752" s="133">
        <f t="shared" si="920"/>
        <v>0</v>
      </c>
      <c r="AF752" s="133">
        <f t="shared" si="921"/>
        <v>0</v>
      </c>
      <c r="AG752" s="134">
        <f t="shared" si="922"/>
        <v>0</v>
      </c>
      <c r="AH752" s="133">
        <f t="shared" si="923"/>
        <v>0</v>
      </c>
      <c r="AI752" s="133">
        <f t="shared" si="898"/>
        <v>0</v>
      </c>
      <c r="AJ752" s="133">
        <f t="shared" si="899"/>
        <v>0</v>
      </c>
      <c r="AK752" s="135">
        <f t="shared" si="924"/>
        <v>0</v>
      </c>
      <c r="AL752" s="135">
        <f t="shared" si="925"/>
        <v>0</v>
      </c>
      <c r="AM752" s="135">
        <f t="shared" si="900"/>
        <v>0</v>
      </c>
      <c r="AN752" s="135">
        <f t="shared" si="901"/>
        <v>0</v>
      </c>
      <c r="AP752" s="111" t="e">
        <f>VLOOKUP($Y752,ボランティア図書マスタ!$A:$T,15,0)</f>
        <v>#N/A</v>
      </c>
      <c r="AQ752" s="111" t="e">
        <f>VLOOKUP($Y752,ボランティア図書マスタ!$A:$T,16,0)</f>
        <v>#N/A</v>
      </c>
      <c r="AR752" s="111" t="e">
        <f>VLOOKUP($Y752,ボランティア図書マスタ!$A:$T,17,0)</f>
        <v>#N/A</v>
      </c>
      <c r="AS752" s="111" t="e">
        <f>VLOOKUP($Y752,ボランティア図書マスタ!$A:$T,18,0)</f>
        <v>#N/A</v>
      </c>
      <c r="AT752" s="111" t="e">
        <f>VLOOKUP($Y752,ボランティア図書マスタ!$A:$T,19,0)</f>
        <v>#N/A</v>
      </c>
      <c r="AU752" s="111" t="e">
        <f>VLOOKUP($Y752,ボランティア図書マスタ!$A:$T,20,0)</f>
        <v>#N/A</v>
      </c>
    </row>
    <row r="753" spans="1:47" ht="80.099999999999994" customHeight="1" x14ac:dyDescent="0.15">
      <c r="A753" s="119"/>
      <c r="B753" s="120"/>
      <c r="C753" s="119"/>
      <c r="D753" s="121"/>
      <c r="E753" s="122" t="str">
        <f>IF(D753="","",VLOOKUP(D753,ボランティア一覧!$A:$B,2,0))</f>
        <v/>
      </c>
      <c r="F753" s="121"/>
      <c r="G753" s="123" t="str">
        <f>IF(F753="","",VLOOKUP(F753,ボランティア図書マスタ!$B:$L,11,0))</f>
        <v/>
      </c>
      <c r="H753" s="124"/>
      <c r="I753" s="121"/>
      <c r="J753" s="124"/>
      <c r="K753" s="122" t="str">
        <f t="shared" si="897"/>
        <v/>
      </c>
      <c r="L753" s="125" t="str">
        <f>IF(Y753="","",VLOOKUP(Y753,ボランティア図書マスタ!$A$3:$M$567,13,0))</f>
        <v/>
      </c>
      <c r="M753" s="126"/>
      <c r="N753" s="127"/>
      <c r="O753" s="128"/>
      <c r="P753" s="129"/>
      <c r="Q753" s="130" t="str">
        <f>IF(D753="","",VLOOKUP(D753,ボランティア一覧!$A$3:$F$68,3,0))</f>
        <v/>
      </c>
      <c r="R753" s="130" t="str">
        <f>IF(D753="","",VLOOKUP(D753,ボランティア一覧!$A$3:$F$68,4,0))</f>
        <v/>
      </c>
      <c r="S753" s="130" t="str">
        <f>IF(D753="","",VLOOKUP(D753,ボランティア一覧!$A$3:$F$68,5,0))</f>
        <v/>
      </c>
      <c r="T753" s="130" t="str">
        <f>IF(D753="","",VLOOKUP(D753,ボランティア一覧!$A$3:$F$68,6,0))</f>
        <v/>
      </c>
      <c r="U753" s="131" t="str">
        <f t="shared" si="914"/>
        <v xml:space="preserve"> </v>
      </c>
      <c r="V753" s="131" t="str">
        <f t="shared" si="915"/>
        <v>　</v>
      </c>
      <c r="W753" s="131" t="str">
        <f>IF($A753=0," ",VLOOKUP(U753,入力規則用シート!B:C,2,0))</f>
        <v xml:space="preserve"> </v>
      </c>
      <c r="X753" s="131">
        <f t="shared" si="884"/>
        <v>0</v>
      </c>
      <c r="Y753" s="131" t="str">
        <f t="shared" si="916"/>
        <v/>
      </c>
      <c r="Z753" s="131" t="str">
        <f>IF(Y753="","",VLOOKUP(Y753,ボランティア図書マスタ!$A$3:$K$567,11,0))</f>
        <v/>
      </c>
      <c r="AA753" s="132" t="str">
        <f t="shared" si="917"/>
        <v/>
      </c>
      <c r="AB753" s="133"/>
      <c r="AC753" s="133">
        <f t="shared" si="918"/>
        <v>0</v>
      </c>
      <c r="AD753" s="133">
        <f t="shared" si="919"/>
        <v>0</v>
      </c>
      <c r="AE753" s="133">
        <f t="shared" si="920"/>
        <v>0</v>
      </c>
      <c r="AF753" s="133">
        <f t="shared" si="921"/>
        <v>0</v>
      </c>
      <c r="AG753" s="134">
        <f t="shared" si="922"/>
        <v>0</v>
      </c>
      <c r="AH753" s="133">
        <f t="shared" si="923"/>
        <v>0</v>
      </c>
      <c r="AI753" s="133">
        <f t="shared" si="898"/>
        <v>0</v>
      </c>
      <c r="AJ753" s="133">
        <f t="shared" si="899"/>
        <v>0</v>
      </c>
      <c r="AK753" s="135">
        <f t="shared" si="924"/>
        <v>0</v>
      </c>
      <c r="AL753" s="135">
        <f t="shared" si="925"/>
        <v>0</v>
      </c>
      <c r="AM753" s="135">
        <f t="shared" si="900"/>
        <v>0</v>
      </c>
      <c r="AN753" s="135">
        <f t="shared" si="901"/>
        <v>0</v>
      </c>
      <c r="AP753" s="111" t="e">
        <f>VLOOKUP($Y753,ボランティア図書マスタ!$A:$T,15,0)</f>
        <v>#N/A</v>
      </c>
      <c r="AQ753" s="111" t="e">
        <f>VLOOKUP($Y753,ボランティア図書マスタ!$A:$T,16,0)</f>
        <v>#N/A</v>
      </c>
      <c r="AR753" s="111" t="e">
        <f>VLOOKUP($Y753,ボランティア図書マスタ!$A:$T,17,0)</f>
        <v>#N/A</v>
      </c>
      <c r="AS753" s="111" t="e">
        <f>VLOOKUP($Y753,ボランティア図書マスタ!$A:$T,18,0)</f>
        <v>#N/A</v>
      </c>
      <c r="AT753" s="111" t="e">
        <f>VLOOKUP($Y753,ボランティア図書マスタ!$A:$T,19,0)</f>
        <v>#N/A</v>
      </c>
      <c r="AU753" s="111" t="e">
        <f>VLOOKUP($Y753,ボランティア図書マスタ!$A:$T,20,0)</f>
        <v>#N/A</v>
      </c>
    </row>
    <row r="754" spans="1:47" ht="80.099999999999994" customHeight="1" x14ac:dyDescent="0.15">
      <c r="A754" s="119"/>
      <c r="B754" s="120"/>
      <c r="C754" s="119"/>
      <c r="D754" s="121"/>
      <c r="E754" s="122" t="str">
        <f>IF(D754="","",VLOOKUP(D754,ボランティア一覧!$A:$B,2,0))</f>
        <v/>
      </c>
      <c r="F754" s="121"/>
      <c r="G754" s="123" t="str">
        <f>IF(F754="","",VLOOKUP(F754,ボランティア図書マスタ!$B:$L,11,0))</f>
        <v/>
      </c>
      <c r="H754" s="124"/>
      <c r="I754" s="121"/>
      <c r="J754" s="124"/>
      <c r="K754" s="122" t="str">
        <f t="shared" si="897"/>
        <v/>
      </c>
      <c r="L754" s="125" t="str">
        <f>IF(Y754="","",VLOOKUP(Y754,ボランティア図書マスタ!$A$3:$M$567,13,0))</f>
        <v/>
      </c>
      <c r="M754" s="126"/>
      <c r="N754" s="127"/>
      <c r="O754" s="128"/>
      <c r="P754" s="129"/>
      <c r="Q754" s="130" t="str">
        <f>IF(D754="","",VLOOKUP(D754,ボランティア一覧!$A$3:$F$68,3,0))</f>
        <v/>
      </c>
      <c r="R754" s="130" t="str">
        <f>IF(D754="","",VLOOKUP(D754,ボランティア一覧!$A$3:$F$68,4,0))</f>
        <v/>
      </c>
      <c r="S754" s="130" t="str">
        <f>IF(D754="","",VLOOKUP(D754,ボランティア一覧!$A$3:$F$68,5,0))</f>
        <v/>
      </c>
      <c r="T754" s="130" t="str">
        <f>IF(D754="","",VLOOKUP(D754,ボランティア一覧!$A$3:$F$68,6,0))</f>
        <v/>
      </c>
      <c r="U754" s="131" t="str">
        <f t="shared" si="914"/>
        <v xml:space="preserve"> </v>
      </c>
      <c r="V754" s="131" t="str">
        <f t="shared" si="915"/>
        <v>　</v>
      </c>
      <c r="W754" s="131" t="str">
        <f>IF($A754=0," ",VLOOKUP(U754,入力規則用シート!B:C,2,0))</f>
        <v xml:space="preserve"> </v>
      </c>
      <c r="X754" s="131">
        <f t="shared" si="884"/>
        <v>0</v>
      </c>
      <c r="Y754" s="131" t="str">
        <f t="shared" si="916"/>
        <v/>
      </c>
      <c r="Z754" s="131" t="str">
        <f>IF(Y754="","",VLOOKUP(Y754,ボランティア図書マスタ!$A$3:$K$567,11,0))</f>
        <v/>
      </c>
      <c r="AA754" s="132" t="str">
        <f t="shared" si="917"/>
        <v/>
      </c>
      <c r="AB754" s="133"/>
      <c r="AC754" s="133">
        <f t="shared" si="918"/>
        <v>0</v>
      </c>
      <c r="AD754" s="133">
        <f t="shared" si="919"/>
        <v>0</v>
      </c>
      <c r="AE754" s="133">
        <f t="shared" si="920"/>
        <v>0</v>
      </c>
      <c r="AF754" s="133">
        <f t="shared" si="921"/>
        <v>0</v>
      </c>
      <c r="AG754" s="134">
        <f t="shared" si="922"/>
        <v>0</v>
      </c>
      <c r="AH754" s="133">
        <f t="shared" si="923"/>
        <v>0</v>
      </c>
      <c r="AI754" s="133">
        <f t="shared" si="898"/>
        <v>0</v>
      </c>
      <c r="AJ754" s="133">
        <f t="shared" si="899"/>
        <v>0</v>
      </c>
      <c r="AK754" s="135">
        <f t="shared" si="924"/>
        <v>0</v>
      </c>
      <c r="AL754" s="135">
        <f t="shared" si="925"/>
        <v>0</v>
      </c>
      <c r="AM754" s="135">
        <f t="shared" si="900"/>
        <v>0</v>
      </c>
      <c r="AN754" s="135">
        <f t="shared" si="901"/>
        <v>0</v>
      </c>
      <c r="AP754" s="111" t="e">
        <f>VLOOKUP($Y754,ボランティア図書マスタ!$A:$T,15,0)</f>
        <v>#N/A</v>
      </c>
      <c r="AQ754" s="111" t="e">
        <f>VLOOKUP($Y754,ボランティア図書マスタ!$A:$T,16,0)</f>
        <v>#N/A</v>
      </c>
      <c r="AR754" s="111" t="e">
        <f>VLOOKUP($Y754,ボランティア図書マスタ!$A:$T,17,0)</f>
        <v>#N/A</v>
      </c>
      <c r="AS754" s="111" t="e">
        <f>VLOOKUP($Y754,ボランティア図書マスタ!$A:$T,18,0)</f>
        <v>#N/A</v>
      </c>
      <c r="AT754" s="111" t="e">
        <f>VLOOKUP($Y754,ボランティア図書マスタ!$A:$T,19,0)</f>
        <v>#N/A</v>
      </c>
      <c r="AU754" s="111" t="e">
        <f>VLOOKUP($Y754,ボランティア図書マスタ!$A:$T,20,0)</f>
        <v>#N/A</v>
      </c>
    </row>
    <row r="755" spans="1:47" ht="80.099999999999994" customHeight="1" x14ac:dyDescent="0.15">
      <c r="A755" s="119"/>
      <c r="B755" s="120"/>
      <c r="C755" s="119"/>
      <c r="D755" s="121"/>
      <c r="E755" s="122" t="str">
        <f>IF(D755="","",VLOOKUP(D755,ボランティア一覧!$A:$B,2,0))</f>
        <v/>
      </c>
      <c r="F755" s="121"/>
      <c r="G755" s="123" t="str">
        <f>IF(F755="","",VLOOKUP(F755,ボランティア図書マスタ!$B:$L,11,0))</f>
        <v/>
      </c>
      <c r="H755" s="124"/>
      <c r="I755" s="121"/>
      <c r="J755" s="124"/>
      <c r="K755" s="122" t="str">
        <f t="shared" si="897"/>
        <v/>
      </c>
      <c r="L755" s="125" t="str">
        <f>IF(Y755="","",VLOOKUP(Y755,ボランティア図書マスタ!$A$3:$M$567,13,0))</f>
        <v/>
      </c>
      <c r="M755" s="126"/>
      <c r="N755" s="127"/>
      <c r="O755" s="128"/>
      <c r="P755" s="129"/>
      <c r="Q755" s="130" t="str">
        <f>IF(D755="","",VLOOKUP(D755,ボランティア一覧!$A$3:$F$68,3,0))</f>
        <v/>
      </c>
      <c r="R755" s="130" t="str">
        <f>IF(D755="","",VLOOKUP(D755,ボランティア一覧!$A$3:$F$68,4,0))</f>
        <v/>
      </c>
      <c r="S755" s="130" t="str">
        <f>IF(D755="","",VLOOKUP(D755,ボランティア一覧!$A$3:$F$68,5,0))</f>
        <v/>
      </c>
      <c r="T755" s="130" t="str">
        <f>IF(D755="","",VLOOKUP(D755,ボランティア一覧!$A$3:$F$68,6,0))</f>
        <v/>
      </c>
      <c r="U755" s="131" t="str">
        <f t="shared" si="914"/>
        <v xml:space="preserve"> </v>
      </c>
      <c r="V755" s="131" t="str">
        <f t="shared" si="915"/>
        <v>　</v>
      </c>
      <c r="W755" s="131" t="str">
        <f>IF($A755=0," ",VLOOKUP(U755,入力規則用シート!B:C,2,0))</f>
        <v xml:space="preserve"> </v>
      </c>
      <c r="X755" s="131">
        <f t="shared" si="884"/>
        <v>0</v>
      </c>
      <c r="Y755" s="131" t="str">
        <f t="shared" si="916"/>
        <v/>
      </c>
      <c r="Z755" s="131" t="str">
        <f>IF(Y755="","",VLOOKUP(Y755,ボランティア図書マスタ!$A$3:$K$567,11,0))</f>
        <v/>
      </c>
      <c r="AA755" s="132" t="str">
        <f t="shared" si="917"/>
        <v/>
      </c>
      <c r="AB755" s="133"/>
      <c r="AC755" s="133">
        <f t="shared" si="918"/>
        <v>0</v>
      </c>
      <c r="AD755" s="133">
        <f t="shared" si="919"/>
        <v>0</v>
      </c>
      <c r="AE755" s="133">
        <f t="shared" si="920"/>
        <v>0</v>
      </c>
      <c r="AF755" s="133">
        <f t="shared" si="921"/>
        <v>0</v>
      </c>
      <c r="AG755" s="134">
        <f t="shared" si="922"/>
        <v>0</v>
      </c>
      <c r="AH755" s="133">
        <f t="shared" si="923"/>
        <v>0</v>
      </c>
      <c r="AI755" s="133">
        <f t="shared" si="898"/>
        <v>0</v>
      </c>
      <c r="AJ755" s="133">
        <f t="shared" si="899"/>
        <v>0</v>
      </c>
      <c r="AK755" s="135">
        <f t="shared" si="924"/>
        <v>0</v>
      </c>
      <c r="AL755" s="135">
        <f t="shared" si="925"/>
        <v>0</v>
      </c>
      <c r="AM755" s="135">
        <f t="shared" si="900"/>
        <v>0</v>
      </c>
      <c r="AN755" s="135">
        <f t="shared" si="901"/>
        <v>0</v>
      </c>
      <c r="AP755" s="111" t="e">
        <f>VLOOKUP($Y755,ボランティア図書マスタ!$A:$T,15,0)</f>
        <v>#N/A</v>
      </c>
      <c r="AQ755" s="111" t="e">
        <f>VLOOKUP($Y755,ボランティア図書マスタ!$A:$T,16,0)</f>
        <v>#N/A</v>
      </c>
      <c r="AR755" s="111" t="e">
        <f>VLOOKUP($Y755,ボランティア図書マスタ!$A:$T,17,0)</f>
        <v>#N/A</v>
      </c>
      <c r="AS755" s="111" t="e">
        <f>VLOOKUP($Y755,ボランティア図書マスタ!$A:$T,18,0)</f>
        <v>#N/A</v>
      </c>
      <c r="AT755" s="111" t="e">
        <f>VLOOKUP($Y755,ボランティア図書マスタ!$A:$T,19,0)</f>
        <v>#N/A</v>
      </c>
      <c r="AU755" s="111" t="e">
        <f>VLOOKUP($Y755,ボランティア図書マスタ!$A:$T,20,0)</f>
        <v>#N/A</v>
      </c>
    </row>
    <row r="756" spans="1:47" ht="80.099999999999994" customHeight="1" x14ac:dyDescent="0.15">
      <c r="A756" s="119"/>
      <c r="B756" s="120"/>
      <c r="C756" s="119"/>
      <c r="D756" s="121"/>
      <c r="E756" s="122" t="str">
        <f>IF(D756="","",VLOOKUP(D756,ボランティア一覧!$A:$B,2,0))</f>
        <v/>
      </c>
      <c r="F756" s="121"/>
      <c r="G756" s="123" t="str">
        <f>IF(F756="","",VLOOKUP(F756,ボランティア図書マスタ!$B:$L,11,0))</f>
        <v/>
      </c>
      <c r="H756" s="124"/>
      <c r="I756" s="121"/>
      <c r="J756" s="124"/>
      <c r="K756" s="122" t="str">
        <f t="shared" si="897"/>
        <v/>
      </c>
      <c r="L756" s="125" t="str">
        <f>IF(Y756="","",VLOOKUP(Y756,ボランティア図書マスタ!$A$3:$M$567,13,0))</f>
        <v/>
      </c>
      <c r="M756" s="126"/>
      <c r="N756" s="127"/>
      <c r="O756" s="128"/>
      <c r="P756" s="129"/>
      <c r="Q756" s="130" t="str">
        <f>IF(D756="","",VLOOKUP(D756,ボランティア一覧!$A$3:$F$68,3,0))</f>
        <v/>
      </c>
      <c r="R756" s="130" t="str">
        <f>IF(D756="","",VLOOKUP(D756,ボランティア一覧!$A$3:$F$68,4,0))</f>
        <v/>
      </c>
      <c r="S756" s="130" t="str">
        <f>IF(D756="","",VLOOKUP(D756,ボランティア一覧!$A$3:$F$68,5,0))</f>
        <v/>
      </c>
      <c r="T756" s="130" t="str">
        <f>IF(D756="","",VLOOKUP(D756,ボランティア一覧!$A$3:$F$68,6,0))</f>
        <v/>
      </c>
      <c r="U756" s="131" t="str">
        <f t="shared" si="914"/>
        <v xml:space="preserve"> </v>
      </c>
      <c r="V756" s="131" t="str">
        <f t="shared" si="915"/>
        <v>　</v>
      </c>
      <c r="W756" s="131" t="str">
        <f>IF($A756=0," ",VLOOKUP(U756,入力規則用シート!B:C,2,0))</f>
        <v xml:space="preserve"> </v>
      </c>
      <c r="X756" s="131">
        <f t="shared" si="884"/>
        <v>0</v>
      </c>
      <c r="Y756" s="131" t="str">
        <f t="shared" si="916"/>
        <v/>
      </c>
      <c r="Z756" s="131" t="str">
        <f>IF(Y756="","",VLOOKUP(Y756,ボランティア図書マスタ!$A$3:$K$567,11,0))</f>
        <v/>
      </c>
      <c r="AA756" s="132" t="str">
        <f t="shared" si="917"/>
        <v/>
      </c>
      <c r="AB756" s="133"/>
      <c r="AC756" s="133">
        <f t="shared" si="918"/>
        <v>0</v>
      </c>
      <c r="AD756" s="133">
        <f t="shared" si="919"/>
        <v>0</v>
      </c>
      <c r="AE756" s="133">
        <f t="shared" si="920"/>
        <v>0</v>
      </c>
      <c r="AF756" s="133">
        <f t="shared" si="921"/>
        <v>0</v>
      </c>
      <c r="AG756" s="134">
        <f t="shared" si="922"/>
        <v>0</v>
      </c>
      <c r="AH756" s="133">
        <f t="shared" si="923"/>
        <v>0</v>
      </c>
      <c r="AI756" s="133">
        <f t="shared" si="898"/>
        <v>0</v>
      </c>
      <c r="AJ756" s="133">
        <f t="shared" si="899"/>
        <v>0</v>
      </c>
      <c r="AK756" s="135">
        <f t="shared" si="924"/>
        <v>0</v>
      </c>
      <c r="AL756" s="135">
        <f t="shared" si="925"/>
        <v>0</v>
      </c>
      <c r="AM756" s="135">
        <f t="shared" si="900"/>
        <v>0</v>
      </c>
      <c r="AN756" s="135">
        <f t="shared" si="901"/>
        <v>0</v>
      </c>
      <c r="AP756" s="111" t="e">
        <f>VLOOKUP($Y756,ボランティア図書マスタ!$A:$T,15,0)</f>
        <v>#N/A</v>
      </c>
      <c r="AQ756" s="111" t="e">
        <f>VLOOKUP($Y756,ボランティア図書マスタ!$A:$T,16,0)</f>
        <v>#N/A</v>
      </c>
      <c r="AR756" s="111" t="e">
        <f>VLOOKUP($Y756,ボランティア図書マスタ!$A:$T,17,0)</f>
        <v>#N/A</v>
      </c>
      <c r="AS756" s="111" t="e">
        <f>VLOOKUP($Y756,ボランティア図書マスタ!$A:$T,18,0)</f>
        <v>#N/A</v>
      </c>
      <c r="AT756" s="111" t="e">
        <f>VLOOKUP($Y756,ボランティア図書マスタ!$A:$T,19,0)</f>
        <v>#N/A</v>
      </c>
      <c r="AU756" s="111" t="e">
        <f>VLOOKUP($Y756,ボランティア図書マスタ!$A:$T,20,0)</f>
        <v>#N/A</v>
      </c>
    </row>
    <row r="757" spans="1:47" ht="80.099999999999994" customHeight="1" x14ac:dyDescent="0.15">
      <c r="A757" s="119"/>
      <c r="B757" s="120"/>
      <c r="C757" s="119"/>
      <c r="D757" s="121"/>
      <c r="E757" s="122" t="str">
        <f>IF(D757="","",VLOOKUP(D757,ボランティア一覧!$A:$B,2,0))</f>
        <v/>
      </c>
      <c r="F757" s="121"/>
      <c r="G757" s="123" t="str">
        <f>IF(F757="","",VLOOKUP(F757,ボランティア図書マスタ!$B:$L,11,0))</f>
        <v/>
      </c>
      <c r="H757" s="124"/>
      <c r="I757" s="121"/>
      <c r="J757" s="124"/>
      <c r="K757" s="122" t="str">
        <f t="shared" si="897"/>
        <v/>
      </c>
      <c r="L757" s="125" t="str">
        <f>IF(Y757="","",VLOOKUP(Y757,ボランティア図書マスタ!$A$3:$M$567,13,0))</f>
        <v/>
      </c>
      <c r="M757" s="126"/>
      <c r="N757" s="127"/>
      <c r="O757" s="128"/>
      <c r="P757" s="129"/>
      <c r="Q757" s="130" t="str">
        <f>IF(D757="","",VLOOKUP(D757,ボランティア一覧!$A$3:$F$68,3,0))</f>
        <v/>
      </c>
      <c r="R757" s="130" t="str">
        <f>IF(D757="","",VLOOKUP(D757,ボランティア一覧!$A$3:$F$68,4,0))</f>
        <v/>
      </c>
      <c r="S757" s="130" t="str">
        <f>IF(D757="","",VLOOKUP(D757,ボランティア一覧!$A$3:$F$68,5,0))</f>
        <v/>
      </c>
      <c r="T757" s="130" t="str">
        <f>IF(D757="","",VLOOKUP(D757,ボランティア一覧!$A$3:$F$68,6,0))</f>
        <v/>
      </c>
      <c r="U757" s="131" t="str">
        <f t="shared" si="914"/>
        <v xml:space="preserve"> </v>
      </c>
      <c r="V757" s="131" t="str">
        <f t="shared" si="915"/>
        <v>　</v>
      </c>
      <c r="W757" s="131" t="str">
        <f>IF($A757=0," ",VLOOKUP(U757,入力規則用シート!B:C,2,0))</f>
        <v xml:space="preserve"> </v>
      </c>
      <c r="X757" s="131">
        <f t="shared" si="884"/>
        <v>0</v>
      </c>
      <c r="Y757" s="131" t="str">
        <f t="shared" si="916"/>
        <v/>
      </c>
      <c r="Z757" s="131" t="str">
        <f>IF(Y757="","",VLOOKUP(Y757,ボランティア図書マスタ!$A$3:$K$567,11,0))</f>
        <v/>
      </c>
      <c r="AA757" s="132" t="str">
        <f t="shared" si="917"/>
        <v/>
      </c>
      <c r="AB757" s="133"/>
      <c r="AC757" s="133">
        <f t="shared" si="918"/>
        <v>0</v>
      </c>
      <c r="AD757" s="133">
        <f t="shared" si="919"/>
        <v>0</v>
      </c>
      <c r="AE757" s="133">
        <f t="shared" si="920"/>
        <v>0</v>
      </c>
      <c r="AF757" s="133">
        <f t="shared" si="921"/>
        <v>0</v>
      </c>
      <c r="AG757" s="134">
        <f t="shared" si="922"/>
        <v>0</v>
      </c>
      <c r="AH757" s="133">
        <f t="shared" si="923"/>
        <v>0</v>
      </c>
      <c r="AI757" s="133">
        <f t="shared" si="898"/>
        <v>0</v>
      </c>
      <c r="AJ757" s="133">
        <f t="shared" si="899"/>
        <v>0</v>
      </c>
      <c r="AK757" s="135">
        <f t="shared" si="924"/>
        <v>0</v>
      </c>
      <c r="AL757" s="135">
        <f t="shared" si="925"/>
        <v>0</v>
      </c>
      <c r="AM757" s="135">
        <f t="shared" si="900"/>
        <v>0</v>
      </c>
      <c r="AN757" s="135">
        <f t="shared" si="901"/>
        <v>0</v>
      </c>
      <c r="AP757" s="111" t="e">
        <f>VLOOKUP($Y757,ボランティア図書マスタ!$A:$T,15,0)</f>
        <v>#N/A</v>
      </c>
      <c r="AQ757" s="111" t="e">
        <f>VLOOKUP($Y757,ボランティア図書マスタ!$A:$T,16,0)</f>
        <v>#N/A</v>
      </c>
      <c r="AR757" s="111" t="e">
        <f>VLOOKUP($Y757,ボランティア図書マスタ!$A:$T,17,0)</f>
        <v>#N/A</v>
      </c>
      <c r="AS757" s="111" t="e">
        <f>VLOOKUP($Y757,ボランティア図書マスタ!$A:$T,18,0)</f>
        <v>#N/A</v>
      </c>
      <c r="AT757" s="111" t="e">
        <f>VLOOKUP($Y757,ボランティア図書マスタ!$A:$T,19,0)</f>
        <v>#N/A</v>
      </c>
      <c r="AU757" s="111" t="e">
        <f>VLOOKUP($Y757,ボランティア図書マスタ!$A:$T,20,0)</f>
        <v>#N/A</v>
      </c>
    </row>
    <row r="758" spans="1:47" ht="80.099999999999994" customHeight="1" x14ac:dyDescent="0.15">
      <c r="A758" s="119"/>
      <c r="B758" s="120"/>
      <c r="C758" s="119"/>
      <c r="D758" s="121"/>
      <c r="E758" s="122" t="str">
        <f>IF(D758="","",VLOOKUP(D758,ボランティア一覧!$A:$B,2,0))</f>
        <v/>
      </c>
      <c r="F758" s="121"/>
      <c r="G758" s="123" t="str">
        <f>IF(F758="","",VLOOKUP(F758,ボランティア図書マスタ!$B:$L,11,0))</f>
        <v/>
      </c>
      <c r="H758" s="124"/>
      <c r="I758" s="121"/>
      <c r="J758" s="124"/>
      <c r="K758" s="122" t="str">
        <f t="shared" si="897"/>
        <v/>
      </c>
      <c r="L758" s="125" t="str">
        <f>IF(Y758="","",VLOOKUP(Y758,ボランティア図書マスタ!$A$3:$M$567,13,0))</f>
        <v/>
      </c>
      <c r="M758" s="126"/>
      <c r="N758" s="127"/>
      <c r="O758" s="128"/>
      <c r="P758" s="129"/>
      <c r="Q758" s="130" t="str">
        <f>IF(D758="","",VLOOKUP(D758,ボランティア一覧!$A$3:$F$68,3,0))</f>
        <v/>
      </c>
      <c r="R758" s="130" t="str">
        <f>IF(D758="","",VLOOKUP(D758,ボランティア一覧!$A$3:$F$68,4,0))</f>
        <v/>
      </c>
      <c r="S758" s="130" t="str">
        <f>IF(D758="","",VLOOKUP(D758,ボランティア一覧!$A$3:$F$68,5,0))</f>
        <v/>
      </c>
      <c r="T758" s="130" t="str">
        <f>IF(D758="","",VLOOKUP(D758,ボランティア一覧!$A$3:$F$68,6,0))</f>
        <v/>
      </c>
      <c r="U758" s="131" t="str">
        <f t="shared" si="914"/>
        <v xml:space="preserve"> </v>
      </c>
      <c r="V758" s="131" t="str">
        <f t="shared" si="915"/>
        <v>　</v>
      </c>
      <c r="W758" s="131" t="str">
        <f>IF($A758=0," ",VLOOKUP(U758,入力規則用シート!B:C,2,0))</f>
        <v xml:space="preserve"> </v>
      </c>
      <c r="X758" s="131">
        <f t="shared" si="884"/>
        <v>0</v>
      </c>
      <c r="Y758" s="131" t="str">
        <f t="shared" si="916"/>
        <v/>
      </c>
      <c r="Z758" s="131" t="str">
        <f>IF(Y758="","",VLOOKUP(Y758,ボランティア図書マスタ!$A$3:$K$567,11,0))</f>
        <v/>
      </c>
      <c r="AA758" s="132" t="str">
        <f t="shared" si="917"/>
        <v/>
      </c>
      <c r="AB758" s="133"/>
      <c r="AC758" s="133">
        <f t="shared" si="918"/>
        <v>0</v>
      </c>
      <c r="AD758" s="133">
        <f t="shared" si="919"/>
        <v>0</v>
      </c>
      <c r="AE758" s="133">
        <f t="shared" si="920"/>
        <v>0</v>
      </c>
      <c r="AF758" s="133">
        <f t="shared" si="921"/>
        <v>0</v>
      </c>
      <c r="AG758" s="134">
        <f t="shared" si="922"/>
        <v>0</v>
      </c>
      <c r="AH758" s="133">
        <f t="shared" si="923"/>
        <v>0</v>
      </c>
      <c r="AI758" s="133">
        <f t="shared" si="898"/>
        <v>0</v>
      </c>
      <c r="AJ758" s="133">
        <f t="shared" si="899"/>
        <v>0</v>
      </c>
      <c r="AK758" s="135">
        <f t="shared" si="924"/>
        <v>0</v>
      </c>
      <c r="AL758" s="135">
        <f t="shared" si="925"/>
        <v>0</v>
      </c>
      <c r="AM758" s="135">
        <f t="shared" si="900"/>
        <v>0</v>
      </c>
      <c r="AN758" s="135">
        <f t="shared" si="901"/>
        <v>0</v>
      </c>
      <c r="AP758" s="111" t="e">
        <f>VLOOKUP($Y758,ボランティア図書マスタ!$A:$T,15,0)</f>
        <v>#N/A</v>
      </c>
      <c r="AQ758" s="111" t="e">
        <f>VLOOKUP($Y758,ボランティア図書マスタ!$A:$T,16,0)</f>
        <v>#N/A</v>
      </c>
      <c r="AR758" s="111" t="e">
        <f>VLOOKUP($Y758,ボランティア図書マスタ!$A:$T,17,0)</f>
        <v>#N/A</v>
      </c>
      <c r="AS758" s="111" t="e">
        <f>VLOOKUP($Y758,ボランティア図書マスタ!$A:$T,18,0)</f>
        <v>#N/A</v>
      </c>
      <c r="AT758" s="111" t="e">
        <f>VLOOKUP($Y758,ボランティア図書マスタ!$A:$T,19,0)</f>
        <v>#N/A</v>
      </c>
      <c r="AU758" s="111" t="e">
        <f>VLOOKUP($Y758,ボランティア図書マスタ!$A:$T,20,0)</f>
        <v>#N/A</v>
      </c>
    </row>
    <row r="759" spans="1:47" ht="80.099999999999994" customHeight="1" x14ac:dyDescent="0.15">
      <c r="A759" s="119"/>
      <c r="B759" s="120"/>
      <c r="C759" s="119"/>
      <c r="D759" s="121"/>
      <c r="E759" s="122" t="str">
        <f>IF(D759="","",VLOOKUP(D759,ボランティア一覧!$A:$B,2,0))</f>
        <v/>
      </c>
      <c r="F759" s="121"/>
      <c r="G759" s="123" t="str">
        <f>IF(F759="","",VLOOKUP(F759,ボランティア図書マスタ!$B:$L,11,0))</f>
        <v/>
      </c>
      <c r="H759" s="124"/>
      <c r="I759" s="121"/>
      <c r="J759" s="124"/>
      <c r="K759" s="122" t="str">
        <f t="shared" si="897"/>
        <v/>
      </c>
      <c r="L759" s="125" t="str">
        <f>IF(Y759="","",VLOOKUP(Y759,ボランティア図書マスタ!$A$3:$M$567,13,0))</f>
        <v/>
      </c>
      <c r="M759" s="126"/>
      <c r="N759" s="127"/>
      <c r="O759" s="128"/>
      <c r="P759" s="129"/>
      <c r="Q759" s="130" t="str">
        <f>IF(D759="","",VLOOKUP(D759,ボランティア一覧!$A$3:$F$68,3,0))</f>
        <v/>
      </c>
      <c r="R759" s="130" t="str">
        <f>IF(D759="","",VLOOKUP(D759,ボランティア一覧!$A$3:$F$68,4,0))</f>
        <v/>
      </c>
      <c r="S759" s="130" t="str">
        <f>IF(D759="","",VLOOKUP(D759,ボランティア一覧!$A$3:$F$68,5,0))</f>
        <v/>
      </c>
      <c r="T759" s="130" t="str">
        <f>IF(D759="","",VLOOKUP(D759,ボランティア一覧!$A$3:$F$68,6,0))</f>
        <v/>
      </c>
      <c r="U759" s="131" t="str">
        <f>IF(F759=0," ",$G$2)</f>
        <v xml:space="preserve"> </v>
      </c>
      <c r="V759" s="131" t="str">
        <f>IF(F759=0,"　",$L$2)</f>
        <v>　</v>
      </c>
      <c r="W759" s="131" t="str">
        <f>IF($A759=0," ",VLOOKUP(U759,入力規則用シート!B:C,2,0))</f>
        <v xml:space="preserve"> </v>
      </c>
      <c r="X759" s="131">
        <f t="shared" si="884"/>
        <v>0</v>
      </c>
      <c r="Y759" s="131" t="str">
        <f>IF(F759&amp;I759="","",CONCATENATE(F759,I759))</f>
        <v/>
      </c>
      <c r="Z759" s="131" t="str">
        <f>IF(Y759="","",VLOOKUP(Y759,ボランティア図書マスタ!$A$3:$K$567,11,0))</f>
        <v/>
      </c>
      <c r="AA759" s="132" t="str">
        <f>DBCS(J759)</f>
        <v/>
      </c>
      <c r="AB759" s="133"/>
      <c r="AC759" s="133">
        <f>A759</f>
        <v>0</v>
      </c>
      <c r="AD759" s="133">
        <f>B759</f>
        <v>0</v>
      </c>
      <c r="AE759" s="133">
        <f>C759</f>
        <v>0</v>
      </c>
      <c r="AF759" s="133">
        <f>D759</f>
        <v>0</v>
      </c>
      <c r="AG759" s="134">
        <f>F759</f>
        <v>0</v>
      </c>
      <c r="AH759" s="133">
        <f>H759</f>
        <v>0</v>
      </c>
      <c r="AI759" s="133">
        <f t="shared" si="898"/>
        <v>0</v>
      </c>
      <c r="AJ759" s="133">
        <f t="shared" si="899"/>
        <v>0</v>
      </c>
      <c r="AK759" s="135">
        <f>M759</f>
        <v>0</v>
      </c>
      <c r="AL759" s="135">
        <f>N759</f>
        <v>0</v>
      </c>
      <c r="AM759" s="135">
        <f t="shared" si="900"/>
        <v>0</v>
      </c>
      <c r="AN759" s="135">
        <f t="shared" si="901"/>
        <v>0</v>
      </c>
      <c r="AP759" s="111" t="e">
        <f>VLOOKUP($Y759,ボランティア図書マスタ!$A:$T,15,0)</f>
        <v>#N/A</v>
      </c>
      <c r="AQ759" s="111" t="e">
        <f>VLOOKUP($Y759,ボランティア図書マスタ!$A:$T,16,0)</f>
        <v>#N/A</v>
      </c>
      <c r="AR759" s="111" t="e">
        <f>VLOOKUP($Y759,ボランティア図書マスタ!$A:$T,17,0)</f>
        <v>#N/A</v>
      </c>
      <c r="AS759" s="111" t="e">
        <f>VLOOKUP($Y759,ボランティア図書マスタ!$A:$T,18,0)</f>
        <v>#N/A</v>
      </c>
      <c r="AT759" s="111" t="e">
        <f>VLOOKUP($Y759,ボランティア図書マスタ!$A:$T,19,0)</f>
        <v>#N/A</v>
      </c>
      <c r="AU759" s="111" t="e">
        <f>VLOOKUP($Y759,ボランティア図書マスタ!$A:$T,20,0)</f>
        <v>#N/A</v>
      </c>
    </row>
    <row r="760" spans="1:47" ht="80.099999999999994" customHeight="1" x14ac:dyDescent="0.15">
      <c r="A760" s="119"/>
      <c r="B760" s="120"/>
      <c r="C760" s="119"/>
      <c r="D760" s="121"/>
      <c r="E760" s="122" t="str">
        <f>IF(D760="","",VLOOKUP(D760,ボランティア一覧!$A:$B,2,0))</f>
        <v/>
      </c>
      <c r="F760" s="121"/>
      <c r="G760" s="123" t="str">
        <f>IF(F760="","",VLOOKUP(F760,ボランティア図書マスタ!$B:$L,11,0))</f>
        <v/>
      </c>
      <c r="H760" s="124"/>
      <c r="I760" s="121"/>
      <c r="J760" s="124"/>
      <c r="K760" s="122" t="str">
        <f t="shared" si="897"/>
        <v/>
      </c>
      <c r="L760" s="125" t="str">
        <f>IF(Y760="","",VLOOKUP(Y760,ボランティア図書マスタ!$A$3:$M$567,13,0))</f>
        <v/>
      </c>
      <c r="M760" s="126"/>
      <c r="N760" s="127"/>
      <c r="O760" s="128"/>
      <c r="P760" s="129"/>
      <c r="Q760" s="130" t="str">
        <f>IF(D760="","",VLOOKUP(D760,ボランティア一覧!$A$3:$F$68,3,0))</f>
        <v/>
      </c>
      <c r="R760" s="130" t="str">
        <f>IF(D760="","",VLOOKUP(D760,ボランティア一覧!$A$3:$F$68,4,0))</f>
        <v/>
      </c>
      <c r="S760" s="130" t="str">
        <f>IF(D760="","",VLOOKUP(D760,ボランティア一覧!$A$3:$F$68,5,0))</f>
        <v/>
      </c>
      <c r="T760" s="130" t="str">
        <f>IF(D760="","",VLOOKUP(D760,ボランティア一覧!$A$3:$F$68,6,0))</f>
        <v/>
      </c>
      <c r="U760" s="131" t="str">
        <f t="shared" ref="U760:U768" si="926">IF(F760=0," ",$G$2)</f>
        <v xml:space="preserve"> </v>
      </c>
      <c r="V760" s="131" t="str">
        <f t="shared" ref="V760:V768" si="927">IF(F760=0,"　",$L$2)</f>
        <v>　</v>
      </c>
      <c r="W760" s="131" t="str">
        <f>IF($A760=0," ",VLOOKUP(U760,入力規則用シート!B:C,2,0))</f>
        <v xml:space="preserve"> </v>
      </c>
      <c r="X760" s="131">
        <f t="shared" si="884"/>
        <v>0</v>
      </c>
      <c r="Y760" s="131" t="str">
        <f t="shared" ref="Y760:Y768" si="928">IF(F760&amp;I760="","",CONCATENATE(F760,I760))</f>
        <v/>
      </c>
      <c r="Z760" s="131" t="str">
        <f>IF(Y760="","",VLOOKUP(Y760,ボランティア図書マスタ!$A$3:$K$567,11,0))</f>
        <v/>
      </c>
      <c r="AA760" s="132" t="str">
        <f t="shared" ref="AA760:AA768" si="929">DBCS(J760)</f>
        <v/>
      </c>
      <c r="AB760" s="133"/>
      <c r="AC760" s="133">
        <f t="shared" ref="AC760:AC768" si="930">A760</f>
        <v>0</v>
      </c>
      <c r="AD760" s="133">
        <f t="shared" ref="AD760:AD768" si="931">B760</f>
        <v>0</v>
      </c>
      <c r="AE760" s="133">
        <f t="shared" ref="AE760:AE768" si="932">C760</f>
        <v>0</v>
      </c>
      <c r="AF760" s="133">
        <f t="shared" ref="AF760:AF768" si="933">D760</f>
        <v>0</v>
      </c>
      <c r="AG760" s="134">
        <f t="shared" ref="AG760:AG768" si="934">F760</f>
        <v>0</v>
      </c>
      <c r="AH760" s="133">
        <f t="shared" ref="AH760:AH768" si="935">H760</f>
        <v>0</v>
      </c>
      <c r="AI760" s="133">
        <f t="shared" si="898"/>
        <v>0</v>
      </c>
      <c r="AJ760" s="133">
        <f t="shared" si="899"/>
        <v>0</v>
      </c>
      <c r="AK760" s="135">
        <f t="shared" ref="AK760:AK768" si="936">M760</f>
        <v>0</v>
      </c>
      <c r="AL760" s="135">
        <f t="shared" ref="AL760:AL768" si="937">N760</f>
        <v>0</v>
      </c>
      <c r="AM760" s="135">
        <f t="shared" si="900"/>
        <v>0</v>
      </c>
      <c r="AN760" s="135">
        <f t="shared" si="901"/>
        <v>0</v>
      </c>
      <c r="AP760" s="111" t="e">
        <f>VLOOKUP($Y760,ボランティア図書マスタ!$A:$T,15,0)</f>
        <v>#N/A</v>
      </c>
      <c r="AQ760" s="111" t="e">
        <f>VLOOKUP($Y760,ボランティア図書マスタ!$A:$T,16,0)</f>
        <v>#N/A</v>
      </c>
      <c r="AR760" s="111" t="e">
        <f>VLOOKUP($Y760,ボランティア図書マスタ!$A:$T,17,0)</f>
        <v>#N/A</v>
      </c>
      <c r="AS760" s="111" t="e">
        <f>VLOOKUP($Y760,ボランティア図書マスタ!$A:$T,18,0)</f>
        <v>#N/A</v>
      </c>
      <c r="AT760" s="111" t="e">
        <f>VLOOKUP($Y760,ボランティア図書マスタ!$A:$T,19,0)</f>
        <v>#N/A</v>
      </c>
      <c r="AU760" s="111" t="e">
        <f>VLOOKUP($Y760,ボランティア図書マスタ!$A:$T,20,0)</f>
        <v>#N/A</v>
      </c>
    </row>
    <row r="761" spans="1:47" ht="80.099999999999994" customHeight="1" x14ac:dyDescent="0.15">
      <c r="A761" s="119"/>
      <c r="B761" s="120"/>
      <c r="C761" s="119"/>
      <c r="D761" s="121"/>
      <c r="E761" s="122" t="str">
        <f>IF(D761="","",VLOOKUP(D761,ボランティア一覧!$A:$B,2,0))</f>
        <v/>
      </c>
      <c r="F761" s="121"/>
      <c r="G761" s="123" t="str">
        <f>IF(F761="","",VLOOKUP(F761,ボランティア図書マスタ!$B:$L,11,0))</f>
        <v/>
      </c>
      <c r="H761" s="124"/>
      <c r="I761" s="121"/>
      <c r="J761" s="124"/>
      <c r="K761" s="122" t="str">
        <f t="shared" si="897"/>
        <v/>
      </c>
      <c r="L761" s="125" t="str">
        <f>IF(Y761="","",VLOOKUP(Y761,ボランティア図書マスタ!$A$3:$M$567,13,0))</f>
        <v/>
      </c>
      <c r="M761" s="126"/>
      <c r="N761" s="127"/>
      <c r="O761" s="128"/>
      <c r="P761" s="129"/>
      <c r="Q761" s="130" t="str">
        <f>IF(D761="","",VLOOKUP(D761,ボランティア一覧!$A$3:$F$68,3,0))</f>
        <v/>
      </c>
      <c r="R761" s="130" t="str">
        <f>IF(D761="","",VLOOKUP(D761,ボランティア一覧!$A$3:$F$68,4,0))</f>
        <v/>
      </c>
      <c r="S761" s="130" t="str">
        <f>IF(D761="","",VLOOKUP(D761,ボランティア一覧!$A$3:$F$68,5,0))</f>
        <v/>
      </c>
      <c r="T761" s="130" t="str">
        <f>IF(D761="","",VLOOKUP(D761,ボランティア一覧!$A$3:$F$68,6,0))</f>
        <v/>
      </c>
      <c r="U761" s="131" t="str">
        <f t="shared" si="926"/>
        <v xml:space="preserve"> </v>
      </c>
      <c r="V761" s="131" t="str">
        <f t="shared" si="927"/>
        <v>　</v>
      </c>
      <c r="W761" s="131" t="str">
        <f>IF($A761=0," ",VLOOKUP(U761,入力規則用シート!B:C,2,0))</f>
        <v xml:space="preserve"> </v>
      </c>
      <c r="X761" s="131">
        <f t="shared" si="884"/>
        <v>0</v>
      </c>
      <c r="Y761" s="131" t="str">
        <f t="shared" si="928"/>
        <v/>
      </c>
      <c r="Z761" s="131" t="str">
        <f>IF(Y761="","",VLOOKUP(Y761,ボランティア図書マスタ!$A$3:$K$567,11,0))</f>
        <v/>
      </c>
      <c r="AA761" s="132" t="str">
        <f t="shared" si="929"/>
        <v/>
      </c>
      <c r="AB761" s="133"/>
      <c r="AC761" s="133">
        <f t="shared" si="930"/>
        <v>0</v>
      </c>
      <c r="AD761" s="133">
        <f t="shared" si="931"/>
        <v>0</v>
      </c>
      <c r="AE761" s="133">
        <f t="shared" si="932"/>
        <v>0</v>
      </c>
      <c r="AF761" s="133">
        <f t="shared" si="933"/>
        <v>0</v>
      </c>
      <c r="AG761" s="134">
        <f t="shared" si="934"/>
        <v>0</v>
      </c>
      <c r="AH761" s="133">
        <f t="shared" si="935"/>
        <v>0</v>
      </c>
      <c r="AI761" s="133">
        <f t="shared" si="898"/>
        <v>0</v>
      </c>
      <c r="AJ761" s="133">
        <f t="shared" si="899"/>
        <v>0</v>
      </c>
      <c r="AK761" s="135">
        <f t="shared" si="936"/>
        <v>0</v>
      </c>
      <c r="AL761" s="135">
        <f t="shared" si="937"/>
        <v>0</v>
      </c>
      <c r="AM761" s="135">
        <f t="shared" si="900"/>
        <v>0</v>
      </c>
      <c r="AN761" s="135">
        <f t="shared" si="901"/>
        <v>0</v>
      </c>
      <c r="AP761" s="111" t="e">
        <f>VLOOKUP($Y761,ボランティア図書マスタ!$A:$T,15,0)</f>
        <v>#N/A</v>
      </c>
      <c r="AQ761" s="111" t="e">
        <f>VLOOKUP($Y761,ボランティア図書マスタ!$A:$T,16,0)</f>
        <v>#N/A</v>
      </c>
      <c r="AR761" s="111" t="e">
        <f>VLOOKUP($Y761,ボランティア図書マスタ!$A:$T,17,0)</f>
        <v>#N/A</v>
      </c>
      <c r="AS761" s="111" t="e">
        <f>VLOOKUP($Y761,ボランティア図書マスタ!$A:$T,18,0)</f>
        <v>#N/A</v>
      </c>
      <c r="AT761" s="111" t="e">
        <f>VLOOKUP($Y761,ボランティア図書マスタ!$A:$T,19,0)</f>
        <v>#N/A</v>
      </c>
      <c r="AU761" s="111" t="e">
        <f>VLOOKUP($Y761,ボランティア図書マスタ!$A:$T,20,0)</f>
        <v>#N/A</v>
      </c>
    </row>
    <row r="762" spans="1:47" ht="80.099999999999994" customHeight="1" x14ac:dyDescent="0.15">
      <c r="A762" s="119"/>
      <c r="B762" s="120"/>
      <c r="C762" s="119"/>
      <c r="D762" s="121"/>
      <c r="E762" s="122" t="str">
        <f>IF(D762="","",VLOOKUP(D762,ボランティア一覧!$A:$B,2,0))</f>
        <v/>
      </c>
      <c r="F762" s="121"/>
      <c r="G762" s="123" t="str">
        <f>IF(F762="","",VLOOKUP(F762,ボランティア図書マスタ!$B:$L,11,0))</f>
        <v/>
      </c>
      <c r="H762" s="124"/>
      <c r="I762" s="121"/>
      <c r="J762" s="124"/>
      <c r="K762" s="122" t="str">
        <f t="shared" si="897"/>
        <v/>
      </c>
      <c r="L762" s="125" t="str">
        <f>IF(Y762="","",VLOOKUP(Y762,ボランティア図書マスタ!$A$3:$M$567,13,0))</f>
        <v/>
      </c>
      <c r="M762" s="126"/>
      <c r="N762" s="127"/>
      <c r="O762" s="128"/>
      <c r="P762" s="129"/>
      <c r="Q762" s="130" t="str">
        <f>IF(D762="","",VLOOKUP(D762,ボランティア一覧!$A$3:$F$68,3,0))</f>
        <v/>
      </c>
      <c r="R762" s="130" t="str">
        <f>IF(D762="","",VLOOKUP(D762,ボランティア一覧!$A$3:$F$68,4,0))</f>
        <v/>
      </c>
      <c r="S762" s="130" t="str">
        <f>IF(D762="","",VLOOKUP(D762,ボランティア一覧!$A$3:$F$68,5,0))</f>
        <v/>
      </c>
      <c r="T762" s="130" t="str">
        <f>IF(D762="","",VLOOKUP(D762,ボランティア一覧!$A$3:$F$68,6,0))</f>
        <v/>
      </c>
      <c r="U762" s="131" t="str">
        <f t="shared" si="926"/>
        <v xml:space="preserve"> </v>
      </c>
      <c r="V762" s="131" t="str">
        <f t="shared" si="927"/>
        <v>　</v>
      </c>
      <c r="W762" s="131" t="str">
        <f>IF($A762=0," ",VLOOKUP(U762,入力規則用シート!B:C,2,0))</f>
        <v xml:space="preserve"> </v>
      </c>
      <c r="X762" s="131">
        <f t="shared" si="884"/>
        <v>0</v>
      </c>
      <c r="Y762" s="131" t="str">
        <f t="shared" si="928"/>
        <v/>
      </c>
      <c r="Z762" s="131" t="str">
        <f>IF(Y762="","",VLOOKUP(Y762,ボランティア図書マスタ!$A$3:$K$567,11,0))</f>
        <v/>
      </c>
      <c r="AA762" s="132" t="str">
        <f t="shared" si="929"/>
        <v/>
      </c>
      <c r="AB762" s="133"/>
      <c r="AC762" s="133">
        <f t="shared" si="930"/>
        <v>0</v>
      </c>
      <c r="AD762" s="133">
        <f t="shared" si="931"/>
        <v>0</v>
      </c>
      <c r="AE762" s="133">
        <f t="shared" si="932"/>
        <v>0</v>
      </c>
      <c r="AF762" s="133">
        <f t="shared" si="933"/>
        <v>0</v>
      </c>
      <c r="AG762" s="134">
        <f t="shared" si="934"/>
        <v>0</v>
      </c>
      <c r="AH762" s="133">
        <f t="shared" si="935"/>
        <v>0</v>
      </c>
      <c r="AI762" s="133">
        <f t="shared" si="898"/>
        <v>0</v>
      </c>
      <c r="AJ762" s="133">
        <f t="shared" si="899"/>
        <v>0</v>
      </c>
      <c r="AK762" s="135">
        <f t="shared" si="936"/>
        <v>0</v>
      </c>
      <c r="AL762" s="135">
        <f t="shared" si="937"/>
        <v>0</v>
      </c>
      <c r="AM762" s="135">
        <f t="shared" si="900"/>
        <v>0</v>
      </c>
      <c r="AN762" s="135">
        <f t="shared" si="901"/>
        <v>0</v>
      </c>
      <c r="AP762" s="111" t="e">
        <f>VLOOKUP($Y762,ボランティア図書マスタ!$A:$T,15,0)</f>
        <v>#N/A</v>
      </c>
      <c r="AQ762" s="111" t="e">
        <f>VLOOKUP($Y762,ボランティア図書マスタ!$A:$T,16,0)</f>
        <v>#N/A</v>
      </c>
      <c r="AR762" s="111" t="e">
        <f>VLOOKUP($Y762,ボランティア図書マスタ!$A:$T,17,0)</f>
        <v>#N/A</v>
      </c>
      <c r="AS762" s="111" t="e">
        <f>VLOOKUP($Y762,ボランティア図書マスタ!$A:$T,18,0)</f>
        <v>#N/A</v>
      </c>
      <c r="AT762" s="111" t="e">
        <f>VLOOKUP($Y762,ボランティア図書マスタ!$A:$T,19,0)</f>
        <v>#N/A</v>
      </c>
      <c r="AU762" s="111" t="e">
        <f>VLOOKUP($Y762,ボランティア図書マスタ!$A:$T,20,0)</f>
        <v>#N/A</v>
      </c>
    </row>
    <row r="763" spans="1:47" ht="80.099999999999994" customHeight="1" x14ac:dyDescent="0.15">
      <c r="A763" s="119"/>
      <c r="B763" s="120"/>
      <c r="C763" s="119"/>
      <c r="D763" s="121"/>
      <c r="E763" s="122" t="str">
        <f>IF(D763="","",VLOOKUP(D763,ボランティア一覧!$A:$B,2,0))</f>
        <v/>
      </c>
      <c r="F763" s="121"/>
      <c r="G763" s="123" t="str">
        <f>IF(F763="","",VLOOKUP(F763,ボランティア図書マスタ!$B:$L,11,0))</f>
        <v/>
      </c>
      <c r="H763" s="124"/>
      <c r="I763" s="121"/>
      <c r="J763" s="124"/>
      <c r="K763" s="122" t="str">
        <f t="shared" si="897"/>
        <v/>
      </c>
      <c r="L763" s="125" t="str">
        <f>IF(Y763="","",VLOOKUP(Y763,ボランティア図書マスタ!$A$3:$M$567,13,0))</f>
        <v/>
      </c>
      <c r="M763" s="126"/>
      <c r="N763" s="127"/>
      <c r="O763" s="128"/>
      <c r="P763" s="129"/>
      <c r="Q763" s="130" t="str">
        <f>IF(D763="","",VLOOKUP(D763,ボランティア一覧!$A$3:$F$68,3,0))</f>
        <v/>
      </c>
      <c r="R763" s="130" t="str">
        <f>IF(D763="","",VLOOKUP(D763,ボランティア一覧!$A$3:$F$68,4,0))</f>
        <v/>
      </c>
      <c r="S763" s="130" t="str">
        <f>IF(D763="","",VLOOKUP(D763,ボランティア一覧!$A$3:$F$68,5,0))</f>
        <v/>
      </c>
      <c r="T763" s="130" t="str">
        <f>IF(D763="","",VLOOKUP(D763,ボランティア一覧!$A$3:$F$68,6,0))</f>
        <v/>
      </c>
      <c r="U763" s="131" t="str">
        <f t="shared" si="926"/>
        <v xml:space="preserve"> </v>
      </c>
      <c r="V763" s="131" t="str">
        <f t="shared" si="927"/>
        <v>　</v>
      </c>
      <c r="W763" s="131" t="str">
        <f>IF($A763=0," ",VLOOKUP(U763,入力規則用シート!B:C,2,0))</f>
        <v xml:space="preserve"> </v>
      </c>
      <c r="X763" s="131">
        <f t="shared" si="884"/>
        <v>0</v>
      </c>
      <c r="Y763" s="131" t="str">
        <f t="shared" si="928"/>
        <v/>
      </c>
      <c r="Z763" s="131" t="str">
        <f>IF(Y763="","",VLOOKUP(Y763,ボランティア図書マスタ!$A$3:$K$567,11,0))</f>
        <v/>
      </c>
      <c r="AA763" s="132" t="str">
        <f t="shared" si="929"/>
        <v/>
      </c>
      <c r="AB763" s="133"/>
      <c r="AC763" s="133">
        <f t="shared" si="930"/>
        <v>0</v>
      </c>
      <c r="AD763" s="133">
        <f t="shared" si="931"/>
        <v>0</v>
      </c>
      <c r="AE763" s="133">
        <f t="shared" si="932"/>
        <v>0</v>
      </c>
      <c r="AF763" s="133">
        <f t="shared" si="933"/>
        <v>0</v>
      </c>
      <c r="AG763" s="134">
        <f t="shared" si="934"/>
        <v>0</v>
      </c>
      <c r="AH763" s="133">
        <f t="shared" si="935"/>
        <v>0</v>
      </c>
      <c r="AI763" s="133">
        <f t="shared" si="898"/>
        <v>0</v>
      </c>
      <c r="AJ763" s="133">
        <f t="shared" si="899"/>
        <v>0</v>
      </c>
      <c r="AK763" s="135">
        <f t="shared" si="936"/>
        <v>0</v>
      </c>
      <c r="AL763" s="135">
        <f t="shared" si="937"/>
        <v>0</v>
      </c>
      <c r="AM763" s="135">
        <f t="shared" si="900"/>
        <v>0</v>
      </c>
      <c r="AN763" s="135">
        <f t="shared" si="901"/>
        <v>0</v>
      </c>
      <c r="AP763" s="111" t="e">
        <f>VLOOKUP($Y763,ボランティア図書マスタ!$A:$T,15,0)</f>
        <v>#N/A</v>
      </c>
      <c r="AQ763" s="111" t="e">
        <f>VLOOKUP($Y763,ボランティア図書マスタ!$A:$T,16,0)</f>
        <v>#N/A</v>
      </c>
      <c r="AR763" s="111" t="e">
        <f>VLOOKUP($Y763,ボランティア図書マスタ!$A:$T,17,0)</f>
        <v>#N/A</v>
      </c>
      <c r="AS763" s="111" t="e">
        <f>VLOOKUP($Y763,ボランティア図書マスタ!$A:$T,18,0)</f>
        <v>#N/A</v>
      </c>
      <c r="AT763" s="111" t="e">
        <f>VLOOKUP($Y763,ボランティア図書マスタ!$A:$T,19,0)</f>
        <v>#N/A</v>
      </c>
      <c r="AU763" s="111" t="e">
        <f>VLOOKUP($Y763,ボランティア図書マスタ!$A:$T,20,0)</f>
        <v>#N/A</v>
      </c>
    </row>
    <row r="764" spans="1:47" ht="80.099999999999994" customHeight="1" x14ac:dyDescent="0.15">
      <c r="A764" s="119"/>
      <c r="B764" s="120"/>
      <c r="C764" s="119"/>
      <c r="D764" s="121"/>
      <c r="E764" s="122" t="str">
        <f>IF(D764="","",VLOOKUP(D764,ボランティア一覧!$A:$B,2,0))</f>
        <v/>
      </c>
      <c r="F764" s="121"/>
      <c r="G764" s="123" t="str">
        <f>IF(F764="","",VLOOKUP(F764,ボランティア図書マスタ!$B:$L,11,0))</f>
        <v/>
      </c>
      <c r="H764" s="124"/>
      <c r="I764" s="121"/>
      <c r="J764" s="124"/>
      <c r="K764" s="122" t="str">
        <f t="shared" si="897"/>
        <v/>
      </c>
      <c r="L764" s="125" t="str">
        <f>IF(Y764="","",VLOOKUP(Y764,ボランティア図書マスタ!$A$3:$M$567,13,0))</f>
        <v/>
      </c>
      <c r="M764" s="126"/>
      <c r="N764" s="127"/>
      <c r="O764" s="128"/>
      <c r="P764" s="129"/>
      <c r="Q764" s="130" t="str">
        <f>IF(D764="","",VLOOKUP(D764,ボランティア一覧!$A$3:$F$68,3,0))</f>
        <v/>
      </c>
      <c r="R764" s="130" t="str">
        <f>IF(D764="","",VLOOKUP(D764,ボランティア一覧!$A$3:$F$68,4,0))</f>
        <v/>
      </c>
      <c r="S764" s="130" t="str">
        <f>IF(D764="","",VLOOKUP(D764,ボランティア一覧!$A$3:$F$68,5,0))</f>
        <v/>
      </c>
      <c r="T764" s="130" t="str">
        <f>IF(D764="","",VLOOKUP(D764,ボランティア一覧!$A$3:$F$68,6,0))</f>
        <v/>
      </c>
      <c r="U764" s="131" t="str">
        <f t="shared" si="926"/>
        <v xml:space="preserve"> </v>
      </c>
      <c r="V764" s="131" t="str">
        <f t="shared" si="927"/>
        <v>　</v>
      </c>
      <c r="W764" s="131" t="str">
        <f>IF($A764=0," ",VLOOKUP(U764,入力規則用シート!B:C,2,0))</f>
        <v xml:space="preserve"> </v>
      </c>
      <c r="X764" s="131">
        <f t="shared" si="884"/>
        <v>0</v>
      </c>
      <c r="Y764" s="131" t="str">
        <f t="shared" si="928"/>
        <v/>
      </c>
      <c r="Z764" s="131" t="str">
        <f>IF(Y764="","",VLOOKUP(Y764,ボランティア図書マスタ!$A$3:$K$567,11,0))</f>
        <v/>
      </c>
      <c r="AA764" s="132" t="str">
        <f t="shared" si="929"/>
        <v/>
      </c>
      <c r="AB764" s="133"/>
      <c r="AC764" s="133">
        <f t="shared" si="930"/>
        <v>0</v>
      </c>
      <c r="AD764" s="133">
        <f t="shared" si="931"/>
        <v>0</v>
      </c>
      <c r="AE764" s="133">
        <f t="shared" si="932"/>
        <v>0</v>
      </c>
      <c r="AF764" s="133">
        <f t="shared" si="933"/>
        <v>0</v>
      </c>
      <c r="AG764" s="134">
        <f t="shared" si="934"/>
        <v>0</v>
      </c>
      <c r="AH764" s="133">
        <f t="shared" si="935"/>
        <v>0</v>
      </c>
      <c r="AI764" s="133">
        <f t="shared" si="898"/>
        <v>0</v>
      </c>
      <c r="AJ764" s="133">
        <f t="shared" si="899"/>
        <v>0</v>
      </c>
      <c r="AK764" s="135">
        <f t="shared" si="936"/>
        <v>0</v>
      </c>
      <c r="AL764" s="135">
        <f t="shared" si="937"/>
        <v>0</v>
      </c>
      <c r="AM764" s="135">
        <f t="shared" si="900"/>
        <v>0</v>
      </c>
      <c r="AN764" s="135">
        <f t="shared" si="901"/>
        <v>0</v>
      </c>
      <c r="AP764" s="111" t="e">
        <f>VLOOKUP($Y764,ボランティア図書マスタ!$A:$T,15,0)</f>
        <v>#N/A</v>
      </c>
      <c r="AQ764" s="111" t="e">
        <f>VLOOKUP($Y764,ボランティア図書マスタ!$A:$T,16,0)</f>
        <v>#N/A</v>
      </c>
      <c r="AR764" s="111" t="e">
        <f>VLOOKUP($Y764,ボランティア図書マスタ!$A:$T,17,0)</f>
        <v>#N/A</v>
      </c>
      <c r="AS764" s="111" t="e">
        <f>VLOOKUP($Y764,ボランティア図書マスタ!$A:$T,18,0)</f>
        <v>#N/A</v>
      </c>
      <c r="AT764" s="111" t="e">
        <f>VLOOKUP($Y764,ボランティア図書マスタ!$A:$T,19,0)</f>
        <v>#N/A</v>
      </c>
      <c r="AU764" s="111" t="e">
        <f>VLOOKUP($Y764,ボランティア図書マスタ!$A:$T,20,0)</f>
        <v>#N/A</v>
      </c>
    </row>
    <row r="765" spans="1:47" ht="80.099999999999994" customHeight="1" x14ac:dyDescent="0.15">
      <c r="A765" s="119"/>
      <c r="B765" s="120"/>
      <c r="C765" s="119"/>
      <c r="D765" s="121"/>
      <c r="E765" s="122" t="str">
        <f>IF(D765="","",VLOOKUP(D765,ボランティア一覧!$A:$B,2,0))</f>
        <v/>
      </c>
      <c r="F765" s="121"/>
      <c r="G765" s="123" t="str">
        <f>IF(F765="","",VLOOKUP(F765,ボランティア図書マスタ!$B:$L,11,0))</f>
        <v/>
      </c>
      <c r="H765" s="124"/>
      <c r="I765" s="121"/>
      <c r="J765" s="124"/>
      <c r="K765" s="122" t="str">
        <f t="shared" si="897"/>
        <v/>
      </c>
      <c r="L765" s="125" t="str">
        <f>IF(Y765="","",VLOOKUP(Y765,ボランティア図書マスタ!$A$3:$M$567,13,0))</f>
        <v/>
      </c>
      <c r="M765" s="126"/>
      <c r="N765" s="127"/>
      <c r="O765" s="128"/>
      <c r="P765" s="129"/>
      <c r="Q765" s="130" t="str">
        <f>IF(D765="","",VLOOKUP(D765,ボランティア一覧!$A$3:$F$68,3,0))</f>
        <v/>
      </c>
      <c r="R765" s="130" t="str">
        <f>IF(D765="","",VLOOKUP(D765,ボランティア一覧!$A$3:$F$68,4,0))</f>
        <v/>
      </c>
      <c r="S765" s="130" t="str">
        <f>IF(D765="","",VLOOKUP(D765,ボランティア一覧!$A$3:$F$68,5,0))</f>
        <v/>
      </c>
      <c r="T765" s="130" t="str">
        <f>IF(D765="","",VLOOKUP(D765,ボランティア一覧!$A$3:$F$68,6,0))</f>
        <v/>
      </c>
      <c r="U765" s="131" t="str">
        <f t="shared" si="926"/>
        <v xml:space="preserve"> </v>
      </c>
      <c r="V765" s="131" t="str">
        <f t="shared" si="927"/>
        <v>　</v>
      </c>
      <c r="W765" s="131" t="str">
        <f>IF($A765=0," ",VLOOKUP(U765,入力規則用シート!B:C,2,0))</f>
        <v xml:space="preserve"> </v>
      </c>
      <c r="X765" s="131">
        <f t="shared" si="884"/>
        <v>0</v>
      </c>
      <c r="Y765" s="131" t="str">
        <f t="shared" si="928"/>
        <v/>
      </c>
      <c r="Z765" s="131" t="str">
        <f>IF(Y765="","",VLOOKUP(Y765,ボランティア図書マスタ!$A$3:$K$567,11,0))</f>
        <v/>
      </c>
      <c r="AA765" s="132" t="str">
        <f t="shared" si="929"/>
        <v/>
      </c>
      <c r="AB765" s="133"/>
      <c r="AC765" s="133">
        <f t="shared" si="930"/>
        <v>0</v>
      </c>
      <c r="AD765" s="133">
        <f t="shared" si="931"/>
        <v>0</v>
      </c>
      <c r="AE765" s="133">
        <f t="shared" si="932"/>
        <v>0</v>
      </c>
      <c r="AF765" s="133">
        <f t="shared" si="933"/>
        <v>0</v>
      </c>
      <c r="AG765" s="134">
        <f t="shared" si="934"/>
        <v>0</v>
      </c>
      <c r="AH765" s="133">
        <f t="shared" si="935"/>
        <v>0</v>
      </c>
      <c r="AI765" s="133">
        <f t="shared" si="898"/>
        <v>0</v>
      </c>
      <c r="AJ765" s="133">
        <f t="shared" si="899"/>
        <v>0</v>
      </c>
      <c r="AK765" s="135">
        <f t="shared" si="936"/>
        <v>0</v>
      </c>
      <c r="AL765" s="135">
        <f t="shared" si="937"/>
        <v>0</v>
      </c>
      <c r="AM765" s="135">
        <f t="shared" si="900"/>
        <v>0</v>
      </c>
      <c r="AN765" s="135">
        <f t="shared" si="901"/>
        <v>0</v>
      </c>
      <c r="AP765" s="111" t="e">
        <f>VLOOKUP($Y765,ボランティア図書マスタ!$A:$T,15,0)</f>
        <v>#N/A</v>
      </c>
      <c r="AQ765" s="111" t="e">
        <f>VLOOKUP($Y765,ボランティア図書マスタ!$A:$T,16,0)</f>
        <v>#N/A</v>
      </c>
      <c r="AR765" s="111" t="e">
        <f>VLOOKUP($Y765,ボランティア図書マスタ!$A:$T,17,0)</f>
        <v>#N/A</v>
      </c>
      <c r="AS765" s="111" t="e">
        <f>VLOOKUP($Y765,ボランティア図書マスタ!$A:$T,18,0)</f>
        <v>#N/A</v>
      </c>
      <c r="AT765" s="111" t="e">
        <f>VLOOKUP($Y765,ボランティア図書マスタ!$A:$T,19,0)</f>
        <v>#N/A</v>
      </c>
      <c r="AU765" s="111" t="e">
        <f>VLOOKUP($Y765,ボランティア図書マスタ!$A:$T,20,0)</f>
        <v>#N/A</v>
      </c>
    </row>
    <row r="766" spans="1:47" ht="80.099999999999994" customHeight="1" x14ac:dyDescent="0.15">
      <c r="A766" s="119"/>
      <c r="B766" s="120"/>
      <c r="C766" s="119"/>
      <c r="D766" s="121"/>
      <c r="E766" s="122" t="str">
        <f>IF(D766="","",VLOOKUP(D766,ボランティア一覧!$A:$B,2,0))</f>
        <v/>
      </c>
      <c r="F766" s="121"/>
      <c r="G766" s="123" t="str">
        <f>IF(F766="","",VLOOKUP(F766,ボランティア図書マスタ!$B:$L,11,0))</f>
        <v/>
      </c>
      <c r="H766" s="124"/>
      <c r="I766" s="121"/>
      <c r="J766" s="124"/>
      <c r="K766" s="122" t="str">
        <f t="shared" si="897"/>
        <v/>
      </c>
      <c r="L766" s="125" t="str">
        <f>IF(Y766="","",VLOOKUP(Y766,ボランティア図書マスタ!$A$3:$M$567,13,0))</f>
        <v/>
      </c>
      <c r="M766" s="126"/>
      <c r="N766" s="127"/>
      <c r="O766" s="128"/>
      <c r="P766" s="129"/>
      <c r="Q766" s="130" t="str">
        <f>IF(D766="","",VLOOKUP(D766,ボランティア一覧!$A$3:$F$68,3,0))</f>
        <v/>
      </c>
      <c r="R766" s="130" t="str">
        <f>IF(D766="","",VLOOKUP(D766,ボランティア一覧!$A$3:$F$68,4,0))</f>
        <v/>
      </c>
      <c r="S766" s="130" t="str">
        <f>IF(D766="","",VLOOKUP(D766,ボランティア一覧!$A$3:$F$68,5,0))</f>
        <v/>
      </c>
      <c r="T766" s="130" t="str">
        <f>IF(D766="","",VLOOKUP(D766,ボランティア一覧!$A$3:$F$68,6,0))</f>
        <v/>
      </c>
      <c r="U766" s="131" t="str">
        <f t="shared" si="926"/>
        <v xml:space="preserve"> </v>
      </c>
      <c r="V766" s="131" t="str">
        <f t="shared" si="927"/>
        <v>　</v>
      </c>
      <c r="W766" s="131" t="str">
        <f>IF($A766=0," ",VLOOKUP(U766,入力規則用シート!B:C,2,0))</f>
        <v xml:space="preserve"> </v>
      </c>
      <c r="X766" s="131">
        <f t="shared" si="884"/>
        <v>0</v>
      </c>
      <c r="Y766" s="131" t="str">
        <f t="shared" si="928"/>
        <v/>
      </c>
      <c r="Z766" s="131" t="str">
        <f>IF(Y766="","",VLOOKUP(Y766,ボランティア図書マスタ!$A$3:$K$567,11,0))</f>
        <v/>
      </c>
      <c r="AA766" s="132" t="str">
        <f t="shared" si="929"/>
        <v/>
      </c>
      <c r="AB766" s="133"/>
      <c r="AC766" s="133">
        <f t="shared" si="930"/>
        <v>0</v>
      </c>
      <c r="AD766" s="133">
        <f t="shared" si="931"/>
        <v>0</v>
      </c>
      <c r="AE766" s="133">
        <f t="shared" si="932"/>
        <v>0</v>
      </c>
      <c r="AF766" s="133">
        <f t="shared" si="933"/>
        <v>0</v>
      </c>
      <c r="AG766" s="134">
        <f t="shared" si="934"/>
        <v>0</v>
      </c>
      <c r="AH766" s="133">
        <f t="shared" si="935"/>
        <v>0</v>
      </c>
      <c r="AI766" s="133">
        <f t="shared" si="898"/>
        <v>0</v>
      </c>
      <c r="AJ766" s="133">
        <f t="shared" si="899"/>
        <v>0</v>
      </c>
      <c r="AK766" s="135">
        <f t="shared" si="936"/>
        <v>0</v>
      </c>
      <c r="AL766" s="135">
        <f t="shared" si="937"/>
        <v>0</v>
      </c>
      <c r="AM766" s="135">
        <f t="shared" si="900"/>
        <v>0</v>
      </c>
      <c r="AN766" s="135">
        <f t="shared" si="901"/>
        <v>0</v>
      </c>
      <c r="AP766" s="111" t="e">
        <f>VLOOKUP($Y766,ボランティア図書マスタ!$A:$T,15,0)</f>
        <v>#N/A</v>
      </c>
      <c r="AQ766" s="111" t="e">
        <f>VLOOKUP($Y766,ボランティア図書マスタ!$A:$T,16,0)</f>
        <v>#N/A</v>
      </c>
      <c r="AR766" s="111" t="e">
        <f>VLOOKUP($Y766,ボランティア図書マスタ!$A:$T,17,0)</f>
        <v>#N/A</v>
      </c>
      <c r="AS766" s="111" t="e">
        <f>VLOOKUP($Y766,ボランティア図書マスタ!$A:$T,18,0)</f>
        <v>#N/A</v>
      </c>
      <c r="AT766" s="111" t="e">
        <f>VLOOKUP($Y766,ボランティア図書マスタ!$A:$T,19,0)</f>
        <v>#N/A</v>
      </c>
      <c r="AU766" s="111" t="e">
        <f>VLOOKUP($Y766,ボランティア図書マスタ!$A:$T,20,0)</f>
        <v>#N/A</v>
      </c>
    </row>
    <row r="767" spans="1:47" ht="80.099999999999994" customHeight="1" x14ac:dyDescent="0.15">
      <c r="A767" s="119"/>
      <c r="B767" s="120"/>
      <c r="C767" s="119"/>
      <c r="D767" s="121"/>
      <c r="E767" s="122" t="str">
        <f>IF(D767="","",VLOOKUP(D767,ボランティア一覧!$A:$B,2,0))</f>
        <v/>
      </c>
      <c r="F767" s="121"/>
      <c r="G767" s="123" t="str">
        <f>IF(F767="","",VLOOKUP(F767,ボランティア図書マスタ!$B:$L,11,0))</f>
        <v/>
      </c>
      <c r="H767" s="124"/>
      <c r="I767" s="121"/>
      <c r="J767" s="124"/>
      <c r="K767" s="122" t="str">
        <f t="shared" si="897"/>
        <v/>
      </c>
      <c r="L767" s="125" t="str">
        <f>IF(Y767="","",VLOOKUP(Y767,ボランティア図書マスタ!$A$3:$M$567,13,0))</f>
        <v/>
      </c>
      <c r="M767" s="126"/>
      <c r="N767" s="127"/>
      <c r="O767" s="128"/>
      <c r="P767" s="129"/>
      <c r="Q767" s="130" t="str">
        <f>IF(D767="","",VLOOKUP(D767,ボランティア一覧!$A$3:$F$68,3,0))</f>
        <v/>
      </c>
      <c r="R767" s="130" t="str">
        <f>IF(D767="","",VLOOKUP(D767,ボランティア一覧!$A$3:$F$68,4,0))</f>
        <v/>
      </c>
      <c r="S767" s="130" t="str">
        <f>IF(D767="","",VLOOKUP(D767,ボランティア一覧!$A$3:$F$68,5,0))</f>
        <v/>
      </c>
      <c r="T767" s="130" t="str">
        <f>IF(D767="","",VLOOKUP(D767,ボランティア一覧!$A$3:$F$68,6,0))</f>
        <v/>
      </c>
      <c r="U767" s="131" t="str">
        <f t="shared" si="926"/>
        <v xml:space="preserve"> </v>
      </c>
      <c r="V767" s="131" t="str">
        <f t="shared" si="927"/>
        <v>　</v>
      </c>
      <c r="W767" s="131" t="str">
        <f>IF($A767=0," ",VLOOKUP(U767,入力規則用シート!B:C,2,0))</f>
        <v xml:space="preserve"> </v>
      </c>
      <c r="X767" s="131">
        <f t="shared" si="884"/>
        <v>0</v>
      </c>
      <c r="Y767" s="131" t="str">
        <f t="shared" si="928"/>
        <v/>
      </c>
      <c r="Z767" s="131" t="str">
        <f>IF(Y767="","",VLOOKUP(Y767,ボランティア図書マスタ!$A$3:$K$567,11,0))</f>
        <v/>
      </c>
      <c r="AA767" s="132" t="str">
        <f t="shared" si="929"/>
        <v/>
      </c>
      <c r="AB767" s="133"/>
      <c r="AC767" s="133">
        <f t="shared" si="930"/>
        <v>0</v>
      </c>
      <c r="AD767" s="133">
        <f t="shared" si="931"/>
        <v>0</v>
      </c>
      <c r="AE767" s="133">
        <f t="shared" si="932"/>
        <v>0</v>
      </c>
      <c r="AF767" s="133">
        <f t="shared" si="933"/>
        <v>0</v>
      </c>
      <c r="AG767" s="134">
        <f t="shared" si="934"/>
        <v>0</v>
      </c>
      <c r="AH767" s="133">
        <f t="shared" si="935"/>
        <v>0</v>
      </c>
      <c r="AI767" s="133">
        <f t="shared" si="898"/>
        <v>0</v>
      </c>
      <c r="AJ767" s="133">
        <f t="shared" si="899"/>
        <v>0</v>
      </c>
      <c r="AK767" s="135">
        <f t="shared" si="936"/>
        <v>0</v>
      </c>
      <c r="AL767" s="135">
        <f t="shared" si="937"/>
        <v>0</v>
      </c>
      <c r="AM767" s="135">
        <f t="shared" si="900"/>
        <v>0</v>
      </c>
      <c r="AN767" s="135">
        <f t="shared" si="901"/>
        <v>0</v>
      </c>
      <c r="AP767" s="111" t="e">
        <f>VLOOKUP($Y767,ボランティア図書マスタ!$A:$T,15,0)</f>
        <v>#N/A</v>
      </c>
      <c r="AQ767" s="111" t="e">
        <f>VLOOKUP($Y767,ボランティア図書マスタ!$A:$T,16,0)</f>
        <v>#N/A</v>
      </c>
      <c r="AR767" s="111" t="e">
        <f>VLOOKUP($Y767,ボランティア図書マスタ!$A:$T,17,0)</f>
        <v>#N/A</v>
      </c>
      <c r="AS767" s="111" t="e">
        <f>VLOOKUP($Y767,ボランティア図書マスタ!$A:$T,18,0)</f>
        <v>#N/A</v>
      </c>
      <c r="AT767" s="111" t="e">
        <f>VLOOKUP($Y767,ボランティア図書マスタ!$A:$T,19,0)</f>
        <v>#N/A</v>
      </c>
      <c r="AU767" s="111" t="e">
        <f>VLOOKUP($Y767,ボランティア図書マスタ!$A:$T,20,0)</f>
        <v>#N/A</v>
      </c>
    </row>
    <row r="768" spans="1:47" ht="80.099999999999994" customHeight="1" x14ac:dyDescent="0.15">
      <c r="A768" s="119"/>
      <c r="B768" s="120"/>
      <c r="C768" s="119"/>
      <c r="D768" s="121"/>
      <c r="E768" s="122" t="str">
        <f>IF(D768="","",VLOOKUP(D768,ボランティア一覧!$A:$B,2,0))</f>
        <v/>
      </c>
      <c r="F768" s="121"/>
      <c r="G768" s="123" t="str">
        <f>IF(F768="","",VLOOKUP(F768,ボランティア図書マスタ!$B:$L,11,0))</f>
        <v/>
      </c>
      <c r="H768" s="124"/>
      <c r="I768" s="121"/>
      <c r="J768" s="124"/>
      <c r="K768" s="122" t="str">
        <f t="shared" si="897"/>
        <v/>
      </c>
      <c r="L768" s="125" t="str">
        <f>IF(Y768="","",VLOOKUP(Y768,ボランティア図書マスタ!$A$3:$M$567,13,0))</f>
        <v/>
      </c>
      <c r="M768" s="126"/>
      <c r="N768" s="127"/>
      <c r="O768" s="128"/>
      <c r="P768" s="129"/>
      <c r="Q768" s="130" t="str">
        <f>IF(D768="","",VLOOKUP(D768,ボランティア一覧!$A$3:$F$68,3,0))</f>
        <v/>
      </c>
      <c r="R768" s="130" t="str">
        <f>IF(D768="","",VLOOKUP(D768,ボランティア一覧!$A$3:$F$68,4,0))</f>
        <v/>
      </c>
      <c r="S768" s="130" t="str">
        <f>IF(D768="","",VLOOKUP(D768,ボランティア一覧!$A$3:$F$68,5,0))</f>
        <v/>
      </c>
      <c r="T768" s="130" t="str">
        <f>IF(D768="","",VLOOKUP(D768,ボランティア一覧!$A$3:$F$68,6,0))</f>
        <v/>
      </c>
      <c r="U768" s="131" t="str">
        <f t="shared" si="926"/>
        <v xml:space="preserve"> </v>
      </c>
      <c r="V768" s="131" t="str">
        <f t="shared" si="927"/>
        <v>　</v>
      </c>
      <c r="W768" s="131" t="str">
        <f>IF($A768=0," ",VLOOKUP(U768,入力規則用シート!B:C,2,0))</f>
        <v xml:space="preserve"> </v>
      </c>
      <c r="X768" s="131">
        <f t="shared" si="884"/>
        <v>0</v>
      </c>
      <c r="Y768" s="131" t="str">
        <f t="shared" si="928"/>
        <v/>
      </c>
      <c r="Z768" s="131" t="str">
        <f>IF(Y768="","",VLOOKUP(Y768,ボランティア図書マスタ!$A$3:$K$567,11,0))</f>
        <v/>
      </c>
      <c r="AA768" s="132" t="str">
        <f t="shared" si="929"/>
        <v/>
      </c>
      <c r="AB768" s="133"/>
      <c r="AC768" s="133">
        <f t="shared" si="930"/>
        <v>0</v>
      </c>
      <c r="AD768" s="133">
        <f t="shared" si="931"/>
        <v>0</v>
      </c>
      <c r="AE768" s="133">
        <f t="shared" si="932"/>
        <v>0</v>
      </c>
      <c r="AF768" s="133">
        <f t="shared" si="933"/>
        <v>0</v>
      </c>
      <c r="AG768" s="134">
        <f t="shared" si="934"/>
        <v>0</v>
      </c>
      <c r="AH768" s="133">
        <f t="shared" si="935"/>
        <v>0</v>
      </c>
      <c r="AI768" s="133">
        <f t="shared" si="898"/>
        <v>0</v>
      </c>
      <c r="AJ768" s="133">
        <f t="shared" si="899"/>
        <v>0</v>
      </c>
      <c r="AK768" s="135">
        <f t="shared" si="936"/>
        <v>0</v>
      </c>
      <c r="AL768" s="135">
        <f t="shared" si="937"/>
        <v>0</v>
      </c>
      <c r="AM768" s="135">
        <f t="shared" si="900"/>
        <v>0</v>
      </c>
      <c r="AN768" s="135">
        <f t="shared" si="901"/>
        <v>0</v>
      </c>
      <c r="AP768" s="111" t="e">
        <f>VLOOKUP($Y768,ボランティア図書マスタ!$A:$T,15,0)</f>
        <v>#N/A</v>
      </c>
      <c r="AQ768" s="111" t="e">
        <f>VLOOKUP($Y768,ボランティア図書マスタ!$A:$T,16,0)</f>
        <v>#N/A</v>
      </c>
      <c r="AR768" s="111" t="e">
        <f>VLOOKUP($Y768,ボランティア図書マスタ!$A:$T,17,0)</f>
        <v>#N/A</v>
      </c>
      <c r="AS768" s="111" t="e">
        <f>VLOOKUP($Y768,ボランティア図書マスタ!$A:$T,18,0)</f>
        <v>#N/A</v>
      </c>
      <c r="AT768" s="111" t="e">
        <f>VLOOKUP($Y768,ボランティア図書マスタ!$A:$T,19,0)</f>
        <v>#N/A</v>
      </c>
      <c r="AU768" s="111" t="e">
        <f>VLOOKUP($Y768,ボランティア図書マスタ!$A:$T,20,0)</f>
        <v>#N/A</v>
      </c>
    </row>
    <row r="769" spans="1:47" ht="80.099999999999994" customHeight="1" x14ac:dyDescent="0.15">
      <c r="A769" s="119"/>
      <c r="B769" s="120"/>
      <c r="C769" s="119"/>
      <c r="D769" s="121"/>
      <c r="E769" s="122" t="str">
        <f>IF(D769="","",VLOOKUP(D769,ボランティア一覧!$A:$B,2,0))</f>
        <v/>
      </c>
      <c r="F769" s="121"/>
      <c r="G769" s="123" t="str">
        <f>IF(F769="","",VLOOKUP(F769,ボランティア図書マスタ!$B:$L,11,0))</f>
        <v/>
      </c>
      <c r="H769" s="124"/>
      <c r="I769" s="121"/>
      <c r="J769" s="124"/>
      <c r="K769" s="122" t="str">
        <f t="shared" si="897"/>
        <v/>
      </c>
      <c r="L769" s="125" t="str">
        <f>IF(Y769="","",VLOOKUP(Y769,ボランティア図書マスタ!$A$3:$M$567,13,0))</f>
        <v/>
      </c>
      <c r="M769" s="126"/>
      <c r="N769" s="127"/>
      <c r="O769" s="128"/>
      <c r="P769" s="129"/>
      <c r="Q769" s="130" t="str">
        <f>IF(D769="","",VLOOKUP(D769,ボランティア一覧!$A$3:$F$68,3,0))</f>
        <v/>
      </c>
      <c r="R769" s="130" t="str">
        <f>IF(D769="","",VLOOKUP(D769,ボランティア一覧!$A$3:$F$68,4,0))</f>
        <v/>
      </c>
      <c r="S769" s="130" t="str">
        <f>IF(D769="","",VLOOKUP(D769,ボランティア一覧!$A$3:$F$68,5,0))</f>
        <v/>
      </c>
      <c r="T769" s="130" t="str">
        <f>IF(D769="","",VLOOKUP(D769,ボランティア一覧!$A$3:$F$68,6,0))</f>
        <v/>
      </c>
      <c r="U769" s="131" t="str">
        <f>IF(F769=0," ",$G$2)</f>
        <v xml:space="preserve"> </v>
      </c>
      <c r="V769" s="131" t="str">
        <f>IF(F769=0,"　",$L$2)</f>
        <v>　</v>
      </c>
      <c r="W769" s="131" t="str">
        <f>IF($A769=0," ",VLOOKUP(U769,入力規則用シート!B:C,2,0))</f>
        <v xml:space="preserve"> </v>
      </c>
      <c r="X769" s="131">
        <f t="shared" si="884"/>
        <v>0</v>
      </c>
      <c r="Y769" s="131" t="str">
        <f>IF(F769&amp;I769="","",CONCATENATE(F769,I769))</f>
        <v/>
      </c>
      <c r="Z769" s="131" t="str">
        <f>IF(Y769="","",VLOOKUP(Y769,ボランティア図書マスタ!$A$3:$K$567,11,0))</f>
        <v/>
      </c>
      <c r="AA769" s="132" t="str">
        <f>DBCS(J769)</f>
        <v/>
      </c>
      <c r="AB769" s="133"/>
      <c r="AC769" s="133">
        <f>A769</f>
        <v>0</v>
      </c>
      <c r="AD769" s="133">
        <f>B769</f>
        <v>0</v>
      </c>
      <c r="AE769" s="133">
        <f>C769</f>
        <v>0</v>
      </c>
      <c r="AF769" s="133">
        <f>D769</f>
        <v>0</v>
      </c>
      <c r="AG769" s="134">
        <f>F769</f>
        <v>0</v>
      </c>
      <c r="AH769" s="133">
        <f>H769</f>
        <v>0</v>
      </c>
      <c r="AI769" s="133">
        <f t="shared" si="898"/>
        <v>0</v>
      </c>
      <c r="AJ769" s="133">
        <f t="shared" si="899"/>
        <v>0</v>
      </c>
      <c r="AK769" s="135">
        <f>M769</f>
        <v>0</v>
      </c>
      <c r="AL769" s="135">
        <f>N769</f>
        <v>0</v>
      </c>
      <c r="AM769" s="135">
        <f t="shared" si="900"/>
        <v>0</v>
      </c>
      <c r="AN769" s="135">
        <f t="shared" si="901"/>
        <v>0</v>
      </c>
      <c r="AP769" s="111" t="e">
        <f>VLOOKUP($Y769,ボランティア図書マスタ!$A:$T,15,0)</f>
        <v>#N/A</v>
      </c>
      <c r="AQ769" s="111" t="e">
        <f>VLOOKUP($Y769,ボランティア図書マスタ!$A:$T,16,0)</f>
        <v>#N/A</v>
      </c>
      <c r="AR769" s="111" t="e">
        <f>VLOOKUP($Y769,ボランティア図書マスタ!$A:$T,17,0)</f>
        <v>#N/A</v>
      </c>
      <c r="AS769" s="111" t="e">
        <f>VLOOKUP($Y769,ボランティア図書マスタ!$A:$T,18,0)</f>
        <v>#N/A</v>
      </c>
      <c r="AT769" s="111" t="e">
        <f>VLOOKUP($Y769,ボランティア図書マスタ!$A:$T,19,0)</f>
        <v>#N/A</v>
      </c>
      <c r="AU769" s="111" t="e">
        <f>VLOOKUP($Y769,ボランティア図書マスタ!$A:$T,20,0)</f>
        <v>#N/A</v>
      </c>
    </row>
    <row r="770" spans="1:47" ht="80.099999999999994" customHeight="1" x14ac:dyDescent="0.15">
      <c r="A770" s="119"/>
      <c r="B770" s="120"/>
      <c r="C770" s="119"/>
      <c r="D770" s="121"/>
      <c r="E770" s="122" t="str">
        <f>IF(D770="","",VLOOKUP(D770,ボランティア一覧!$A:$B,2,0))</f>
        <v/>
      </c>
      <c r="F770" s="121"/>
      <c r="G770" s="123" t="str">
        <f>IF(F770="","",VLOOKUP(F770,ボランティア図書マスタ!$B:$L,11,0))</f>
        <v/>
      </c>
      <c r="H770" s="124"/>
      <c r="I770" s="121"/>
      <c r="J770" s="124"/>
      <c r="K770" s="122" t="str">
        <f t="shared" si="897"/>
        <v/>
      </c>
      <c r="L770" s="125" t="str">
        <f>IF(Y770="","",VLOOKUP(Y770,ボランティア図書マスタ!$A$3:$M$567,13,0))</f>
        <v/>
      </c>
      <c r="M770" s="126"/>
      <c r="N770" s="127"/>
      <c r="O770" s="128"/>
      <c r="P770" s="129"/>
      <c r="Q770" s="130" t="str">
        <f>IF(D770="","",VLOOKUP(D770,ボランティア一覧!$A$3:$F$68,3,0))</f>
        <v/>
      </c>
      <c r="R770" s="130" t="str">
        <f>IF(D770="","",VLOOKUP(D770,ボランティア一覧!$A$3:$F$68,4,0))</f>
        <v/>
      </c>
      <c r="S770" s="130" t="str">
        <f>IF(D770="","",VLOOKUP(D770,ボランティア一覧!$A$3:$F$68,5,0))</f>
        <v/>
      </c>
      <c r="T770" s="130" t="str">
        <f>IF(D770="","",VLOOKUP(D770,ボランティア一覧!$A$3:$F$68,6,0))</f>
        <v/>
      </c>
      <c r="U770" s="131" t="str">
        <f t="shared" ref="U770:U778" si="938">IF(F770=0," ",$G$2)</f>
        <v xml:space="preserve"> </v>
      </c>
      <c r="V770" s="131" t="str">
        <f t="shared" ref="V770:V778" si="939">IF(F770=0,"　",$L$2)</f>
        <v>　</v>
      </c>
      <c r="W770" s="131" t="str">
        <f>IF($A770=0," ",VLOOKUP(U770,入力規則用シート!B:C,2,0))</f>
        <v xml:space="preserve"> </v>
      </c>
      <c r="X770" s="131">
        <f t="shared" si="884"/>
        <v>0</v>
      </c>
      <c r="Y770" s="131" t="str">
        <f t="shared" ref="Y770:Y778" si="940">IF(F770&amp;I770="","",CONCATENATE(F770,I770))</f>
        <v/>
      </c>
      <c r="Z770" s="131" t="str">
        <f>IF(Y770="","",VLOOKUP(Y770,ボランティア図書マスタ!$A$3:$K$567,11,0))</f>
        <v/>
      </c>
      <c r="AA770" s="132" t="str">
        <f t="shared" ref="AA770:AA778" si="941">DBCS(J770)</f>
        <v/>
      </c>
      <c r="AB770" s="133"/>
      <c r="AC770" s="133">
        <f t="shared" ref="AC770:AC778" si="942">A770</f>
        <v>0</v>
      </c>
      <c r="AD770" s="133">
        <f t="shared" ref="AD770:AD778" si="943">B770</f>
        <v>0</v>
      </c>
      <c r="AE770" s="133">
        <f t="shared" ref="AE770:AE778" si="944">C770</f>
        <v>0</v>
      </c>
      <c r="AF770" s="133">
        <f t="shared" ref="AF770:AF778" si="945">D770</f>
        <v>0</v>
      </c>
      <c r="AG770" s="134">
        <f t="shared" ref="AG770:AG778" si="946">F770</f>
        <v>0</v>
      </c>
      <c r="AH770" s="133">
        <f t="shared" ref="AH770:AH778" si="947">H770</f>
        <v>0</v>
      </c>
      <c r="AI770" s="133">
        <f t="shared" si="898"/>
        <v>0</v>
      </c>
      <c r="AJ770" s="133">
        <f t="shared" si="899"/>
        <v>0</v>
      </c>
      <c r="AK770" s="135">
        <f t="shared" ref="AK770:AK778" si="948">M770</f>
        <v>0</v>
      </c>
      <c r="AL770" s="135">
        <f t="shared" ref="AL770:AL778" si="949">N770</f>
        <v>0</v>
      </c>
      <c r="AM770" s="135">
        <f t="shared" si="900"/>
        <v>0</v>
      </c>
      <c r="AN770" s="135">
        <f t="shared" si="901"/>
        <v>0</v>
      </c>
      <c r="AP770" s="111" t="e">
        <f>VLOOKUP($Y770,ボランティア図書マスタ!$A:$T,15,0)</f>
        <v>#N/A</v>
      </c>
      <c r="AQ770" s="111" t="e">
        <f>VLOOKUP($Y770,ボランティア図書マスタ!$A:$T,16,0)</f>
        <v>#N/A</v>
      </c>
      <c r="AR770" s="111" t="e">
        <f>VLOOKUP($Y770,ボランティア図書マスタ!$A:$T,17,0)</f>
        <v>#N/A</v>
      </c>
      <c r="AS770" s="111" t="e">
        <f>VLOOKUP($Y770,ボランティア図書マスタ!$A:$T,18,0)</f>
        <v>#N/A</v>
      </c>
      <c r="AT770" s="111" t="e">
        <f>VLOOKUP($Y770,ボランティア図書マスタ!$A:$T,19,0)</f>
        <v>#N/A</v>
      </c>
      <c r="AU770" s="111" t="e">
        <f>VLOOKUP($Y770,ボランティア図書マスタ!$A:$T,20,0)</f>
        <v>#N/A</v>
      </c>
    </row>
    <row r="771" spans="1:47" ht="80.099999999999994" customHeight="1" x14ac:dyDescent="0.15">
      <c r="A771" s="119"/>
      <c r="B771" s="120"/>
      <c r="C771" s="119"/>
      <c r="D771" s="121"/>
      <c r="E771" s="122" t="str">
        <f>IF(D771="","",VLOOKUP(D771,ボランティア一覧!$A:$B,2,0))</f>
        <v/>
      </c>
      <c r="F771" s="121"/>
      <c r="G771" s="123" t="str">
        <f>IF(F771="","",VLOOKUP(F771,ボランティア図書マスタ!$B:$L,11,0))</f>
        <v/>
      </c>
      <c r="H771" s="124"/>
      <c r="I771" s="121"/>
      <c r="J771" s="124"/>
      <c r="K771" s="122" t="str">
        <f t="shared" si="897"/>
        <v/>
      </c>
      <c r="L771" s="125" t="str">
        <f>IF(Y771="","",VLOOKUP(Y771,ボランティア図書マスタ!$A$3:$M$567,13,0))</f>
        <v/>
      </c>
      <c r="M771" s="126"/>
      <c r="N771" s="127"/>
      <c r="O771" s="128"/>
      <c r="P771" s="129"/>
      <c r="Q771" s="130" t="str">
        <f>IF(D771="","",VLOOKUP(D771,ボランティア一覧!$A$3:$F$68,3,0))</f>
        <v/>
      </c>
      <c r="R771" s="130" t="str">
        <f>IF(D771="","",VLOOKUP(D771,ボランティア一覧!$A$3:$F$68,4,0))</f>
        <v/>
      </c>
      <c r="S771" s="130" t="str">
        <f>IF(D771="","",VLOOKUP(D771,ボランティア一覧!$A$3:$F$68,5,0))</f>
        <v/>
      </c>
      <c r="T771" s="130" t="str">
        <f>IF(D771="","",VLOOKUP(D771,ボランティア一覧!$A$3:$F$68,6,0))</f>
        <v/>
      </c>
      <c r="U771" s="131" t="str">
        <f t="shared" si="938"/>
        <v xml:space="preserve"> </v>
      </c>
      <c r="V771" s="131" t="str">
        <f t="shared" si="939"/>
        <v>　</v>
      </c>
      <c r="W771" s="131" t="str">
        <f>IF($A771=0," ",VLOOKUP(U771,入力規則用シート!B:C,2,0))</f>
        <v xml:space="preserve"> </v>
      </c>
      <c r="X771" s="131">
        <f t="shared" si="884"/>
        <v>0</v>
      </c>
      <c r="Y771" s="131" t="str">
        <f t="shared" si="940"/>
        <v/>
      </c>
      <c r="Z771" s="131" t="str">
        <f>IF(Y771="","",VLOOKUP(Y771,ボランティア図書マスタ!$A$3:$K$567,11,0))</f>
        <v/>
      </c>
      <c r="AA771" s="132" t="str">
        <f t="shared" si="941"/>
        <v/>
      </c>
      <c r="AB771" s="133"/>
      <c r="AC771" s="133">
        <f t="shared" si="942"/>
        <v>0</v>
      </c>
      <c r="AD771" s="133">
        <f t="shared" si="943"/>
        <v>0</v>
      </c>
      <c r="AE771" s="133">
        <f t="shared" si="944"/>
        <v>0</v>
      </c>
      <c r="AF771" s="133">
        <f t="shared" si="945"/>
        <v>0</v>
      </c>
      <c r="AG771" s="134">
        <f t="shared" si="946"/>
        <v>0</v>
      </c>
      <c r="AH771" s="133">
        <f t="shared" si="947"/>
        <v>0</v>
      </c>
      <c r="AI771" s="133">
        <f t="shared" si="898"/>
        <v>0</v>
      </c>
      <c r="AJ771" s="133">
        <f t="shared" si="899"/>
        <v>0</v>
      </c>
      <c r="AK771" s="135">
        <f t="shared" si="948"/>
        <v>0</v>
      </c>
      <c r="AL771" s="135">
        <f t="shared" si="949"/>
        <v>0</v>
      </c>
      <c r="AM771" s="135">
        <f t="shared" si="900"/>
        <v>0</v>
      </c>
      <c r="AN771" s="135">
        <f t="shared" si="901"/>
        <v>0</v>
      </c>
      <c r="AP771" s="111" t="e">
        <f>VLOOKUP($Y771,ボランティア図書マスタ!$A:$T,15,0)</f>
        <v>#N/A</v>
      </c>
      <c r="AQ771" s="111" t="e">
        <f>VLOOKUP($Y771,ボランティア図書マスタ!$A:$T,16,0)</f>
        <v>#N/A</v>
      </c>
      <c r="AR771" s="111" t="e">
        <f>VLOOKUP($Y771,ボランティア図書マスタ!$A:$T,17,0)</f>
        <v>#N/A</v>
      </c>
      <c r="AS771" s="111" t="e">
        <f>VLOOKUP($Y771,ボランティア図書マスタ!$A:$T,18,0)</f>
        <v>#N/A</v>
      </c>
      <c r="AT771" s="111" t="e">
        <f>VLOOKUP($Y771,ボランティア図書マスタ!$A:$T,19,0)</f>
        <v>#N/A</v>
      </c>
      <c r="AU771" s="111" t="e">
        <f>VLOOKUP($Y771,ボランティア図書マスタ!$A:$T,20,0)</f>
        <v>#N/A</v>
      </c>
    </row>
    <row r="772" spans="1:47" ht="80.099999999999994" customHeight="1" x14ac:dyDescent="0.15">
      <c r="A772" s="119"/>
      <c r="B772" s="120"/>
      <c r="C772" s="119"/>
      <c r="D772" s="121"/>
      <c r="E772" s="122" t="str">
        <f>IF(D772="","",VLOOKUP(D772,ボランティア一覧!$A:$B,2,0))</f>
        <v/>
      </c>
      <c r="F772" s="121"/>
      <c r="G772" s="123" t="str">
        <f>IF(F772="","",VLOOKUP(F772,ボランティア図書マスタ!$B:$L,11,0))</f>
        <v/>
      </c>
      <c r="H772" s="124"/>
      <c r="I772" s="121"/>
      <c r="J772" s="124"/>
      <c r="K772" s="122" t="str">
        <f t="shared" si="897"/>
        <v/>
      </c>
      <c r="L772" s="125" t="str">
        <f>IF(Y772="","",VLOOKUP(Y772,ボランティア図書マスタ!$A$3:$M$567,13,0))</f>
        <v/>
      </c>
      <c r="M772" s="126"/>
      <c r="N772" s="127"/>
      <c r="O772" s="128"/>
      <c r="P772" s="129"/>
      <c r="Q772" s="130" t="str">
        <f>IF(D772="","",VLOOKUP(D772,ボランティア一覧!$A$3:$F$68,3,0))</f>
        <v/>
      </c>
      <c r="R772" s="130" t="str">
        <f>IF(D772="","",VLOOKUP(D772,ボランティア一覧!$A$3:$F$68,4,0))</f>
        <v/>
      </c>
      <c r="S772" s="130" t="str">
        <f>IF(D772="","",VLOOKUP(D772,ボランティア一覧!$A$3:$F$68,5,0))</f>
        <v/>
      </c>
      <c r="T772" s="130" t="str">
        <f>IF(D772="","",VLOOKUP(D772,ボランティア一覧!$A$3:$F$68,6,0))</f>
        <v/>
      </c>
      <c r="U772" s="131" t="str">
        <f t="shared" si="938"/>
        <v xml:space="preserve"> </v>
      </c>
      <c r="V772" s="131" t="str">
        <f t="shared" si="939"/>
        <v>　</v>
      </c>
      <c r="W772" s="131" t="str">
        <f>IF($A772=0," ",VLOOKUP(U772,入力規則用シート!B:C,2,0))</f>
        <v xml:space="preserve"> </v>
      </c>
      <c r="X772" s="131">
        <f t="shared" si="884"/>
        <v>0</v>
      </c>
      <c r="Y772" s="131" t="str">
        <f t="shared" si="940"/>
        <v/>
      </c>
      <c r="Z772" s="131" t="str">
        <f>IF(Y772="","",VLOOKUP(Y772,ボランティア図書マスタ!$A$3:$K$567,11,0))</f>
        <v/>
      </c>
      <c r="AA772" s="132" t="str">
        <f t="shared" si="941"/>
        <v/>
      </c>
      <c r="AB772" s="133"/>
      <c r="AC772" s="133">
        <f t="shared" si="942"/>
        <v>0</v>
      </c>
      <c r="AD772" s="133">
        <f t="shared" si="943"/>
        <v>0</v>
      </c>
      <c r="AE772" s="133">
        <f t="shared" si="944"/>
        <v>0</v>
      </c>
      <c r="AF772" s="133">
        <f t="shared" si="945"/>
        <v>0</v>
      </c>
      <c r="AG772" s="134">
        <f t="shared" si="946"/>
        <v>0</v>
      </c>
      <c r="AH772" s="133">
        <f t="shared" si="947"/>
        <v>0</v>
      </c>
      <c r="AI772" s="133">
        <f t="shared" si="898"/>
        <v>0</v>
      </c>
      <c r="AJ772" s="133">
        <f t="shared" si="899"/>
        <v>0</v>
      </c>
      <c r="AK772" s="135">
        <f t="shared" si="948"/>
        <v>0</v>
      </c>
      <c r="AL772" s="135">
        <f t="shared" si="949"/>
        <v>0</v>
      </c>
      <c r="AM772" s="135">
        <f t="shared" si="900"/>
        <v>0</v>
      </c>
      <c r="AN772" s="135">
        <f t="shared" si="901"/>
        <v>0</v>
      </c>
      <c r="AP772" s="111" t="e">
        <f>VLOOKUP($Y772,ボランティア図書マスタ!$A:$T,15,0)</f>
        <v>#N/A</v>
      </c>
      <c r="AQ772" s="111" t="e">
        <f>VLOOKUP($Y772,ボランティア図書マスタ!$A:$T,16,0)</f>
        <v>#N/A</v>
      </c>
      <c r="AR772" s="111" t="e">
        <f>VLOOKUP($Y772,ボランティア図書マスタ!$A:$T,17,0)</f>
        <v>#N/A</v>
      </c>
      <c r="AS772" s="111" t="e">
        <f>VLOOKUP($Y772,ボランティア図書マスタ!$A:$T,18,0)</f>
        <v>#N/A</v>
      </c>
      <c r="AT772" s="111" t="e">
        <f>VLOOKUP($Y772,ボランティア図書マスタ!$A:$T,19,0)</f>
        <v>#N/A</v>
      </c>
      <c r="AU772" s="111" t="e">
        <f>VLOOKUP($Y772,ボランティア図書マスタ!$A:$T,20,0)</f>
        <v>#N/A</v>
      </c>
    </row>
    <row r="773" spans="1:47" ht="80.099999999999994" customHeight="1" x14ac:dyDescent="0.15">
      <c r="A773" s="119"/>
      <c r="B773" s="120"/>
      <c r="C773" s="119"/>
      <c r="D773" s="121"/>
      <c r="E773" s="122" t="str">
        <f>IF(D773="","",VLOOKUP(D773,ボランティア一覧!$A:$B,2,0))</f>
        <v/>
      </c>
      <c r="F773" s="121"/>
      <c r="G773" s="123" t="str">
        <f>IF(F773="","",VLOOKUP(F773,ボランティア図書マスタ!$B:$L,11,0))</f>
        <v/>
      </c>
      <c r="H773" s="124"/>
      <c r="I773" s="121"/>
      <c r="J773" s="124"/>
      <c r="K773" s="122" t="str">
        <f t="shared" si="897"/>
        <v/>
      </c>
      <c r="L773" s="125" t="str">
        <f>IF(Y773="","",VLOOKUP(Y773,ボランティア図書マスタ!$A$3:$M$567,13,0))</f>
        <v/>
      </c>
      <c r="M773" s="126"/>
      <c r="N773" s="127"/>
      <c r="O773" s="128"/>
      <c r="P773" s="129"/>
      <c r="Q773" s="130" t="str">
        <f>IF(D773="","",VLOOKUP(D773,ボランティア一覧!$A$3:$F$68,3,0))</f>
        <v/>
      </c>
      <c r="R773" s="130" t="str">
        <f>IF(D773="","",VLOOKUP(D773,ボランティア一覧!$A$3:$F$68,4,0))</f>
        <v/>
      </c>
      <c r="S773" s="130" t="str">
        <f>IF(D773="","",VLOOKUP(D773,ボランティア一覧!$A$3:$F$68,5,0))</f>
        <v/>
      </c>
      <c r="T773" s="130" t="str">
        <f>IF(D773="","",VLOOKUP(D773,ボランティア一覧!$A$3:$F$68,6,0))</f>
        <v/>
      </c>
      <c r="U773" s="131" t="str">
        <f t="shared" si="938"/>
        <v xml:space="preserve"> </v>
      </c>
      <c r="V773" s="131" t="str">
        <f t="shared" si="939"/>
        <v>　</v>
      </c>
      <c r="W773" s="131" t="str">
        <f>IF($A773=0," ",VLOOKUP(U773,入力規則用シート!B:C,2,0))</f>
        <v xml:space="preserve"> </v>
      </c>
      <c r="X773" s="131">
        <f t="shared" si="884"/>
        <v>0</v>
      </c>
      <c r="Y773" s="131" t="str">
        <f t="shared" si="940"/>
        <v/>
      </c>
      <c r="Z773" s="131" t="str">
        <f>IF(Y773="","",VLOOKUP(Y773,ボランティア図書マスタ!$A$3:$K$567,11,0))</f>
        <v/>
      </c>
      <c r="AA773" s="132" t="str">
        <f t="shared" si="941"/>
        <v/>
      </c>
      <c r="AB773" s="133"/>
      <c r="AC773" s="133">
        <f t="shared" si="942"/>
        <v>0</v>
      </c>
      <c r="AD773" s="133">
        <f t="shared" si="943"/>
        <v>0</v>
      </c>
      <c r="AE773" s="133">
        <f t="shared" si="944"/>
        <v>0</v>
      </c>
      <c r="AF773" s="133">
        <f t="shared" si="945"/>
        <v>0</v>
      </c>
      <c r="AG773" s="134">
        <f t="shared" si="946"/>
        <v>0</v>
      </c>
      <c r="AH773" s="133">
        <f t="shared" si="947"/>
        <v>0</v>
      </c>
      <c r="AI773" s="133">
        <f t="shared" si="898"/>
        <v>0</v>
      </c>
      <c r="AJ773" s="133">
        <f t="shared" si="899"/>
        <v>0</v>
      </c>
      <c r="AK773" s="135">
        <f t="shared" si="948"/>
        <v>0</v>
      </c>
      <c r="AL773" s="135">
        <f t="shared" si="949"/>
        <v>0</v>
      </c>
      <c r="AM773" s="135">
        <f t="shared" si="900"/>
        <v>0</v>
      </c>
      <c r="AN773" s="135">
        <f t="shared" si="901"/>
        <v>0</v>
      </c>
      <c r="AP773" s="111" t="e">
        <f>VLOOKUP($Y773,ボランティア図書マスタ!$A:$T,15,0)</f>
        <v>#N/A</v>
      </c>
      <c r="AQ773" s="111" t="e">
        <f>VLOOKUP($Y773,ボランティア図書マスタ!$A:$T,16,0)</f>
        <v>#N/A</v>
      </c>
      <c r="AR773" s="111" t="e">
        <f>VLOOKUP($Y773,ボランティア図書マスタ!$A:$T,17,0)</f>
        <v>#N/A</v>
      </c>
      <c r="AS773" s="111" t="e">
        <f>VLOOKUP($Y773,ボランティア図書マスタ!$A:$T,18,0)</f>
        <v>#N/A</v>
      </c>
      <c r="AT773" s="111" t="e">
        <f>VLOOKUP($Y773,ボランティア図書マスタ!$A:$T,19,0)</f>
        <v>#N/A</v>
      </c>
      <c r="AU773" s="111" t="e">
        <f>VLOOKUP($Y773,ボランティア図書マスタ!$A:$T,20,0)</f>
        <v>#N/A</v>
      </c>
    </row>
    <row r="774" spans="1:47" ht="80.099999999999994" customHeight="1" x14ac:dyDescent="0.15">
      <c r="A774" s="119"/>
      <c r="B774" s="120"/>
      <c r="C774" s="119"/>
      <c r="D774" s="121"/>
      <c r="E774" s="122" t="str">
        <f>IF(D774="","",VLOOKUP(D774,ボランティア一覧!$A:$B,2,0))</f>
        <v/>
      </c>
      <c r="F774" s="121"/>
      <c r="G774" s="123" t="str">
        <f>IF(F774="","",VLOOKUP(F774,ボランティア図書マスタ!$B:$L,11,0))</f>
        <v/>
      </c>
      <c r="H774" s="124"/>
      <c r="I774" s="121"/>
      <c r="J774" s="124"/>
      <c r="K774" s="122" t="str">
        <f t="shared" si="897"/>
        <v/>
      </c>
      <c r="L774" s="125" t="str">
        <f>IF(Y774="","",VLOOKUP(Y774,ボランティア図書マスタ!$A$3:$M$567,13,0))</f>
        <v/>
      </c>
      <c r="M774" s="126"/>
      <c r="N774" s="127"/>
      <c r="O774" s="128"/>
      <c r="P774" s="129"/>
      <c r="Q774" s="130" t="str">
        <f>IF(D774="","",VLOOKUP(D774,ボランティア一覧!$A$3:$F$68,3,0))</f>
        <v/>
      </c>
      <c r="R774" s="130" t="str">
        <f>IF(D774="","",VLOOKUP(D774,ボランティア一覧!$A$3:$F$68,4,0))</f>
        <v/>
      </c>
      <c r="S774" s="130" t="str">
        <f>IF(D774="","",VLOOKUP(D774,ボランティア一覧!$A$3:$F$68,5,0))</f>
        <v/>
      </c>
      <c r="T774" s="130" t="str">
        <f>IF(D774="","",VLOOKUP(D774,ボランティア一覧!$A$3:$F$68,6,0))</f>
        <v/>
      </c>
      <c r="U774" s="131" t="str">
        <f t="shared" si="938"/>
        <v xml:space="preserve"> </v>
      </c>
      <c r="V774" s="131" t="str">
        <f t="shared" si="939"/>
        <v>　</v>
      </c>
      <c r="W774" s="131" t="str">
        <f>IF($A774=0," ",VLOOKUP(U774,入力規則用シート!B:C,2,0))</f>
        <v xml:space="preserve"> </v>
      </c>
      <c r="X774" s="131">
        <f t="shared" si="884"/>
        <v>0</v>
      </c>
      <c r="Y774" s="131" t="str">
        <f t="shared" si="940"/>
        <v/>
      </c>
      <c r="Z774" s="131" t="str">
        <f>IF(Y774="","",VLOOKUP(Y774,ボランティア図書マスタ!$A$3:$K$567,11,0))</f>
        <v/>
      </c>
      <c r="AA774" s="132" t="str">
        <f t="shared" si="941"/>
        <v/>
      </c>
      <c r="AB774" s="133"/>
      <c r="AC774" s="133">
        <f t="shared" si="942"/>
        <v>0</v>
      </c>
      <c r="AD774" s="133">
        <f t="shared" si="943"/>
        <v>0</v>
      </c>
      <c r="AE774" s="133">
        <f t="shared" si="944"/>
        <v>0</v>
      </c>
      <c r="AF774" s="133">
        <f t="shared" si="945"/>
        <v>0</v>
      </c>
      <c r="AG774" s="134">
        <f t="shared" si="946"/>
        <v>0</v>
      </c>
      <c r="AH774" s="133">
        <f t="shared" si="947"/>
        <v>0</v>
      </c>
      <c r="AI774" s="133">
        <f t="shared" si="898"/>
        <v>0</v>
      </c>
      <c r="AJ774" s="133">
        <f t="shared" si="899"/>
        <v>0</v>
      </c>
      <c r="AK774" s="135">
        <f t="shared" si="948"/>
        <v>0</v>
      </c>
      <c r="AL774" s="135">
        <f t="shared" si="949"/>
        <v>0</v>
      </c>
      <c r="AM774" s="135">
        <f t="shared" si="900"/>
        <v>0</v>
      </c>
      <c r="AN774" s="135">
        <f t="shared" si="901"/>
        <v>0</v>
      </c>
      <c r="AP774" s="111" t="e">
        <f>VLOOKUP($Y774,ボランティア図書マスタ!$A:$T,15,0)</f>
        <v>#N/A</v>
      </c>
      <c r="AQ774" s="111" t="e">
        <f>VLOOKUP($Y774,ボランティア図書マスタ!$A:$T,16,0)</f>
        <v>#N/A</v>
      </c>
      <c r="AR774" s="111" t="e">
        <f>VLOOKUP($Y774,ボランティア図書マスタ!$A:$T,17,0)</f>
        <v>#N/A</v>
      </c>
      <c r="AS774" s="111" t="e">
        <f>VLOOKUP($Y774,ボランティア図書マスタ!$A:$T,18,0)</f>
        <v>#N/A</v>
      </c>
      <c r="AT774" s="111" t="e">
        <f>VLOOKUP($Y774,ボランティア図書マスタ!$A:$T,19,0)</f>
        <v>#N/A</v>
      </c>
      <c r="AU774" s="111" t="e">
        <f>VLOOKUP($Y774,ボランティア図書マスタ!$A:$T,20,0)</f>
        <v>#N/A</v>
      </c>
    </row>
    <row r="775" spans="1:47" ht="80.099999999999994" customHeight="1" x14ac:dyDescent="0.15">
      <c r="A775" s="119"/>
      <c r="B775" s="120"/>
      <c r="C775" s="119"/>
      <c r="D775" s="121"/>
      <c r="E775" s="122" t="str">
        <f>IF(D775="","",VLOOKUP(D775,ボランティア一覧!$A:$B,2,0))</f>
        <v/>
      </c>
      <c r="F775" s="121"/>
      <c r="G775" s="123" t="str">
        <f>IF(F775="","",VLOOKUP(F775,ボランティア図書マスタ!$B:$L,11,0))</f>
        <v/>
      </c>
      <c r="H775" s="124"/>
      <c r="I775" s="121"/>
      <c r="J775" s="124"/>
      <c r="K775" s="122" t="str">
        <f t="shared" si="897"/>
        <v/>
      </c>
      <c r="L775" s="125" t="str">
        <f>IF(Y775="","",VLOOKUP(Y775,ボランティア図書マスタ!$A$3:$M$567,13,0))</f>
        <v/>
      </c>
      <c r="M775" s="126"/>
      <c r="N775" s="127"/>
      <c r="O775" s="128"/>
      <c r="P775" s="129"/>
      <c r="Q775" s="130" t="str">
        <f>IF(D775="","",VLOOKUP(D775,ボランティア一覧!$A$3:$F$68,3,0))</f>
        <v/>
      </c>
      <c r="R775" s="130" t="str">
        <f>IF(D775="","",VLOOKUP(D775,ボランティア一覧!$A$3:$F$68,4,0))</f>
        <v/>
      </c>
      <c r="S775" s="130" t="str">
        <f>IF(D775="","",VLOOKUP(D775,ボランティア一覧!$A$3:$F$68,5,0))</f>
        <v/>
      </c>
      <c r="T775" s="130" t="str">
        <f>IF(D775="","",VLOOKUP(D775,ボランティア一覧!$A$3:$F$68,6,0))</f>
        <v/>
      </c>
      <c r="U775" s="131" t="str">
        <f t="shared" si="938"/>
        <v xml:space="preserve"> </v>
      </c>
      <c r="V775" s="131" t="str">
        <f t="shared" si="939"/>
        <v>　</v>
      </c>
      <c r="W775" s="131" t="str">
        <f>IF($A775=0," ",VLOOKUP(U775,入力規則用シート!B:C,2,0))</f>
        <v xml:space="preserve"> </v>
      </c>
      <c r="X775" s="131">
        <f t="shared" si="884"/>
        <v>0</v>
      </c>
      <c r="Y775" s="131" t="str">
        <f t="shared" si="940"/>
        <v/>
      </c>
      <c r="Z775" s="131" t="str">
        <f>IF(Y775="","",VLOOKUP(Y775,ボランティア図書マスタ!$A$3:$K$567,11,0))</f>
        <v/>
      </c>
      <c r="AA775" s="132" t="str">
        <f t="shared" si="941"/>
        <v/>
      </c>
      <c r="AB775" s="133"/>
      <c r="AC775" s="133">
        <f t="shared" si="942"/>
        <v>0</v>
      </c>
      <c r="AD775" s="133">
        <f t="shared" si="943"/>
        <v>0</v>
      </c>
      <c r="AE775" s="133">
        <f t="shared" si="944"/>
        <v>0</v>
      </c>
      <c r="AF775" s="133">
        <f t="shared" si="945"/>
        <v>0</v>
      </c>
      <c r="AG775" s="134">
        <f t="shared" si="946"/>
        <v>0</v>
      </c>
      <c r="AH775" s="133">
        <f t="shared" si="947"/>
        <v>0</v>
      </c>
      <c r="AI775" s="133">
        <f t="shared" si="898"/>
        <v>0</v>
      </c>
      <c r="AJ775" s="133">
        <f t="shared" si="899"/>
        <v>0</v>
      </c>
      <c r="AK775" s="135">
        <f t="shared" si="948"/>
        <v>0</v>
      </c>
      <c r="AL775" s="135">
        <f t="shared" si="949"/>
        <v>0</v>
      </c>
      <c r="AM775" s="135">
        <f t="shared" si="900"/>
        <v>0</v>
      </c>
      <c r="AN775" s="135">
        <f t="shared" si="901"/>
        <v>0</v>
      </c>
      <c r="AP775" s="111" t="e">
        <f>VLOOKUP($Y775,ボランティア図書マスタ!$A:$T,15,0)</f>
        <v>#N/A</v>
      </c>
      <c r="AQ775" s="111" t="e">
        <f>VLOOKUP($Y775,ボランティア図書マスタ!$A:$T,16,0)</f>
        <v>#N/A</v>
      </c>
      <c r="AR775" s="111" t="e">
        <f>VLOOKUP($Y775,ボランティア図書マスタ!$A:$T,17,0)</f>
        <v>#N/A</v>
      </c>
      <c r="AS775" s="111" t="e">
        <f>VLOOKUP($Y775,ボランティア図書マスタ!$A:$T,18,0)</f>
        <v>#N/A</v>
      </c>
      <c r="AT775" s="111" t="e">
        <f>VLOOKUP($Y775,ボランティア図書マスタ!$A:$T,19,0)</f>
        <v>#N/A</v>
      </c>
      <c r="AU775" s="111" t="e">
        <f>VLOOKUP($Y775,ボランティア図書マスタ!$A:$T,20,0)</f>
        <v>#N/A</v>
      </c>
    </row>
    <row r="776" spans="1:47" ht="80.099999999999994" customHeight="1" x14ac:dyDescent="0.15">
      <c r="A776" s="119"/>
      <c r="B776" s="120"/>
      <c r="C776" s="119"/>
      <c r="D776" s="121"/>
      <c r="E776" s="122" t="str">
        <f>IF(D776="","",VLOOKUP(D776,ボランティア一覧!$A:$B,2,0))</f>
        <v/>
      </c>
      <c r="F776" s="121"/>
      <c r="G776" s="123" t="str">
        <f>IF(F776="","",VLOOKUP(F776,ボランティア図書マスタ!$B:$L,11,0))</f>
        <v/>
      </c>
      <c r="H776" s="124"/>
      <c r="I776" s="121"/>
      <c r="J776" s="124"/>
      <c r="K776" s="122" t="str">
        <f t="shared" si="897"/>
        <v/>
      </c>
      <c r="L776" s="125" t="str">
        <f>IF(Y776="","",VLOOKUP(Y776,ボランティア図書マスタ!$A$3:$M$567,13,0))</f>
        <v/>
      </c>
      <c r="M776" s="126"/>
      <c r="N776" s="127"/>
      <c r="O776" s="128"/>
      <c r="P776" s="129"/>
      <c r="Q776" s="130" t="str">
        <f>IF(D776="","",VLOOKUP(D776,ボランティア一覧!$A$3:$F$68,3,0))</f>
        <v/>
      </c>
      <c r="R776" s="130" t="str">
        <f>IF(D776="","",VLOOKUP(D776,ボランティア一覧!$A$3:$F$68,4,0))</f>
        <v/>
      </c>
      <c r="S776" s="130" t="str">
        <f>IF(D776="","",VLOOKUP(D776,ボランティア一覧!$A$3:$F$68,5,0))</f>
        <v/>
      </c>
      <c r="T776" s="130" t="str">
        <f>IF(D776="","",VLOOKUP(D776,ボランティア一覧!$A$3:$F$68,6,0))</f>
        <v/>
      </c>
      <c r="U776" s="131" t="str">
        <f t="shared" si="938"/>
        <v xml:space="preserve"> </v>
      </c>
      <c r="V776" s="131" t="str">
        <f t="shared" si="939"/>
        <v>　</v>
      </c>
      <c r="W776" s="131" t="str">
        <f>IF($A776=0," ",VLOOKUP(U776,入力規則用シート!B:C,2,0))</f>
        <v xml:space="preserve"> </v>
      </c>
      <c r="X776" s="131">
        <f t="shared" si="884"/>
        <v>0</v>
      </c>
      <c r="Y776" s="131" t="str">
        <f t="shared" si="940"/>
        <v/>
      </c>
      <c r="Z776" s="131" t="str">
        <f>IF(Y776="","",VLOOKUP(Y776,ボランティア図書マスタ!$A$3:$K$567,11,0))</f>
        <v/>
      </c>
      <c r="AA776" s="132" t="str">
        <f t="shared" si="941"/>
        <v/>
      </c>
      <c r="AB776" s="133"/>
      <c r="AC776" s="133">
        <f t="shared" si="942"/>
        <v>0</v>
      </c>
      <c r="AD776" s="133">
        <f t="shared" si="943"/>
        <v>0</v>
      </c>
      <c r="AE776" s="133">
        <f t="shared" si="944"/>
        <v>0</v>
      </c>
      <c r="AF776" s="133">
        <f t="shared" si="945"/>
        <v>0</v>
      </c>
      <c r="AG776" s="134">
        <f t="shared" si="946"/>
        <v>0</v>
      </c>
      <c r="AH776" s="133">
        <f t="shared" si="947"/>
        <v>0</v>
      </c>
      <c r="AI776" s="133">
        <f t="shared" si="898"/>
        <v>0</v>
      </c>
      <c r="AJ776" s="133">
        <f t="shared" si="899"/>
        <v>0</v>
      </c>
      <c r="AK776" s="135">
        <f t="shared" si="948"/>
        <v>0</v>
      </c>
      <c r="AL776" s="135">
        <f t="shared" si="949"/>
        <v>0</v>
      </c>
      <c r="AM776" s="135">
        <f t="shared" si="900"/>
        <v>0</v>
      </c>
      <c r="AN776" s="135">
        <f t="shared" si="901"/>
        <v>0</v>
      </c>
      <c r="AP776" s="111" t="e">
        <f>VLOOKUP($Y776,ボランティア図書マスタ!$A:$T,15,0)</f>
        <v>#N/A</v>
      </c>
      <c r="AQ776" s="111" t="e">
        <f>VLOOKUP($Y776,ボランティア図書マスタ!$A:$T,16,0)</f>
        <v>#N/A</v>
      </c>
      <c r="AR776" s="111" t="e">
        <f>VLOOKUP($Y776,ボランティア図書マスタ!$A:$T,17,0)</f>
        <v>#N/A</v>
      </c>
      <c r="AS776" s="111" t="e">
        <f>VLOOKUP($Y776,ボランティア図書マスタ!$A:$T,18,0)</f>
        <v>#N/A</v>
      </c>
      <c r="AT776" s="111" t="e">
        <f>VLOOKUP($Y776,ボランティア図書マスタ!$A:$T,19,0)</f>
        <v>#N/A</v>
      </c>
      <c r="AU776" s="111" t="e">
        <f>VLOOKUP($Y776,ボランティア図書マスタ!$A:$T,20,0)</f>
        <v>#N/A</v>
      </c>
    </row>
    <row r="777" spans="1:47" ht="80.099999999999994" customHeight="1" x14ac:dyDescent="0.15">
      <c r="A777" s="119"/>
      <c r="B777" s="120"/>
      <c r="C777" s="119"/>
      <c r="D777" s="121"/>
      <c r="E777" s="122" t="str">
        <f>IF(D777="","",VLOOKUP(D777,ボランティア一覧!$A:$B,2,0))</f>
        <v/>
      </c>
      <c r="F777" s="121"/>
      <c r="G777" s="123" t="str">
        <f>IF(F777="","",VLOOKUP(F777,ボランティア図書マスタ!$B:$L,11,0))</f>
        <v/>
      </c>
      <c r="H777" s="124"/>
      <c r="I777" s="121"/>
      <c r="J777" s="124"/>
      <c r="K777" s="122" t="str">
        <f t="shared" si="897"/>
        <v/>
      </c>
      <c r="L777" s="125" t="str">
        <f>IF(Y777="","",VLOOKUP(Y777,ボランティア図書マスタ!$A$3:$M$567,13,0))</f>
        <v/>
      </c>
      <c r="M777" s="126"/>
      <c r="N777" s="127"/>
      <c r="O777" s="128"/>
      <c r="P777" s="129"/>
      <c r="Q777" s="130" t="str">
        <f>IF(D777="","",VLOOKUP(D777,ボランティア一覧!$A$3:$F$68,3,0))</f>
        <v/>
      </c>
      <c r="R777" s="130" t="str">
        <f>IF(D777="","",VLOOKUP(D777,ボランティア一覧!$A$3:$F$68,4,0))</f>
        <v/>
      </c>
      <c r="S777" s="130" t="str">
        <f>IF(D777="","",VLOOKUP(D777,ボランティア一覧!$A$3:$F$68,5,0))</f>
        <v/>
      </c>
      <c r="T777" s="130" t="str">
        <f>IF(D777="","",VLOOKUP(D777,ボランティア一覧!$A$3:$F$68,6,0))</f>
        <v/>
      </c>
      <c r="U777" s="131" t="str">
        <f t="shared" si="938"/>
        <v xml:space="preserve"> </v>
      </c>
      <c r="V777" s="131" t="str">
        <f t="shared" si="939"/>
        <v>　</v>
      </c>
      <c r="W777" s="131" t="str">
        <f>IF($A777=0," ",VLOOKUP(U777,入力規則用シート!B:C,2,0))</f>
        <v xml:space="preserve"> </v>
      </c>
      <c r="X777" s="131">
        <f t="shared" si="884"/>
        <v>0</v>
      </c>
      <c r="Y777" s="131" t="str">
        <f t="shared" si="940"/>
        <v/>
      </c>
      <c r="Z777" s="131" t="str">
        <f>IF(Y777="","",VLOOKUP(Y777,ボランティア図書マスタ!$A$3:$K$567,11,0))</f>
        <v/>
      </c>
      <c r="AA777" s="132" t="str">
        <f t="shared" si="941"/>
        <v/>
      </c>
      <c r="AB777" s="133"/>
      <c r="AC777" s="133">
        <f t="shared" si="942"/>
        <v>0</v>
      </c>
      <c r="AD777" s="133">
        <f t="shared" si="943"/>
        <v>0</v>
      </c>
      <c r="AE777" s="133">
        <f t="shared" si="944"/>
        <v>0</v>
      </c>
      <c r="AF777" s="133">
        <f t="shared" si="945"/>
        <v>0</v>
      </c>
      <c r="AG777" s="134">
        <f t="shared" si="946"/>
        <v>0</v>
      </c>
      <c r="AH777" s="133">
        <f t="shared" si="947"/>
        <v>0</v>
      </c>
      <c r="AI777" s="133">
        <f t="shared" si="898"/>
        <v>0</v>
      </c>
      <c r="AJ777" s="133">
        <f t="shared" si="899"/>
        <v>0</v>
      </c>
      <c r="AK777" s="135">
        <f t="shared" si="948"/>
        <v>0</v>
      </c>
      <c r="AL777" s="135">
        <f t="shared" si="949"/>
        <v>0</v>
      </c>
      <c r="AM777" s="135">
        <f t="shared" si="900"/>
        <v>0</v>
      </c>
      <c r="AN777" s="135">
        <f t="shared" si="901"/>
        <v>0</v>
      </c>
      <c r="AP777" s="111" t="e">
        <f>VLOOKUP($Y777,ボランティア図書マスタ!$A:$T,15,0)</f>
        <v>#N/A</v>
      </c>
      <c r="AQ777" s="111" t="e">
        <f>VLOOKUP($Y777,ボランティア図書マスタ!$A:$T,16,0)</f>
        <v>#N/A</v>
      </c>
      <c r="AR777" s="111" t="e">
        <f>VLOOKUP($Y777,ボランティア図書マスタ!$A:$T,17,0)</f>
        <v>#N/A</v>
      </c>
      <c r="AS777" s="111" t="e">
        <f>VLOOKUP($Y777,ボランティア図書マスタ!$A:$T,18,0)</f>
        <v>#N/A</v>
      </c>
      <c r="AT777" s="111" t="e">
        <f>VLOOKUP($Y777,ボランティア図書マスタ!$A:$T,19,0)</f>
        <v>#N/A</v>
      </c>
      <c r="AU777" s="111" t="e">
        <f>VLOOKUP($Y777,ボランティア図書マスタ!$A:$T,20,0)</f>
        <v>#N/A</v>
      </c>
    </row>
    <row r="778" spans="1:47" ht="80.099999999999994" customHeight="1" x14ac:dyDescent="0.15">
      <c r="A778" s="119"/>
      <c r="B778" s="120"/>
      <c r="C778" s="119"/>
      <c r="D778" s="121"/>
      <c r="E778" s="122" t="str">
        <f>IF(D778="","",VLOOKUP(D778,ボランティア一覧!$A:$B,2,0))</f>
        <v/>
      </c>
      <c r="F778" s="121"/>
      <c r="G778" s="123" t="str">
        <f>IF(F778="","",VLOOKUP(F778,ボランティア図書マスタ!$B:$L,11,0))</f>
        <v/>
      </c>
      <c r="H778" s="124"/>
      <c r="I778" s="121"/>
      <c r="J778" s="124"/>
      <c r="K778" s="122" t="str">
        <f t="shared" si="897"/>
        <v/>
      </c>
      <c r="L778" s="125" t="str">
        <f>IF(Y778="","",VLOOKUP(Y778,ボランティア図書マスタ!$A$3:$M$567,13,0))</f>
        <v/>
      </c>
      <c r="M778" s="126"/>
      <c r="N778" s="127"/>
      <c r="O778" s="128"/>
      <c r="P778" s="129"/>
      <c r="Q778" s="130" t="str">
        <f>IF(D778="","",VLOOKUP(D778,ボランティア一覧!$A$3:$F$68,3,0))</f>
        <v/>
      </c>
      <c r="R778" s="130" t="str">
        <f>IF(D778="","",VLOOKUP(D778,ボランティア一覧!$A$3:$F$68,4,0))</f>
        <v/>
      </c>
      <c r="S778" s="130" t="str">
        <f>IF(D778="","",VLOOKUP(D778,ボランティア一覧!$A$3:$F$68,5,0))</f>
        <v/>
      </c>
      <c r="T778" s="130" t="str">
        <f>IF(D778="","",VLOOKUP(D778,ボランティア一覧!$A$3:$F$68,6,0))</f>
        <v/>
      </c>
      <c r="U778" s="131" t="str">
        <f t="shared" si="938"/>
        <v xml:space="preserve"> </v>
      </c>
      <c r="V778" s="131" t="str">
        <f t="shared" si="939"/>
        <v>　</v>
      </c>
      <c r="W778" s="131" t="str">
        <f>IF($A778=0," ",VLOOKUP(U778,入力規則用シート!B:C,2,0))</f>
        <v xml:space="preserve"> </v>
      </c>
      <c r="X778" s="131">
        <f t="shared" si="884"/>
        <v>0</v>
      </c>
      <c r="Y778" s="131" t="str">
        <f t="shared" si="940"/>
        <v/>
      </c>
      <c r="Z778" s="131" t="str">
        <f>IF(Y778="","",VLOOKUP(Y778,ボランティア図書マスタ!$A$3:$K$567,11,0))</f>
        <v/>
      </c>
      <c r="AA778" s="132" t="str">
        <f t="shared" si="941"/>
        <v/>
      </c>
      <c r="AB778" s="133"/>
      <c r="AC778" s="133">
        <f t="shared" si="942"/>
        <v>0</v>
      </c>
      <c r="AD778" s="133">
        <f t="shared" si="943"/>
        <v>0</v>
      </c>
      <c r="AE778" s="133">
        <f t="shared" si="944"/>
        <v>0</v>
      </c>
      <c r="AF778" s="133">
        <f t="shared" si="945"/>
        <v>0</v>
      </c>
      <c r="AG778" s="134">
        <f t="shared" si="946"/>
        <v>0</v>
      </c>
      <c r="AH778" s="133">
        <f t="shared" si="947"/>
        <v>0</v>
      </c>
      <c r="AI778" s="133">
        <f t="shared" si="898"/>
        <v>0</v>
      </c>
      <c r="AJ778" s="133">
        <f t="shared" si="899"/>
        <v>0</v>
      </c>
      <c r="AK778" s="135">
        <f t="shared" si="948"/>
        <v>0</v>
      </c>
      <c r="AL778" s="135">
        <f t="shared" si="949"/>
        <v>0</v>
      </c>
      <c r="AM778" s="135">
        <f t="shared" si="900"/>
        <v>0</v>
      </c>
      <c r="AN778" s="135">
        <f t="shared" si="901"/>
        <v>0</v>
      </c>
      <c r="AP778" s="111" t="e">
        <f>VLOOKUP($Y778,ボランティア図書マスタ!$A:$T,15,0)</f>
        <v>#N/A</v>
      </c>
      <c r="AQ778" s="111" t="e">
        <f>VLOOKUP($Y778,ボランティア図書マスタ!$A:$T,16,0)</f>
        <v>#N/A</v>
      </c>
      <c r="AR778" s="111" t="e">
        <f>VLOOKUP($Y778,ボランティア図書マスタ!$A:$T,17,0)</f>
        <v>#N/A</v>
      </c>
      <c r="AS778" s="111" t="e">
        <f>VLOOKUP($Y778,ボランティア図書マスタ!$A:$T,18,0)</f>
        <v>#N/A</v>
      </c>
      <c r="AT778" s="111" t="e">
        <f>VLOOKUP($Y778,ボランティア図書マスタ!$A:$T,19,0)</f>
        <v>#N/A</v>
      </c>
      <c r="AU778" s="111" t="e">
        <f>VLOOKUP($Y778,ボランティア図書マスタ!$A:$T,20,0)</f>
        <v>#N/A</v>
      </c>
    </row>
    <row r="779" spans="1:47" ht="80.099999999999994" customHeight="1" x14ac:dyDescent="0.15">
      <c r="A779" s="119"/>
      <c r="B779" s="120"/>
      <c r="C779" s="119"/>
      <c r="D779" s="121"/>
      <c r="E779" s="122" t="str">
        <f>IF(D779="","",VLOOKUP(D779,ボランティア一覧!$A:$B,2,0))</f>
        <v/>
      </c>
      <c r="F779" s="121"/>
      <c r="G779" s="123" t="str">
        <f>IF(F779="","",VLOOKUP(F779,ボランティア図書マスタ!$B:$L,11,0))</f>
        <v/>
      </c>
      <c r="H779" s="124"/>
      <c r="I779" s="121"/>
      <c r="J779" s="124"/>
      <c r="K779" s="122" t="str">
        <f t="shared" si="897"/>
        <v/>
      </c>
      <c r="L779" s="125" t="str">
        <f>IF(Y779="","",VLOOKUP(Y779,ボランティア図書マスタ!$A$3:$M$567,13,0))</f>
        <v/>
      </c>
      <c r="M779" s="126"/>
      <c r="N779" s="127"/>
      <c r="O779" s="128"/>
      <c r="P779" s="129"/>
      <c r="Q779" s="130" t="str">
        <f>IF(D779="","",VLOOKUP(D779,ボランティア一覧!$A$3:$F$68,3,0))</f>
        <v/>
      </c>
      <c r="R779" s="130" t="str">
        <f>IF(D779="","",VLOOKUP(D779,ボランティア一覧!$A$3:$F$68,4,0))</f>
        <v/>
      </c>
      <c r="S779" s="130" t="str">
        <f>IF(D779="","",VLOOKUP(D779,ボランティア一覧!$A$3:$F$68,5,0))</f>
        <v/>
      </c>
      <c r="T779" s="130" t="str">
        <f>IF(D779="","",VLOOKUP(D779,ボランティア一覧!$A$3:$F$68,6,0))</f>
        <v/>
      </c>
      <c r="U779" s="131" t="str">
        <f>IF(F779=0," ",$G$2)</f>
        <v xml:space="preserve"> </v>
      </c>
      <c r="V779" s="131" t="str">
        <f>IF(F779=0,"　",$L$2)</f>
        <v>　</v>
      </c>
      <c r="W779" s="131" t="str">
        <f>IF($A779=0," ",VLOOKUP(U779,入力規則用シート!B:C,2,0))</f>
        <v xml:space="preserve"> </v>
      </c>
      <c r="X779" s="131">
        <f t="shared" si="884"/>
        <v>0</v>
      </c>
      <c r="Y779" s="131" t="str">
        <f>IF(F779&amp;I779="","",CONCATENATE(F779,I779))</f>
        <v/>
      </c>
      <c r="Z779" s="131" t="str">
        <f>IF(Y779="","",VLOOKUP(Y779,ボランティア図書マスタ!$A$3:$K$567,11,0))</f>
        <v/>
      </c>
      <c r="AA779" s="132" t="str">
        <f>DBCS(J779)</f>
        <v/>
      </c>
      <c r="AB779" s="133"/>
      <c r="AC779" s="133">
        <f>A779</f>
        <v>0</v>
      </c>
      <c r="AD779" s="133">
        <f>B779</f>
        <v>0</v>
      </c>
      <c r="AE779" s="133">
        <f>C779</f>
        <v>0</v>
      </c>
      <c r="AF779" s="133">
        <f>D779</f>
        <v>0</v>
      </c>
      <c r="AG779" s="134">
        <f>F779</f>
        <v>0</v>
      </c>
      <c r="AH779" s="133">
        <f>H779</f>
        <v>0</v>
      </c>
      <c r="AI779" s="133">
        <f t="shared" si="898"/>
        <v>0</v>
      </c>
      <c r="AJ779" s="133">
        <f t="shared" si="899"/>
        <v>0</v>
      </c>
      <c r="AK779" s="135">
        <f>M779</f>
        <v>0</v>
      </c>
      <c r="AL779" s="135">
        <f>N779</f>
        <v>0</v>
      </c>
      <c r="AM779" s="135">
        <f t="shared" si="900"/>
        <v>0</v>
      </c>
      <c r="AN779" s="135">
        <f t="shared" si="901"/>
        <v>0</v>
      </c>
      <c r="AP779" s="111" t="e">
        <f>VLOOKUP($Y779,ボランティア図書マスタ!$A:$T,15,0)</f>
        <v>#N/A</v>
      </c>
      <c r="AQ779" s="111" t="e">
        <f>VLOOKUP($Y779,ボランティア図書マスタ!$A:$T,16,0)</f>
        <v>#N/A</v>
      </c>
      <c r="AR779" s="111" t="e">
        <f>VLOOKUP($Y779,ボランティア図書マスタ!$A:$T,17,0)</f>
        <v>#N/A</v>
      </c>
      <c r="AS779" s="111" t="e">
        <f>VLOOKUP($Y779,ボランティア図書マスタ!$A:$T,18,0)</f>
        <v>#N/A</v>
      </c>
      <c r="AT779" s="111" t="e">
        <f>VLOOKUP($Y779,ボランティア図書マスタ!$A:$T,19,0)</f>
        <v>#N/A</v>
      </c>
      <c r="AU779" s="111" t="e">
        <f>VLOOKUP($Y779,ボランティア図書マスタ!$A:$T,20,0)</f>
        <v>#N/A</v>
      </c>
    </row>
    <row r="780" spans="1:47" ht="80.099999999999994" customHeight="1" x14ac:dyDescent="0.15">
      <c r="A780" s="119"/>
      <c r="B780" s="120"/>
      <c r="C780" s="119"/>
      <c r="D780" s="121"/>
      <c r="E780" s="122" t="str">
        <f>IF(D780="","",VLOOKUP(D780,ボランティア一覧!$A:$B,2,0))</f>
        <v/>
      </c>
      <c r="F780" s="121"/>
      <c r="G780" s="123" t="str">
        <f>IF(F780="","",VLOOKUP(F780,ボランティア図書マスタ!$B:$L,11,0))</f>
        <v/>
      </c>
      <c r="H780" s="124"/>
      <c r="I780" s="121"/>
      <c r="J780" s="124"/>
      <c r="K780" s="122" t="str">
        <f t="shared" si="897"/>
        <v/>
      </c>
      <c r="L780" s="125" t="str">
        <f>IF(Y780="","",VLOOKUP(Y780,ボランティア図書マスタ!$A$3:$M$567,13,0))</f>
        <v/>
      </c>
      <c r="M780" s="126"/>
      <c r="N780" s="127"/>
      <c r="O780" s="128"/>
      <c r="P780" s="129"/>
      <c r="Q780" s="130" t="str">
        <f>IF(D780="","",VLOOKUP(D780,ボランティア一覧!$A$3:$F$68,3,0))</f>
        <v/>
      </c>
      <c r="R780" s="130" t="str">
        <f>IF(D780="","",VLOOKUP(D780,ボランティア一覧!$A$3:$F$68,4,0))</f>
        <v/>
      </c>
      <c r="S780" s="130" t="str">
        <f>IF(D780="","",VLOOKUP(D780,ボランティア一覧!$A$3:$F$68,5,0))</f>
        <v/>
      </c>
      <c r="T780" s="130" t="str">
        <f>IF(D780="","",VLOOKUP(D780,ボランティア一覧!$A$3:$F$68,6,0))</f>
        <v/>
      </c>
      <c r="U780" s="131" t="str">
        <f t="shared" ref="U780:U788" si="950">IF(F780=0," ",$G$2)</f>
        <v xml:space="preserve"> </v>
      </c>
      <c r="V780" s="131" t="str">
        <f t="shared" ref="V780:V788" si="951">IF(F780=0,"　",$L$2)</f>
        <v>　</v>
      </c>
      <c r="W780" s="131" t="str">
        <f>IF($A780=0," ",VLOOKUP(U780,入力規則用シート!B:C,2,0))</f>
        <v xml:space="preserve"> </v>
      </c>
      <c r="X780" s="131">
        <f t="shared" si="884"/>
        <v>0</v>
      </c>
      <c r="Y780" s="131" t="str">
        <f t="shared" ref="Y780:Y788" si="952">IF(F780&amp;I780="","",CONCATENATE(F780,I780))</f>
        <v/>
      </c>
      <c r="Z780" s="131" t="str">
        <f>IF(Y780="","",VLOOKUP(Y780,ボランティア図書マスタ!$A$3:$K$567,11,0))</f>
        <v/>
      </c>
      <c r="AA780" s="132" t="str">
        <f t="shared" ref="AA780:AA788" si="953">DBCS(J780)</f>
        <v/>
      </c>
      <c r="AB780" s="133"/>
      <c r="AC780" s="133">
        <f t="shared" ref="AC780:AC788" si="954">A780</f>
        <v>0</v>
      </c>
      <c r="AD780" s="133">
        <f t="shared" ref="AD780:AD788" si="955">B780</f>
        <v>0</v>
      </c>
      <c r="AE780" s="133">
        <f t="shared" ref="AE780:AE788" si="956">C780</f>
        <v>0</v>
      </c>
      <c r="AF780" s="133">
        <f t="shared" ref="AF780:AF788" si="957">D780</f>
        <v>0</v>
      </c>
      <c r="AG780" s="134">
        <f t="shared" ref="AG780:AG788" si="958">F780</f>
        <v>0</v>
      </c>
      <c r="AH780" s="133">
        <f t="shared" ref="AH780:AH788" si="959">H780</f>
        <v>0</v>
      </c>
      <c r="AI780" s="133">
        <f t="shared" si="898"/>
        <v>0</v>
      </c>
      <c r="AJ780" s="133">
        <f t="shared" si="899"/>
        <v>0</v>
      </c>
      <c r="AK780" s="135">
        <f t="shared" ref="AK780:AK788" si="960">M780</f>
        <v>0</v>
      </c>
      <c r="AL780" s="135">
        <f t="shared" ref="AL780:AL788" si="961">N780</f>
        <v>0</v>
      </c>
      <c r="AM780" s="135">
        <f t="shared" si="900"/>
        <v>0</v>
      </c>
      <c r="AN780" s="135">
        <f t="shared" si="901"/>
        <v>0</v>
      </c>
      <c r="AP780" s="111" t="e">
        <f>VLOOKUP($Y780,ボランティア図書マスタ!$A:$T,15,0)</f>
        <v>#N/A</v>
      </c>
      <c r="AQ780" s="111" t="e">
        <f>VLOOKUP($Y780,ボランティア図書マスタ!$A:$T,16,0)</f>
        <v>#N/A</v>
      </c>
      <c r="AR780" s="111" t="e">
        <f>VLOOKUP($Y780,ボランティア図書マスタ!$A:$T,17,0)</f>
        <v>#N/A</v>
      </c>
      <c r="AS780" s="111" t="e">
        <f>VLOOKUP($Y780,ボランティア図書マスタ!$A:$T,18,0)</f>
        <v>#N/A</v>
      </c>
      <c r="AT780" s="111" t="e">
        <f>VLOOKUP($Y780,ボランティア図書マスタ!$A:$T,19,0)</f>
        <v>#N/A</v>
      </c>
      <c r="AU780" s="111" t="e">
        <f>VLOOKUP($Y780,ボランティア図書マスタ!$A:$T,20,0)</f>
        <v>#N/A</v>
      </c>
    </row>
    <row r="781" spans="1:47" ht="80.099999999999994" customHeight="1" x14ac:dyDescent="0.15">
      <c r="A781" s="119"/>
      <c r="B781" s="120"/>
      <c r="C781" s="119"/>
      <c r="D781" s="121"/>
      <c r="E781" s="122" t="str">
        <f>IF(D781="","",VLOOKUP(D781,ボランティア一覧!$A:$B,2,0))</f>
        <v/>
      </c>
      <c r="F781" s="121"/>
      <c r="G781" s="123" t="str">
        <f>IF(F781="","",VLOOKUP(F781,ボランティア図書マスタ!$B:$L,11,0))</f>
        <v/>
      </c>
      <c r="H781" s="124"/>
      <c r="I781" s="121"/>
      <c r="J781" s="124"/>
      <c r="K781" s="122" t="str">
        <f t="shared" si="897"/>
        <v/>
      </c>
      <c r="L781" s="125" t="str">
        <f>IF(Y781="","",VLOOKUP(Y781,ボランティア図書マスタ!$A$3:$M$567,13,0))</f>
        <v/>
      </c>
      <c r="M781" s="126"/>
      <c r="N781" s="127"/>
      <c r="O781" s="128"/>
      <c r="P781" s="129"/>
      <c r="Q781" s="130" t="str">
        <f>IF(D781="","",VLOOKUP(D781,ボランティア一覧!$A$3:$F$68,3,0))</f>
        <v/>
      </c>
      <c r="R781" s="130" t="str">
        <f>IF(D781="","",VLOOKUP(D781,ボランティア一覧!$A$3:$F$68,4,0))</f>
        <v/>
      </c>
      <c r="S781" s="130" t="str">
        <f>IF(D781="","",VLOOKUP(D781,ボランティア一覧!$A$3:$F$68,5,0))</f>
        <v/>
      </c>
      <c r="T781" s="130" t="str">
        <f>IF(D781="","",VLOOKUP(D781,ボランティア一覧!$A$3:$F$68,6,0))</f>
        <v/>
      </c>
      <c r="U781" s="131" t="str">
        <f t="shared" si="950"/>
        <v xml:space="preserve"> </v>
      </c>
      <c r="V781" s="131" t="str">
        <f t="shared" si="951"/>
        <v>　</v>
      </c>
      <c r="W781" s="131" t="str">
        <f>IF($A781=0," ",VLOOKUP(U781,入力規則用シート!B:C,2,0))</f>
        <v xml:space="preserve"> </v>
      </c>
      <c r="X781" s="131">
        <f t="shared" si="884"/>
        <v>0</v>
      </c>
      <c r="Y781" s="131" t="str">
        <f t="shared" si="952"/>
        <v/>
      </c>
      <c r="Z781" s="131" t="str">
        <f>IF(Y781="","",VLOOKUP(Y781,ボランティア図書マスタ!$A$3:$K$567,11,0))</f>
        <v/>
      </c>
      <c r="AA781" s="132" t="str">
        <f t="shared" si="953"/>
        <v/>
      </c>
      <c r="AB781" s="133"/>
      <c r="AC781" s="133">
        <f t="shared" si="954"/>
        <v>0</v>
      </c>
      <c r="AD781" s="133">
        <f t="shared" si="955"/>
        <v>0</v>
      </c>
      <c r="AE781" s="133">
        <f t="shared" si="956"/>
        <v>0</v>
      </c>
      <c r="AF781" s="133">
        <f t="shared" si="957"/>
        <v>0</v>
      </c>
      <c r="AG781" s="134">
        <f t="shared" si="958"/>
        <v>0</v>
      </c>
      <c r="AH781" s="133">
        <f t="shared" si="959"/>
        <v>0</v>
      </c>
      <c r="AI781" s="133">
        <f t="shared" si="898"/>
        <v>0</v>
      </c>
      <c r="AJ781" s="133">
        <f t="shared" si="899"/>
        <v>0</v>
      </c>
      <c r="AK781" s="135">
        <f t="shared" si="960"/>
        <v>0</v>
      </c>
      <c r="AL781" s="135">
        <f t="shared" si="961"/>
        <v>0</v>
      </c>
      <c r="AM781" s="135">
        <f t="shared" si="900"/>
        <v>0</v>
      </c>
      <c r="AN781" s="135">
        <f t="shared" si="901"/>
        <v>0</v>
      </c>
      <c r="AP781" s="111" t="e">
        <f>VLOOKUP($Y781,ボランティア図書マスタ!$A:$T,15,0)</f>
        <v>#N/A</v>
      </c>
      <c r="AQ781" s="111" t="e">
        <f>VLOOKUP($Y781,ボランティア図書マスタ!$A:$T,16,0)</f>
        <v>#N/A</v>
      </c>
      <c r="AR781" s="111" t="e">
        <f>VLOOKUP($Y781,ボランティア図書マスタ!$A:$T,17,0)</f>
        <v>#N/A</v>
      </c>
      <c r="AS781" s="111" t="e">
        <f>VLOOKUP($Y781,ボランティア図書マスタ!$A:$T,18,0)</f>
        <v>#N/A</v>
      </c>
      <c r="AT781" s="111" t="e">
        <f>VLOOKUP($Y781,ボランティア図書マスタ!$A:$T,19,0)</f>
        <v>#N/A</v>
      </c>
      <c r="AU781" s="111" t="e">
        <f>VLOOKUP($Y781,ボランティア図書マスタ!$A:$T,20,0)</f>
        <v>#N/A</v>
      </c>
    </row>
    <row r="782" spans="1:47" ht="80.099999999999994" customHeight="1" x14ac:dyDescent="0.15">
      <c r="A782" s="119"/>
      <c r="B782" s="120"/>
      <c r="C782" s="119"/>
      <c r="D782" s="121"/>
      <c r="E782" s="122" t="str">
        <f>IF(D782="","",VLOOKUP(D782,ボランティア一覧!$A:$B,2,0))</f>
        <v/>
      </c>
      <c r="F782" s="121"/>
      <c r="G782" s="123" t="str">
        <f>IF(F782="","",VLOOKUP(F782,ボランティア図書マスタ!$B:$L,11,0))</f>
        <v/>
      </c>
      <c r="H782" s="124"/>
      <c r="I782" s="121"/>
      <c r="J782" s="124"/>
      <c r="K782" s="122" t="str">
        <f t="shared" si="897"/>
        <v/>
      </c>
      <c r="L782" s="125" t="str">
        <f>IF(Y782="","",VLOOKUP(Y782,ボランティア図書マスタ!$A$3:$M$567,13,0))</f>
        <v/>
      </c>
      <c r="M782" s="126"/>
      <c r="N782" s="127"/>
      <c r="O782" s="128"/>
      <c r="P782" s="129"/>
      <c r="Q782" s="130" t="str">
        <f>IF(D782="","",VLOOKUP(D782,ボランティア一覧!$A$3:$F$68,3,0))</f>
        <v/>
      </c>
      <c r="R782" s="130" t="str">
        <f>IF(D782="","",VLOOKUP(D782,ボランティア一覧!$A$3:$F$68,4,0))</f>
        <v/>
      </c>
      <c r="S782" s="130" t="str">
        <f>IF(D782="","",VLOOKUP(D782,ボランティア一覧!$A$3:$F$68,5,0))</f>
        <v/>
      </c>
      <c r="T782" s="130" t="str">
        <f>IF(D782="","",VLOOKUP(D782,ボランティア一覧!$A$3:$F$68,6,0))</f>
        <v/>
      </c>
      <c r="U782" s="131" t="str">
        <f t="shared" si="950"/>
        <v xml:space="preserve"> </v>
      </c>
      <c r="V782" s="131" t="str">
        <f t="shared" si="951"/>
        <v>　</v>
      </c>
      <c r="W782" s="131" t="str">
        <f>IF($A782=0," ",VLOOKUP(U782,入力規則用シート!B:C,2,0))</f>
        <v xml:space="preserve"> </v>
      </c>
      <c r="X782" s="131">
        <f t="shared" si="884"/>
        <v>0</v>
      </c>
      <c r="Y782" s="131" t="str">
        <f t="shared" si="952"/>
        <v/>
      </c>
      <c r="Z782" s="131" t="str">
        <f>IF(Y782="","",VLOOKUP(Y782,ボランティア図書マスタ!$A$3:$K$567,11,0))</f>
        <v/>
      </c>
      <c r="AA782" s="132" t="str">
        <f t="shared" si="953"/>
        <v/>
      </c>
      <c r="AB782" s="133"/>
      <c r="AC782" s="133">
        <f t="shared" si="954"/>
        <v>0</v>
      </c>
      <c r="AD782" s="133">
        <f t="shared" si="955"/>
        <v>0</v>
      </c>
      <c r="AE782" s="133">
        <f t="shared" si="956"/>
        <v>0</v>
      </c>
      <c r="AF782" s="133">
        <f t="shared" si="957"/>
        <v>0</v>
      </c>
      <c r="AG782" s="134">
        <f t="shared" si="958"/>
        <v>0</v>
      </c>
      <c r="AH782" s="133">
        <f t="shared" si="959"/>
        <v>0</v>
      </c>
      <c r="AI782" s="133">
        <f t="shared" si="898"/>
        <v>0</v>
      </c>
      <c r="AJ782" s="133">
        <f t="shared" si="899"/>
        <v>0</v>
      </c>
      <c r="AK782" s="135">
        <f t="shared" si="960"/>
        <v>0</v>
      </c>
      <c r="AL782" s="135">
        <f t="shared" si="961"/>
        <v>0</v>
      </c>
      <c r="AM782" s="135">
        <f t="shared" si="900"/>
        <v>0</v>
      </c>
      <c r="AN782" s="135">
        <f t="shared" si="901"/>
        <v>0</v>
      </c>
      <c r="AP782" s="111" t="e">
        <f>VLOOKUP($Y782,ボランティア図書マスタ!$A:$T,15,0)</f>
        <v>#N/A</v>
      </c>
      <c r="AQ782" s="111" t="e">
        <f>VLOOKUP($Y782,ボランティア図書マスタ!$A:$T,16,0)</f>
        <v>#N/A</v>
      </c>
      <c r="AR782" s="111" t="e">
        <f>VLOOKUP($Y782,ボランティア図書マスタ!$A:$T,17,0)</f>
        <v>#N/A</v>
      </c>
      <c r="AS782" s="111" t="e">
        <f>VLOOKUP($Y782,ボランティア図書マスタ!$A:$T,18,0)</f>
        <v>#N/A</v>
      </c>
      <c r="AT782" s="111" t="e">
        <f>VLOOKUP($Y782,ボランティア図書マスタ!$A:$T,19,0)</f>
        <v>#N/A</v>
      </c>
      <c r="AU782" s="111" t="e">
        <f>VLOOKUP($Y782,ボランティア図書マスタ!$A:$T,20,0)</f>
        <v>#N/A</v>
      </c>
    </row>
    <row r="783" spans="1:47" ht="80.099999999999994" customHeight="1" x14ac:dyDescent="0.15">
      <c r="A783" s="119"/>
      <c r="B783" s="120"/>
      <c r="C783" s="119"/>
      <c r="D783" s="121"/>
      <c r="E783" s="122" t="str">
        <f>IF(D783="","",VLOOKUP(D783,ボランティア一覧!$A:$B,2,0))</f>
        <v/>
      </c>
      <c r="F783" s="121"/>
      <c r="G783" s="123" t="str">
        <f>IF(F783="","",VLOOKUP(F783,ボランティア図書マスタ!$B:$L,11,0))</f>
        <v/>
      </c>
      <c r="H783" s="124"/>
      <c r="I783" s="121"/>
      <c r="J783" s="124"/>
      <c r="K783" s="122" t="str">
        <f t="shared" si="897"/>
        <v/>
      </c>
      <c r="L783" s="125" t="str">
        <f>IF(Y783="","",VLOOKUP(Y783,ボランティア図書マスタ!$A$3:$M$567,13,0))</f>
        <v/>
      </c>
      <c r="M783" s="126"/>
      <c r="N783" s="127"/>
      <c r="O783" s="128"/>
      <c r="P783" s="129"/>
      <c r="Q783" s="130" t="str">
        <f>IF(D783="","",VLOOKUP(D783,ボランティア一覧!$A$3:$F$68,3,0))</f>
        <v/>
      </c>
      <c r="R783" s="130" t="str">
        <f>IF(D783="","",VLOOKUP(D783,ボランティア一覧!$A$3:$F$68,4,0))</f>
        <v/>
      </c>
      <c r="S783" s="130" t="str">
        <f>IF(D783="","",VLOOKUP(D783,ボランティア一覧!$A$3:$F$68,5,0))</f>
        <v/>
      </c>
      <c r="T783" s="130" t="str">
        <f>IF(D783="","",VLOOKUP(D783,ボランティア一覧!$A$3:$F$68,6,0))</f>
        <v/>
      </c>
      <c r="U783" s="131" t="str">
        <f t="shared" si="950"/>
        <v xml:space="preserve"> </v>
      </c>
      <c r="V783" s="131" t="str">
        <f t="shared" si="951"/>
        <v>　</v>
      </c>
      <c r="W783" s="131" t="str">
        <f>IF($A783=0," ",VLOOKUP(U783,入力規則用シート!B:C,2,0))</f>
        <v xml:space="preserve"> </v>
      </c>
      <c r="X783" s="131">
        <f t="shared" si="884"/>
        <v>0</v>
      </c>
      <c r="Y783" s="131" t="str">
        <f t="shared" si="952"/>
        <v/>
      </c>
      <c r="Z783" s="131" t="str">
        <f>IF(Y783="","",VLOOKUP(Y783,ボランティア図書マスタ!$A$3:$K$567,11,0))</f>
        <v/>
      </c>
      <c r="AA783" s="132" t="str">
        <f t="shared" si="953"/>
        <v/>
      </c>
      <c r="AB783" s="133"/>
      <c r="AC783" s="133">
        <f t="shared" si="954"/>
        <v>0</v>
      </c>
      <c r="AD783" s="133">
        <f t="shared" si="955"/>
        <v>0</v>
      </c>
      <c r="AE783" s="133">
        <f t="shared" si="956"/>
        <v>0</v>
      </c>
      <c r="AF783" s="133">
        <f t="shared" si="957"/>
        <v>0</v>
      </c>
      <c r="AG783" s="134">
        <f t="shared" si="958"/>
        <v>0</v>
      </c>
      <c r="AH783" s="133">
        <f t="shared" si="959"/>
        <v>0</v>
      </c>
      <c r="AI783" s="133">
        <f t="shared" si="898"/>
        <v>0</v>
      </c>
      <c r="AJ783" s="133">
        <f t="shared" si="899"/>
        <v>0</v>
      </c>
      <c r="AK783" s="135">
        <f t="shared" si="960"/>
        <v>0</v>
      </c>
      <c r="AL783" s="135">
        <f t="shared" si="961"/>
        <v>0</v>
      </c>
      <c r="AM783" s="135">
        <f t="shared" si="900"/>
        <v>0</v>
      </c>
      <c r="AN783" s="135">
        <f t="shared" si="901"/>
        <v>0</v>
      </c>
      <c r="AP783" s="111" t="e">
        <f>VLOOKUP($Y783,ボランティア図書マスタ!$A:$T,15,0)</f>
        <v>#N/A</v>
      </c>
      <c r="AQ783" s="111" t="e">
        <f>VLOOKUP($Y783,ボランティア図書マスタ!$A:$T,16,0)</f>
        <v>#N/A</v>
      </c>
      <c r="AR783" s="111" t="e">
        <f>VLOOKUP($Y783,ボランティア図書マスタ!$A:$T,17,0)</f>
        <v>#N/A</v>
      </c>
      <c r="AS783" s="111" t="e">
        <f>VLOOKUP($Y783,ボランティア図書マスタ!$A:$T,18,0)</f>
        <v>#N/A</v>
      </c>
      <c r="AT783" s="111" t="e">
        <f>VLOOKUP($Y783,ボランティア図書マスタ!$A:$T,19,0)</f>
        <v>#N/A</v>
      </c>
      <c r="AU783" s="111" t="e">
        <f>VLOOKUP($Y783,ボランティア図書マスタ!$A:$T,20,0)</f>
        <v>#N/A</v>
      </c>
    </row>
    <row r="784" spans="1:47" ht="80.099999999999994" customHeight="1" x14ac:dyDescent="0.15">
      <c r="A784" s="119"/>
      <c r="B784" s="120"/>
      <c r="C784" s="119"/>
      <c r="D784" s="121"/>
      <c r="E784" s="122" t="str">
        <f>IF(D784="","",VLOOKUP(D784,ボランティア一覧!$A:$B,2,0))</f>
        <v/>
      </c>
      <c r="F784" s="121"/>
      <c r="G784" s="123" t="str">
        <f>IF(F784="","",VLOOKUP(F784,ボランティア図書マスタ!$B:$L,11,0))</f>
        <v/>
      </c>
      <c r="H784" s="124"/>
      <c r="I784" s="121"/>
      <c r="J784" s="124"/>
      <c r="K784" s="122" t="str">
        <f t="shared" si="897"/>
        <v/>
      </c>
      <c r="L784" s="125" t="str">
        <f>IF(Y784="","",VLOOKUP(Y784,ボランティア図書マスタ!$A$3:$M$567,13,0))</f>
        <v/>
      </c>
      <c r="M784" s="126"/>
      <c r="N784" s="127"/>
      <c r="O784" s="128"/>
      <c r="P784" s="129"/>
      <c r="Q784" s="130" t="str">
        <f>IF(D784="","",VLOOKUP(D784,ボランティア一覧!$A$3:$F$68,3,0))</f>
        <v/>
      </c>
      <c r="R784" s="130" t="str">
        <f>IF(D784="","",VLOOKUP(D784,ボランティア一覧!$A$3:$F$68,4,0))</f>
        <v/>
      </c>
      <c r="S784" s="130" t="str">
        <f>IF(D784="","",VLOOKUP(D784,ボランティア一覧!$A$3:$F$68,5,0))</f>
        <v/>
      </c>
      <c r="T784" s="130" t="str">
        <f>IF(D784="","",VLOOKUP(D784,ボランティア一覧!$A$3:$F$68,6,0))</f>
        <v/>
      </c>
      <c r="U784" s="131" t="str">
        <f t="shared" si="950"/>
        <v xml:space="preserve"> </v>
      </c>
      <c r="V784" s="131" t="str">
        <f t="shared" si="951"/>
        <v>　</v>
      </c>
      <c r="W784" s="131" t="str">
        <f>IF($A784=0," ",VLOOKUP(U784,入力規則用シート!B:C,2,0))</f>
        <v xml:space="preserve"> </v>
      </c>
      <c r="X784" s="131">
        <f t="shared" si="884"/>
        <v>0</v>
      </c>
      <c r="Y784" s="131" t="str">
        <f t="shared" si="952"/>
        <v/>
      </c>
      <c r="Z784" s="131" t="str">
        <f>IF(Y784="","",VLOOKUP(Y784,ボランティア図書マスタ!$A$3:$K$567,11,0))</f>
        <v/>
      </c>
      <c r="AA784" s="132" t="str">
        <f t="shared" si="953"/>
        <v/>
      </c>
      <c r="AB784" s="133"/>
      <c r="AC784" s="133">
        <f t="shared" si="954"/>
        <v>0</v>
      </c>
      <c r="AD784" s="133">
        <f t="shared" si="955"/>
        <v>0</v>
      </c>
      <c r="AE784" s="133">
        <f t="shared" si="956"/>
        <v>0</v>
      </c>
      <c r="AF784" s="133">
        <f t="shared" si="957"/>
        <v>0</v>
      </c>
      <c r="AG784" s="134">
        <f t="shared" si="958"/>
        <v>0</v>
      </c>
      <c r="AH784" s="133">
        <f t="shared" si="959"/>
        <v>0</v>
      </c>
      <c r="AI784" s="133">
        <f t="shared" si="898"/>
        <v>0</v>
      </c>
      <c r="AJ784" s="133">
        <f t="shared" si="899"/>
        <v>0</v>
      </c>
      <c r="AK784" s="135">
        <f t="shared" si="960"/>
        <v>0</v>
      </c>
      <c r="AL784" s="135">
        <f t="shared" si="961"/>
        <v>0</v>
      </c>
      <c r="AM784" s="135">
        <f t="shared" si="900"/>
        <v>0</v>
      </c>
      <c r="AN784" s="135">
        <f t="shared" si="901"/>
        <v>0</v>
      </c>
      <c r="AP784" s="111" t="e">
        <f>VLOOKUP($Y784,ボランティア図書マスタ!$A:$T,15,0)</f>
        <v>#N/A</v>
      </c>
      <c r="AQ784" s="111" t="e">
        <f>VLOOKUP($Y784,ボランティア図書マスタ!$A:$T,16,0)</f>
        <v>#N/A</v>
      </c>
      <c r="AR784" s="111" t="e">
        <f>VLOOKUP($Y784,ボランティア図書マスタ!$A:$T,17,0)</f>
        <v>#N/A</v>
      </c>
      <c r="AS784" s="111" t="e">
        <f>VLOOKUP($Y784,ボランティア図書マスタ!$A:$T,18,0)</f>
        <v>#N/A</v>
      </c>
      <c r="AT784" s="111" t="e">
        <f>VLOOKUP($Y784,ボランティア図書マスタ!$A:$T,19,0)</f>
        <v>#N/A</v>
      </c>
      <c r="AU784" s="111" t="e">
        <f>VLOOKUP($Y784,ボランティア図書マスタ!$A:$T,20,0)</f>
        <v>#N/A</v>
      </c>
    </row>
    <row r="785" spans="1:47" ht="80.099999999999994" customHeight="1" x14ac:dyDescent="0.15">
      <c r="A785" s="119"/>
      <c r="B785" s="120"/>
      <c r="C785" s="119"/>
      <c r="D785" s="121"/>
      <c r="E785" s="122" t="str">
        <f>IF(D785="","",VLOOKUP(D785,ボランティア一覧!$A:$B,2,0))</f>
        <v/>
      </c>
      <c r="F785" s="121"/>
      <c r="G785" s="123" t="str">
        <f>IF(F785="","",VLOOKUP(F785,ボランティア図書マスタ!$B:$L,11,0))</f>
        <v/>
      </c>
      <c r="H785" s="124"/>
      <c r="I785" s="121"/>
      <c r="J785" s="124"/>
      <c r="K785" s="122" t="str">
        <f t="shared" si="897"/>
        <v/>
      </c>
      <c r="L785" s="125" t="str">
        <f>IF(Y785="","",VLOOKUP(Y785,ボランティア図書マスタ!$A$3:$M$567,13,0))</f>
        <v/>
      </c>
      <c r="M785" s="126"/>
      <c r="N785" s="127"/>
      <c r="O785" s="128"/>
      <c r="P785" s="129"/>
      <c r="Q785" s="130" t="str">
        <f>IF(D785="","",VLOOKUP(D785,ボランティア一覧!$A$3:$F$68,3,0))</f>
        <v/>
      </c>
      <c r="R785" s="130" t="str">
        <f>IF(D785="","",VLOOKUP(D785,ボランティア一覧!$A$3:$F$68,4,0))</f>
        <v/>
      </c>
      <c r="S785" s="130" t="str">
        <f>IF(D785="","",VLOOKUP(D785,ボランティア一覧!$A$3:$F$68,5,0))</f>
        <v/>
      </c>
      <c r="T785" s="130" t="str">
        <f>IF(D785="","",VLOOKUP(D785,ボランティア一覧!$A$3:$F$68,6,0))</f>
        <v/>
      </c>
      <c r="U785" s="131" t="str">
        <f t="shared" si="950"/>
        <v xml:space="preserve"> </v>
      </c>
      <c r="V785" s="131" t="str">
        <f t="shared" si="951"/>
        <v>　</v>
      </c>
      <c r="W785" s="131" t="str">
        <f>IF($A785=0," ",VLOOKUP(U785,入力規則用シート!B:C,2,0))</f>
        <v xml:space="preserve"> </v>
      </c>
      <c r="X785" s="131">
        <f t="shared" ref="X785:X848" si="962">A785</f>
        <v>0</v>
      </c>
      <c r="Y785" s="131" t="str">
        <f t="shared" si="952"/>
        <v/>
      </c>
      <c r="Z785" s="131" t="str">
        <f>IF(Y785="","",VLOOKUP(Y785,ボランティア図書マスタ!$A$3:$K$567,11,0))</f>
        <v/>
      </c>
      <c r="AA785" s="132" t="str">
        <f t="shared" si="953"/>
        <v/>
      </c>
      <c r="AB785" s="133"/>
      <c r="AC785" s="133">
        <f t="shared" si="954"/>
        <v>0</v>
      </c>
      <c r="AD785" s="133">
        <f t="shared" si="955"/>
        <v>0</v>
      </c>
      <c r="AE785" s="133">
        <f t="shared" si="956"/>
        <v>0</v>
      </c>
      <c r="AF785" s="133">
        <f t="shared" si="957"/>
        <v>0</v>
      </c>
      <c r="AG785" s="134">
        <f t="shared" si="958"/>
        <v>0</v>
      </c>
      <c r="AH785" s="133">
        <f t="shared" si="959"/>
        <v>0</v>
      </c>
      <c r="AI785" s="133">
        <f t="shared" si="898"/>
        <v>0</v>
      </c>
      <c r="AJ785" s="133">
        <f t="shared" si="899"/>
        <v>0</v>
      </c>
      <c r="AK785" s="135">
        <f t="shared" si="960"/>
        <v>0</v>
      </c>
      <c r="AL785" s="135">
        <f t="shared" si="961"/>
        <v>0</v>
      </c>
      <c r="AM785" s="135">
        <f t="shared" si="900"/>
        <v>0</v>
      </c>
      <c r="AN785" s="135">
        <f t="shared" si="901"/>
        <v>0</v>
      </c>
      <c r="AP785" s="111" t="e">
        <f>VLOOKUP($Y785,ボランティア図書マスタ!$A:$T,15,0)</f>
        <v>#N/A</v>
      </c>
      <c r="AQ785" s="111" t="e">
        <f>VLOOKUP($Y785,ボランティア図書マスタ!$A:$T,16,0)</f>
        <v>#N/A</v>
      </c>
      <c r="AR785" s="111" t="e">
        <f>VLOOKUP($Y785,ボランティア図書マスタ!$A:$T,17,0)</f>
        <v>#N/A</v>
      </c>
      <c r="AS785" s="111" t="e">
        <f>VLOOKUP($Y785,ボランティア図書マスタ!$A:$T,18,0)</f>
        <v>#N/A</v>
      </c>
      <c r="AT785" s="111" t="e">
        <f>VLOOKUP($Y785,ボランティア図書マスタ!$A:$T,19,0)</f>
        <v>#N/A</v>
      </c>
      <c r="AU785" s="111" t="e">
        <f>VLOOKUP($Y785,ボランティア図書マスタ!$A:$T,20,0)</f>
        <v>#N/A</v>
      </c>
    </row>
    <row r="786" spans="1:47" ht="80.099999999999994" customHeight="1" x14ac:dyDescent="0.15">
      <c r="A786" s="119"/>
      <c r="B786" s="120"/>
      <c r="C786" s="119"/>
      <c r="D786" s="121"/>
      <c r="E786" s="122" t="str">
        <f>IF(D786="","",VLOOKUP(D786,ボランティア一覧!$A:$B,2,0))</f>
        <v/>
      </c>
      <c r="F786" s="121"/>
      <c r="G786" s="123" t="str">
        <f>IF(F786="","",VLOOKUP(F786,ボランティア図書マスタ!$B:$L,11,0))</f>
        <v/>
      </c>
      <c r="H786" s="124"/>
      <c r="I786" s="121"/>
      <c r="J786" s="124"/>
      <c r="K786" s="122" t="str">
        <f t="shared" si="897"/>
        <v/>
      </c>
      <c r="L786" s="125" t="str">
        <f>IF(Y786="","",VLOOKUP(Y786,ボランティア図書マスタ!$A$3:$M$567,13,0))</f>
        <v/>
      </c>
      <c r="M786" s="126"/>
      <c r="N786" s="127"/>
      <c r="O786" s="128"/>
      <c r="P786" s="129"/>
      <c r="Q786" s="130" t="str">
        <f>IF(D786="","",VLOOKUP(D786,ボランティア一覧!$A$3:$F$68,3,0))</f>
        <v/>
      </c>
      <c r="R786" s="130" t="str">
        <f>IF(D786="","",VLOOKUP(D786,ボランティア一覧!$A$3:$F$68,4,0))</f>
        <v/>
      </c>
      <c r="S786" s="130" t="str">
        <f>IF(D786="","",VLOOKUP(D786,ボランティア一覧!$A$3:$F$68,5,0))</f>
        <v/>
      </c>
      <c r="T786" s="130" t="str">
        <f>IF(D786="","",VLOOKUP(D786,ボランティア一覧!$A$3:$F$68,6,0))</f>
        <v/>
      </c>
      <c r="U786" s="131" t="str">
        <f t="shared" si="950"/>
        <v xml:space="preserve"> </v>
      </c>
      <c r="V786" s="131" t="str">
        <f t="shared" si="951"/>
        <v>　</v>
      </c>
      <c r="W786" s="131" t="str">
        <f>IF($A786=0," ",VLOOKUP(U786,入力規則用シート!B:C,2,0))</f>
        <v xml:space="preserve"> </v>
      </c>
      <c r="X786" s="131">
        <f t="shared" si="962"/>
        <v>0</v>
      </c>
      <c r="Y786" s="131" t="str">
        <f t="shared" si="952"/>
        <v/>
      </c>
      <c r="Z786" s="131" t="str">
        <f>IF(Y786="","",VLOOKUP(Y786,ボランティア図書マスタ!$A$3:$K$567,11,0))</f>
        <v/>
      </c>
      <c r="AA786" s="132" t="str">
        <f t="shared" si="953"/>
        <v/>
      </c>
      <c r="AB786" s="133"/>
      <c r="AC786" s="133">
        <f t="shared" si="954"/>
        <v>0</v>
      </c>
      <c r="AD786" s="133">
        <f t="shared" si="955"/>
        <v>0</v>
      </c>
      <c r="AE786" s="133">
        <f t="shared" si="956"/>
        <v>0</v>
      </c>
      <c r="AF786" s="133">
        <f t="shared" si="957"/>
        <v>0</v>
      </c>
      <c r="AG786" s="134">
        <f t="shared" si="958"/>
        <v>0</v>
      </c>
      <c r="AH786" s="133">
        <f t="shared" si="959"/>
        <v>0</v>
      </c>
      <c r="AI786" s="133">
        <f t="shared" si="898"/>
        <v>0</v>
      </c>
      <c r="AJ786" s="133">
        <f t="shared" si="899"/>
        <v>0</v>
      </c>
      <c r="AK786" s="135">
        <f t="shared" si="960"/>
        <v>0</v>
      </c>
      <c r="AL786" s="135">
        <f t="shared" si="961"/>
        <v>0</v>
      </c>
      <c r="AM786" s="135">
        <f t="shared" si="900"/>
        <v>0</v>
      </c>
      <c r="AN786" s="135">
        <f t="shared" si="901"/>
        <v>0</v>
      </c>
      <c r="AP786" s="111" t="e">
        <f>VLOOKUP($Y786,ボランティア図書マスタ!$A:$T,15,0)</f>
        <v>#N/A</v>
      </c>
      <c r="AQ786" s="111" t="e">
        <f>VLOOKUP($Y786,ボランティア図書マスタ!$A:$T,16,0)</f>
        <v>#N/A</v>
      </c>
      <c r="AR786" s="111" t="e">
        <f>VLOOKUP($Y786,ボランティア図書マスタ!$A:$T,17,0)</f>
        <v>#N/A</v>
      </c>
      <c r="AS786" s="111" t="e">
        <f>VLOOKUP($Y786,ボランティア図書マスタ!$A:$T,18,0)</f>
        <v>#N/A</v>
      </c>
      <c r="AT786" s="111" t="e">
        <f>VLOOKUP($Y786,ボランティア図書マスタ!$A:$T,19,0)</f>
        <v>#N/A</v>
      </c>
      <c r="AU786" s="111" t="e">
        <f>VLOOKUP($Y786,ボランティア図書マスタ!$A:$T,20,0)</f>
        <v>#N/A</v>
      </c>
    </row>
    <row r="787" spans="1:47" ht="80.099999999999994" customHeight="1" x14ac:dyDescent="0.15">
      <c r="A787" s="119"/>
      <c r="B787" s="120"/>
      <c r="C787" s="119"/>
      <c r="D787" s="121"/>
      <c r="E787" s="122" t="str">
        <f>IF(D787="","",VLOOKUP(D787,ボランティア一覧!$A:$B,2,0))</f>
        <v/>
      </c>
      <c r="F787" s="121"/>
      <c r="G787" s="123" t="str">
        <f>IF(F787="","",VLOOKUP(F787,ボランティア図書マスタ!$B:$L,11,0))</f>
        <v/>
      </c>
      <c r="H787" s="124"/>
      <c r="I787" s="121"/>
      <c r="J787" s="124"/>
      <c r="K787" s="122" t="str">
        <f t="shared" si="897"/>
        <v/>
      </c>
      <c r="L787" s="125" t="str">
        <f>IF(Y787="","",VLOOKUP(Y787,ボランティア図書マスタ!$A$3:$M$567,13,0))</f>
        <v/>
      </c>
      <c r="M787" s="126"/>
      <c r="N787" s="127"/>
      <c r="O787" s="128"/>
      <c r="P787" s="129"/>
      <c r="Q787" s="130" t="str">
        <f>IF(D787="","",VLOOKUP(D787,ボランティア一覧!$A$3:$F$68,3,0))</f>
        <v/>
      </c>
      <c r="R787" s="130" t="str">
        <f>IF(D787="","",VLOOKUP(D787,ボランティア一覧!$A$3:$F$68,4,0))</f>
        <v/>
      </c>
      <c r="S787" s="130" t="str">
        <f>IF(D787="","",VLOOKUP(D787,ボランティア一覧!$A$3:$F$68,5,0))</f>
        <v/>
      </c>
      <c r="T787" s="130" t="str">
        <f>IF(D787="","",VLOOKUP(D787,ボランティア一覧!$A$3:$F$68,6,0))</f>
        <v/>
      </c>
      <c r="U787" s="131" t="str">
        <f t="shared" si="950"/>
        <v xml:space="preserve"> </v>
      </c>
      <c r="V787" s="131" t="str">
        <f t="shared" si="951"/>
        <v>　</v>
      </c>
      <c r="W787" s="131" t="str">
        <f>IF($A787=0," ",VLOOKUP(U787,入力規則用シート!B:C,2,0))</f>
        <v xml:space="preserve"> </v>
      </c>
      <c r="X787" s="131">
        <f t="shared" si="962"/>
        <v>0</v>
      </c>
      <c r="Y787" s="131" t="str">
        <f t="shared" si="952"/>
        <v/>
      </c>
      <c r="Z787" s="131" t="str">
        <f>IF(Y787="","",VLOOKUP(Y787,ボランティア図書マスタ!$A$3:$K$567,11,0))</f>
        <v/>
      </c>
      <c r="AA787" s="132" t="str">
        <f t="shared" si="953"/>
        <v/>
      </c>
      <c r="AB787" s="133"/>
      <c r="AC787" s="133">
        <f t="shared" si="954"/>
        <v>0</v>
      </c>
      <c r="AD787" s="133">
        <f t="shared" si="955"/>
        <v>0</v>
      </c>
      <c r="AE787" s="133">
        <f t="shared" si="956"/>
        <v>0</v>
      </c>
      <c r="AF787" s="133">
        <f t="shared" si="957"/>
        <v>0</v>
      </c>
      <c r="AG787" s="134">
        <f t="shared" si="958"/>
        <v>0</v>
      </c>
      <c r="AH787" s="133">
        <f t="shared" si="959"/>
        <v>0</v>
      </c>
      <c r="AI787" s="133">
        <f t="shared" si="898"/>
        <v>0</v>
      </c>
      <c r="AJ787" s="133">
        <f t="shared" si="899"/>
        <v>0</v>
      </c>
      <c r="AK787" s="135">
        <f t="shared" si="960"/>
        <v>0</v>
      </c>
      <c r="AL787" s="135">
        <f t="shared" si="961"/>
        <v>0</v>
      </c>
      <c r="AM787" s="135">
        <f t="shared" si="900"/>
        <v>0</v>
      </c>
      <c r="AN787" s="135">
        <f t="shared" si="901"/>
        <v>0</v>
      </c>
      <c r="AP787" s="111" t="e">
        <f>VLOOKUP($Y787,ボランティア図書マスタ!$A:$T,15,0)</f>
        <v>#N/A</v>
      </c>
      <c r="AQ787" s="111" t="e">
        <f>VLOOKUP($Y787,ボランティア図書マスタ!$A:$T,16,0)</f>
        <v>#N/A</v>
      </c>
      <c r="AR787" s="111" t="e">
        <f>VLOOKUP($Y787,ボランティア図書マスタ!$A:$T,17,0)</f>
        <v>#N/A</v>
      </c>
      <c r="AS787" s="111" t="e">
        <f>VLOOKUP($Y787,ボランティア図書マスタ!$A:$T,18,0)</f>
        <v>#N/A</v>
      </c>
      <c r="AT787" s="111" t="e">
        <f>VLOOKUP($Y787,ボランティア図書マスタ!$A:$T,19,0)</f>
        <v>#N/A</v>
      </c>
      <c r="AU787" s="111" t="e">
        <f>VLOOKUP($Y787,ボランティア図書マスタ!$A:$T,20,0)</f>
        <v>#N/A</v>
      </c>
    </row>
    <row r="788" spans="1:47" ht="80.099999999999994" customHeight="1" x14ac:dyDescent="0.15">
      <c r="A788" s="119"/>
      <c r="B788" s="120"/>
      <c r="C788" s="119"/>
      <c r="D788" s="121"/>
      <c r="E788" s="122" t="str">
        <f>IF(D788="","",VLOOKUP(D788,ボランティア一覧!$A:$B,2,0))</f>
        <v/>
      </c>
      <c r="F788" s="121"/>
      <c r="G788" s="123" t="str">
        <f>IF(F788="","",VLOOKUP(F788,ボランティア図書マスタ!$B:$L,11,0))</f>
        <v/>
      </c>
      <c r="H788" s="124"/>
      <c r="I788" s="121"/>
      <c r="J788" s="124"/>
      <c r="K788" s="122" t="str">
        <f t="shared" si="897"/>
        <v/>
      </c>
      <c r="L788" s="125" t="str">
        <f>IF(Y788="","",VLOOKUP(Y788,ボランティア図書マスタ!$A$3:$M$567,13,0))</f>
        <v/>
      </c>
      <c r="M788" s="126"/>
      <c r="N788" s="127"/>
      <c r="O788" s="128"/>
      <c r="P788" s="129"/>
      <c r="Q788" s="130" t="str">
        <f>IF(D788="","",VLOOKUP(D788,ボランティア一覧!$A$3:$F$68,3,0))</f>
        <v/>
      </c>
      <c r="R788" s="130" t="str">
        <f>IF(D788="","",VLOOKUP(D788,ボランティア一覧!$A$3:$F$68,4,0))</f>
        <v/>
      </c>
      <c r="S788" s="130" t="str">
        <f>IF(D788="","",VLOOKUP(D788,ボランティア一覧!$A$3:$F$68,5,0))</f>
        <v/>
      </c>
      <c r="T788" s="130" t="str">
        <f>IF(D788="","",VLOOKUP(D788,ボランティア一覧!$A$3:$F$68,6,0))</f>
        <v/>
      </c>
      <c r="U788" s="131" t="str">
        <f t="shared" si="950"/>
        <v xml:space="preserve"> </v>
      </c>
      <c r="V788" s="131" t="str">
        <f t="shared" si="951"/>
        <v>　</v>
      </c>
      <c r="W788" s="131" t="str">
        <f>IF($A788=0," ",VLOOKUP(U788,入力規則用シート!B:C,2,0))</f>
        <v xml:space="preserve"> </v>
      </c>
      <c r="X788" s="131">
        <f t="shared" si="962"/>
        <v>0</v>
      </c>
      <c r="Y788" s="131" t="str">
        <f t="shared" si="952"/>
        <v/>
      </c>
      <c r="Z788" s="131" t="str">
        <f>IF(Y788="","",VLOOKUP(Y788,ボランティア図書マスタ!$A$3:$K$567,11,0))</f>
        <v/>
      </c>
      <c r="AA788" s="132" t="str">
        <f t="shared" si="953"/>
        <v/>
      </c>
      <c r="AB788" s="133"/>
      <c r="AC788" s="133">
        <f t="shared" si="954"/>
        <v>0</v>
      </c>
      <c r="AD788" s="133">
        <f t="shared" si="955"/>
        <v>0</v>
      </c>
      <c r="AE788" s="133">
        <f t="shared" si="956"/>
        <v>0</v>
      </c>
      <c r="AF788" s="133">
        <f t="shared" si="957"/>
        <v>0</v>
      </c>
      <c r="AG788" s="134">
        <f t="shared" si="958"/>
        <v>0</v>
      </c>
      <c r="AH788" s="133">
        <f t="shared" si="959"/>
        <v>0</v>
      </c>
      <c r="AI788" s="133">
        <f t="shared" si="898"/>
        <v>0</v>
      </c>
      <c r="AJ788" s="133">
        <f t="shared" si="899"/>
        <v>0</v>
      </c>
      <c r="AK788" s="135">
        <f t="shared" si="960"/>
        <v>0</v>
      </c>
      <c r="AL788" s="135">
        <f t="shared" si="961"/>
        <v>0</v>
      </c>
      <c r="AM788" s="135">
        <f t="shared" si="900"/>
        <v>0</v>
      </c>
      <c r="AN788" s="135">
        <f t="shared" si="901"/>
        <v>0</v>
      </c>
      <c r="AP788" s="111" t="e">
        <f>VLOOKUP($Y788,ボランティア図書マスタ!$A:$T,15,0)</f>
        <v>#N/A</v>
      </c>
      <c r="AQ788" s="111" t="e">
        <f>VLOOKUP($Y788,ボランティア図書マスタ!$A:$T,16,0)</f>
        <v>#N/A</v>
      </c>
      <c r="AR788" s="111" t="e">
        <f>VLOOKUP($Y788,ボランティア図書マスタ!$A:$T,17,0)</f>
        <v>#N/A</v>
      </c>
      <c r="AS788" s="111" t="e">
        <f>VLOOKUP($Y788,ボランティア図書マスタ!$A:$T,18,0)</f>
        <v>#N/A</v>
      </c>
      <c r="AT788" s="111" t="e">
        <f>VLOOKUP($Y788,ボランティア図書マスタ!$A:$T,19,0)</f>
        <v>#N/A</v>
      </c>
      <c r="AU788" s="111" t="e">
        <f>VLOOKUP($Y788,ボランティア図書マスタ!$A:$T,20,0)</f>
        <v>#N/A</v>
      </c>
    </row>
    <row r="789" spans="1:47" ht="80.099999999999994" customHeight="1" x14ac:dyDescent="0.15">
      <c r="A789" s="119"/>
      <c r="B789" s="120"/>
      <c r="C789" s="119"/>
      <c r="D789" s="121"/>
      <c r="E789" s="122" t="str">
        <f>IF(D789="","",VLOOKUP(D789,ボランティア一覧!$A:$B,2,0))</f>
        <v/>
      </c>
      <c r="F789" s="121"/>
      <c r="G789" s="123" t="str">
        <f>IF(F789="","",VLOOKUP(F789,ボランティア図書マスタ!$B:$L,11,0))</f>
        <v/>
      </c>
      <c r="H789" s="124"/>
      <c r="I789" s="121"/>
      <c r="J789" s="124"/>
      <c r="K789" s="122" t="str">
        <f t="shared" si="897"/>
        <v/>
      </c>
      <c r="L789" s="125" t="str">
        <f>IF(Y789="","",VLOOKUP(Y789,ボランティア図書マスタ!$A$3:$M$567,13,0))</f>
        <v/>
      </c>
      <c r="M789" s="126"/>
      <c r="N789" s="127"/>
      <c r="O789" s="128"/>
      <c r="P789" s="129"/>
      <c r="Q789" s="130" t="str">
        <f>IF(D789="","",VLOOKUP(D789,ボランティア一覧!$A$3:$F$68,3,0))</f>
        <v/>
      </c>
      <c r="R789" s="130" t="str">
        <f>IF(D789="","",VLOOKUP(D789,ボランティア一覧!$A$3:$F$68,4,0))</f>
        <v/>
      </c>
      <c r="S789" s="130" t="str">
        <f>IF(D789="","",VLOOKUP(D789,ボランティア一覧!$A$3:$F$68,5,0))</f>
        <v/>
      </c>
      <c r="T789" s="130" t="str">
        <f>IF(D789="","",VLOOKUP(D789,ボランティア一覧!$A$3:$F$68,6,0))</f>
        <v/>
      </c>
      <c r="U789" s="131" t="str">
        <f>IF(F789=0," ",$G$2)</f>
        <v xml:space="preserve"> </v>
      </c>
      <c r="V789" s="131" t="str">
        <f>IF(F789=0,"　",$L$2)</f>
        <v>　</v>
      </c>
      <c r="W789" s="131" t="str">
        <f>IF($A789=0," ",VLOOKUP(U789,入力規則用シート!B:C,2,0))</f>
        <v xml:space="preserve"> </v>
      </c>
      <c r="X789" s="131">
        <f t="shared" si="962"/>
        <v>0</v>
      </c>
      <c r="Y789" s="131" t="str">
        <f>IF(F789&amp;I789="","",CONCATENATE(F789,I789))</f>
        <v/>
      </c>
      <c r="Z789" s="131" t="str">
        <f>IF(Y789="","",VLOOKUP(Y789,ボランティア図書マスタ!$A$3:$K$567,11,0))</f>
        <v/>
      </c>
      <c r="AA789" s="132" t="str">
        <f>DBCS(J789)</f>
        <v/>
      </c>
      <c r="AB789" s="133"/>
      <c r="AC789" s="133">
        <f>A789</f>
        <v>0</v>
      </c>
      <c r="AD789" s="133">
        <f>B789</f>
        <v>0</v>
      </c>
      <c r="AE789" s="133">
        <f>C789</f>
        <v>0</v>
      </c>
      <c r="AF789" s="133">
        <f>D789</f>
        <v>0</v>
      </c>
      <c r="AG789" s="134">
        <f>F789</f>
        <v>0</v>
      </c>
      <c r="AH789" s="133">
        <f>H789</f>
        <v>0</v>
      </c>
      <c r="AI789" s="133">
        <f t="shared" si="898"/>
        <v>0</v>
      </c>
      <c r="AJ789" s="133">
        <f t="shared" si="899"/>
        <v>0</v>
      </c>
      <c r="AK789" s="135">
        <f>M789</f>
        <v>0</v>
      </c>
      <c r="AL789" s="135">
        <f>N789</f>
        <v>0</v>
      </c>
      <c r="AM789" s="135">
        <f t="shared" si="900"/>
        <v>0</v>
      </c>
      <c r="AN789" s="135">
        <f t="shared" si="901"/>
        <v>0</v>
      </c>
      <c r="AP789" s="111" t="e">
        <f>VLOOKUP($Y789,ボランティア図書マスタ!$A:$T,15,0)</f>
        <v>#N/A</v>
      </c>
      <c r="AQ789" s="111" t="e">
        <f>VLOOKUP($Y789,ボランティア図書マスタ!$A:$T,16,0)</f>
        <v>#N/A</v>
      </c>
      <c r="AR789" s="111" t="e">
        <f>VLOOKUP($Y789,ボランティア図書マスタ!$A:$T,17,0)</f>
        <v>#N/A</v>
      </c>
      <c r="AS789" s="111" t="e">
        <f>VLOOKUP($Y789,ボランティア図書マスタ!$A:$T,18,0)</f>
        <v>#N/A</v>
      </c>
      <c r="AT789" s="111" t="e">
        <f>VLOOKUP($Y789,ボランティア図書マスタ!$A:$T,19,0)</f>
        <v>#N/A</v>
      </c>
      <c r="AU789" s="111" t="e">
        <f>VLOOKUP($Y789,ボランティア図書マスタ!$A:$T,20,0)</f>
        <v>#N/A</v>
      </c>
    </row>
    <row r="790" spans="1:47" ht="80.099999999999994" customHeight="1" x14ac:dyDescent="0.15">
      <c r="A790" s="119"/>
      <c r="B790" s="120"/>
      <c r="C790" s="119"/>
      <c r="D790" s="121"/>
      <c r="E790" s="122" t="str">
        <f>IF(D790="","",VLOOKUP(D790,ボランティア一覧!$A:$B,2,0))</f>
        <v/>
      </c>
      <c r="F790" s="121"/>
      <c r="G790" s="123" t="str">
        <f>IF(F790="","",VLOOKUP(F790,ボランティア図書マスタ!$B:$L,11,0))</f>
        <v/>
      </c>
      <c r="H790" s="124"/>
      <c r="I790" s="121"/>
      <c r="J790" s="124"/>
      <c r="K790" s="122" t="str">
        <f t="shared" si="897"/>
        <v/>
      </c>
      <c r="L790" s="125" t="str">
        <f>IF(Y790="","",VLOOKUP(Y790,ボランティア図書マスタ!$A$3:$M$567,13,0))</f>
        <v/>
      </c>
      <c r="M790" s="126"/>
      <c r="N790" s="127"/>
      <c r="O790" s="128"/>
      <c r="P790" s="129"/>
      <c r="Q790" s="130" t="str">
        <f>IF(D790="","",VLOOKUP(D790,ボランティア一覧!$A$3:$F$68,3,0))</f>
        <v/>
      </c>
      <c r="R790" s="130" t="str">
        <f>IF(D790="","",VLOOKUP(D790,ボランティア一覧!$A$3:$F$68,4,0))</f>
        <v/>
      </c>
      <c r="S790" s="130" t="str">
        <f>IF(D790="","",VLOOKUP(D790,ボランティア一覧!$A$3:$F$68,5,0))</f>
        <v/>
      </c>
      <c r="T790" s="130" t="str">
        <f>IF(D790="","",VLOOKUP(D790,ボランティア一覧!$A$3:$F$68,6,0))</f>
        <v/>
      </c>
      <c r="U790" s="131" t="str">
        <f t="shared" ref="U790:U798" si="963">IF(F790=0," ",$G$2)</f>
        <v xml:space="preserve"> </v>
      </c>
      <c r="V790" s="131" t="str">
        <f t="shared" ref="V790:V798" si="964">IF(F790=0,"　",$L$2)</f>
        <v>　</v>
      </c>
      <c r="W790" s="131" t="str">
        <f>IF($A790=0," ",VLOOKUP(U790,入力規則用シート!B:C,2,0))</f>
        <v xml:space="preserve"> </v>
      </c>
      <c r="X790" s="131">
        <f t="shared" si="962"/>
        <v>0</v>
      </c>
      <c r="Y790" s="131" t="str">
        <f t="shared" ref="Y790:Y798" si="965">IF(F790&amp;I790="","",CONCATENATE(F790,I790))</f>
        <v/>
      </c>
      <c r="Z790" s="131" t="str">
        <f>IF(Y790="","",VLOOKUP(Y790,ボランティア図書マスタ!$A$3:$K$567,11,0))</f>
        <v/>
      </c>
      <c r="AA790" s="132" t="str">
        <f t="shared" ref="AA790:AA798" si="966">DBCS(J790)</f>
        <v/>
      </c>
      <c r="AB790" s="133"/>
      <c r="AC790" s="133">
        <f t="shared" ref="AC790:AC798" si="967">A790</f>
        <v>0</v>
      </c>
      <c r="AD790" s="133">
        <f t="shared" ref="AD790:AD798" si="968">B790</f>
        <v>0</v>
      </c>
      <c r="AE790" s="133">
        <f t="shared" ref="AE790:AE798" si="969">C790</f>
        <v>0</v>
      </c>
      <c r="AF790" s="133">
        <f t="shared" ref="AF790:AF798" si="970">D790</f>
        <v>0</v>
      </c>
      <c r="AG790" s="134">
        <f t="shared" ref="AG790:AG798" si="971">F790</f>
        <v>0</v>
      </c>
      <c r="AH790" s="133">
        <f t="shared" ref="AH790:AH798" si="972">H790</f>
        <v>0</v>
      </c>
      <c r="AI790" s="133">
        <f t="shared" si="898"/>
        <v>0</v>
      </c>
      <c r="AJ790" s="133">
        <f t="shared" si="899"/>
        <v>0</v>
      </c>
      <c r="AK790" s="135">
        <f t="shared" ref="AK790:AK798" si="973">M790</f>
        <v>0</v>
      </c>
      <c r="AL790" s="135">
        <f t="shared" ref="AL790:AL798" si="974">N790</f>
        <v>0</v>
      </c>
      <c r="AM790" s="135">
        <f t="shared" si="900"/>
        <v>0</v>
      </c>
      <c r="AN790" s="135">
        <f t="shared" si="901"/>
        <v>0</v>
      </c>
      <c r="AP790" s="111" t="e">
        <f>VLOOKUP($Y790,ボランティア図書マスタ!$A:$T,15,0)</f>
        <v>#N/A</v>
      </c>
      <c r="AQ790" s="111" t="e">
        <f>VLOOKUP($Y790,ボランティア図書マスタ!$A:$T,16,0)</f>
        <v>#N/A</v>
      </c>
      <c r="AR790" s="111" t="e">
        <f>VLOOKUP($Y790,ボランティア図書マスタ!$A:$T,17,0)</f>
        <v>#N/A</v>
      </c>
      <c r="AS790" s="111" t="e">
        <f>VLOOKUP($Y790,ボランティア図書マスタ!$A:$T,18,0)</f>
        <v>#N/A</v>
      </c>
      <c r="AT790" s="111" t="e">
        <f>VLOOKUP($Y790,ボランティア図書マスタ!$A:$T,19,0)</f>
        <v>#N/A</v>
      </c>
      <c r="AU790" s="111" t="e">
        <f>VLOOKUP($Y790,ボランティア図書マスタ!$A:$T,20,0)</f>
        <v>#N/A</v>
      </c>
    </row>
    <row r="791" spans="1:47" ht="80.099999999999994" customHeight="1" x14ac:dyDescent="0.15">
      <c r="A791" s="119"/>
      <c r="B791" s="120"/>
      <c r="C791" s="119"/>
      <c r="D791" s="121"/>
      <c r="E791" s="122" t="str">
        <f>IF(D791="","",VLOOKUP(D791,ボランティア一覧!$A:$B,2,0))</f>
        <v/>
      </c>
      <c r="F791" s="121"/>
      <c r="G791" s="123" t="str">
        <f>IF(F791="","",VLOOKUP(F791,ボランティア図書マスタ!$B:$L,11,0))</f>
        <v/>
      </c>
      <c r="H791" s="124"/>
      <c r="I791" s="121"/>
      <c r="J791" s="124"/>
      <c r="K791" s="122" t="str">
        <f t="shared" si="897"/>
        <v/>
      </c>
      <c r="L791" s="125" t="str">
        <f>IF(Y791="","",VLOOKUP(Y791,ボランティア図書マスタ!$A$3:$M$567,13,0))</f>
        <v/>
      </c>
      <c r="M791" s="126"/>
      <c r="N791" s="127"/>
      <c r="O791" s="128"/>
      <c r="P791" s="129"/>
      <c r="Q791" s="130" t="str">
        <f>IF(D791="","",VLOOKUP(D791,ボランティア一覧!$A$3:$F$68,3,0))</f>
        <v/>
      </c>
      <c r="R791" s="130" t="str">
        <f>IF(D791="","",VLOOKUP(D791,ボランティア一覧!$A$3:$F$68,4,0))</f>
        <v/>
      </c>
      <c r="S791" s="130" t="str">
        <f>IF(D791="","",VLOOKUP(D791,ボランティア一覧!$A$3:$F$68,5,0))</f>
        <v/>
      </c>
      <c r="T791" s="130" t="str">
        <f>IF(D791="","",VLOOKUP(D791,ボランティア一覧!$A$3:$F$68,6,0))</f>
        <v/>
      </c>
      <c r="U791" s="131" t="str">
        <f t="shared" si="963"/>
        <v xml:space="preserve"> </v>
      </c>
      <c r="V791" s="131" t="str">
        <f t="shared" si="964"/>
        <v>　</v>
      </c>
      <c r="W791" s="131" t="str">
        <f>IF($A791=0," ",VLOOKUP(U791,入力規則用シート!B:C,2,0))</f>
        <v xml:space="preserve"> </v>
      </c>
      <c r="X791" s="131">
        <f t="shared" si="962"/>
        <v>0</v>
      </c>
      <c r="Y791" s="131" t="str">
        <f t="shared" si="965"/>
        <v/>
      </c>
      <c r="Z791" s="131" t="str">
        <f>IF(Y791="","",VLOOKUP(Y791,ボランティア図書マスタ!$A$3:$K$567,11,0))</f>
        <v/>
      </c>
      <c r="AA791" s="132" t="str">
        <f t="shared" si="966"/>
        <v/>
      </c>
      <c r="AB791" s="133"/>
      <c r="AC791" s="133">
        <f t="shared" si="967"/>
        <v>0</v>
      </c>
      <c r="AD791" s="133">
        <f t="shared" si="968"/>
        <v>0</v>
      </c>
      <c r="AE791" s="133">
        <f t="shared" si="969"/>
        <v>0</v>
      </c>
      <c r="AF791" s="133">
        <f t="shared" si="970"/>
        <v>0</v>
      </c>
      <c r="AG791" s="134">
        <f t="shared" si="971"/>
        <v>0</v>
      </c>
      <c r="AH791" s="133">
        <f t="shared" si="972"/>
        <v>0</v>
      </c>
      <c r="AI791" s="133">
        <f t="shared" si="898"/>
        <v>0</v>
      </c>
      <c r="AJ791" s="133">
        <f t="shared" si="899"/>
        <v>0</v>
      </c>
      <c r="AK791" s="135">
        <f t="shared" si="973"/>
        <v>0</v>
      </c>
      <c r="AL791" s="135">
        <f t="shared" si="974"/>
        <v>0</v>
      </c>
      <c r="AM791" s="135">
        <f t="shared" si="900"/>
        <v>0</v>
      </c>
      <c r="AN791" s="135">
        <f t="shared" si="901"/>
        <v>0</v>
      </c>
      <c r="AP791" s="111" t="e">
        <f>VLOOKUP($Y791,ボランティア図書マスタ!$A:$T,15,0)</f>
        <v>#N/A</v>
      </c>
      <c r="AQ791" s="111" t="e">
        <f>VLOOKUP($Y791,ボランティア図書マスタ!$A:$T,16,0)</f>
        <v>#N/A</v>
      </c>
      <c r="AR791" s="111" t="e">
        <f>VLOOKUP($Y791,ボランティア図書マスタ!$A:$T,17,0)</f>
        <v>#N/A</v>
      </c>
      <c r="AS791" s="111" t="e">
        <f>VLOOKUP($Y791,ボランティア図書マスタ!$A:$T,18,0)</f>
        <v>#N/A</v>
      </c>
      <c r="AT791" s="111" t="e">
        <f>VLOOKUP($Y791,ボランティア図書マスタ!$A:$T,19,0)</f>
        <v>#N/A</v>
      </c>
      <c r="AU791" s="111" t="e">
        <f>VLOOKUP($Y791,ボランティア図書マスタ!$A:$T,20,0)</f>
        <v>#N/A</v>
      </c>
    </row>
    <row r="792" spans="1:47" ht="80.099999999999994" customHeight="1" x14ac:dyDescent="0.15">
      <c r="A792" s="119"/>
      <c r="B792" s="120"/>
      <c r="C792" s="119"/>
      <c r="D792" s="121"/>
      <c r="E792" s="122" t="str">
        <f>IF(D792="","",VLOOKUP(D792,ボランティア一覧!$A:$B,2,0))</f>
        <v/>
      </c>
      <c r="F792" s="121"/>
      <c r="G792" s="123" t="str">
        <f>IF(F792="","",VLOOKUP(F792,ボランティア図書マスタ!$B:$L,11,0))</f>
        <v/>
      </c>
      <c r="H792" s="124"/>
      <c r="I792" s="121"/>
      <c r="J792" s="124"/>
      <c r="K792" s="122" t="str">
        <f t="shared" si="897"/>
        <v/>
      </c>
      <c r="L792" s="125" t="str">
        <f>IF(Y792="","",VLOOKUP(Y792,ボランティア図書マスタ!$A$3:$M$567,13,0))</f>
        <v/>
      </c>
      <c r="M792" s="126"/>
      <c r="N792" s="127"/>
      <c r="O792" s="128"/>
      <c r="P792" s="129"/>
      <c r="Q792" s="130" t="str">
        <f>IF(D792="","",VLOOKUP(D792,ボランティア一覧!$A$3:$F$68,3,0))</f>
        <v/>
      </c>
      <c r="R792" s="130" t="str">
        <f>IF(D792="","",VLOOKUP(D792,ボランティア一覧!$A$3:$F$68,4,0))</f>
        <v/>
      </c>
      <c r="S792" s="130" t="str">
        <f>IF(D792="","",VLOOKUP(D792,ボランティア一覧!$A$3:$F$68,5,0))</f>
        <v/>
      </c>
      <c r="T792" s="130" t="str">
        <f>IF(D792="","",VLOOKUP(D792,ボランティア一覧!$A$3:$F$68,6,0))</f>
        <v/>
      </c>
      <c r="U792" s="131" t="str">
        <f t="shared" si="963"/>
        <v xml:space="preserve"> </v>
      </c>
      <c r="V792" s="131" t="str">
        <f t="shared" si="964"/>
        <v>　</v>
      </c>
      <c r="W792" s="131" t="str">
        <f>IF($A792=0," ",VLOOKUP(U792,入力規則用シート!B:C,2,0))</f>
        <v xml:space="preserve"> </v>
      </c>
      <c r="X792" s="131">
        <f t="shared" si="962"/>
        <v>0</v>
      </c>
      <c r="Y792" s="131" t="str">
        <f t="shared" si="965"/>
        <v/>
      </c>
      <c r="Z792" s="131" t="str">
        <f>IF(Y792="","",VLOOKUP(Y792,ボランティア図書マスタ!$A$3:$K$567,11,0))</f>
        <v/>
      </c>
      <c r="AA792" s="132" t="str">
        <f t="shared" si="966"/>
        <v/>
      </c>
      <c r="AB792" s="133"/>
      <c r="AC792" s="133">
        <f t="shared" si="967"/>
        <v>0</v>
      </c>
      <c r="AD792" s="133">
        <f t="shared" si="968"/>
        <v>0</v>
      </c>
      <c r="AE792" s="133">
        <f t="shared" si="969"/>
        <v>0</v>
      </c>
      <c r="AF792" s="133">
        <f t="shared" si="970"/>
        <v>0</v>
      </c>
      <c r="AG792" s="134">
        <f t="shared" si="971"/>
        <v>0</v>
      </c>
      <c r="AH792" s="133">
        <f t="shared" si="972"/>
        <v>0</v>
      </c>
      <c r="AI792" s="133">
        <f t="shared" si="898"/>
        <v>0</v>
      </c>
      <c r="AJ792" s="133">
        <f t="shared" si="899"/>
        <v>0</v>
      </c>
      <c r="AK792" s="135">
        <f t="shared" si="973"/>
        <v>0</v>
      </c>
      <c r="AL792" s="135">
        <f t="shared" si="974"/>
        <v>0</v>
      </c>
      <c r="AM792" s="135">
        <f t="shared" si="900"/>
        <v>0</v>
      </c>
      <c r="AN792" s="135">
        <f t="shared" si="901"/>
        <v>0</v>
      </c>
      <c r="AP792" s="111" t="e">
        <f>VLOOKUP($Y792,ボランティア図書マスタ!$A:$T,15,0)</f>
        <v>#N/A</v>
      </c>
      <c r="AQ792" s="111" t="e">
        <f>VLOOKUP($Y792,ボランティア図書マスタ!$A:$T,16,0)</f>
        <v>#N/A</v>
      </c>
      <c r="AR792" s="111" t="e">
        <f>VLOOKUP($Y792,ボランティア図書マスタ!$A:$T,17,0)</f>
        <v>#N/A</v>
      </c>
      <c r="AS792" s="111" t="e">
        <f>VLOOKUP($Y792,ボランティア図書マスタ!$A:$T,18,0)</f>
        <v>#N/A</v>
      </c>
      <c r="AT792" s="111" t="e">
        <f>VLOOKUP($Y792,ボランティア図書マスタ!$A:$T,19,0)</f>
        <v>#N/A</v>
      </c>
      <c r="AU792" s="111" t="e">
        <f>VLOOKUP($Y792,ボランティア図書マスタ!$A:$T,20,0)</f>
        <v>#N/A</v>
      </c>
    </row>
    <row r="793" spans="1:47" ht="80.099999999999994" customHeight="1" x14ac:dyDescent="0.15">
      <c r="A793" s="119"/>
      <c r="B793" s="120"/>
      <c r="C793" s="119"/>
      <c r="D793" s="121"/>
      <c r="E793" s="122" t="str">
        <f>IF(D793="","",VLOOKUP(D793,ボランティア一覧!$A:$B,2,0))</f>
        <v/>
      </c>
      <c r="F793" s="121"/>
      <c r="G793" s="123" t="str">
        <f>IF(F793="","",VLOOKUP(F793,ボランティア図書マスタ!$B:$L,11,0))</f>
        <v/>
      </c>
      <c r="H793" s="124"/>
      <c r="I793" s="121"/>
      <c r="J793" s="124"/>
      <c r="K793" s="122" t="str">
        <f t="shared" si="897"/>
        <v/>
      </c>
      <c r="L793" s="125" t="str">
        <f>IF(Y793="","",VLOOKUP(Y793,ボランティア図書マスタ!$A$3:$M$567,13,0))</f>
        <v/>
      </c>
      <c r="M793" s="126"/>
      <c r="N793" s="127"/>
      <c r="O793" s="128"/>
      <c r="P793" s="129"/>
      <c r="Q793" s="130" t="str">
        <f>IF(D793="","",VLOOKUP(D793,ボランティア一覧!$A$3:$F$68,3,0))</f>
        <v/>
      </c>
      <c r="R793" s="130" t="str">
        <f>IF(D793="","",VLOOKUP(D793,ボランティア一覧!$A$3:$F$68,4,0))</f>
        <v/>
      </c>
      <c r="S793" s="130" t="str">
        <f>IF(D793="","",VLOOKUP(D793,ボランティア一覧!$A$3:$F$68,5,0))</f>
        <v/>
      </c>
      <c r="T793" s="130" t="str">
        <f>IF(D793="","",VLOOKUP(D793,ボランティア一覧!$A$3:$F$68,6,0))</f>
        <v/>
      </c>
      <c r="U793" s="131" t="str">
        <f t="shared" si="963"/>
        <v xml:space="preserve"> </v>
      </c>
      <c r="V793" s="131" t="str">
        <f t="shared" si="964"/>
        <v>　</v>
      </c>
      <c r="W793" s="131" t="str">
        <f>IF($A793=0," ",VLOOKUP(U793,入力規則用シート!B:C,2,0))</f>
        <v xml:space="preserve"> </v>
      </c>
      <c r="X793" s="131">
        <f t="shared" si="962"/>
        <v>0</v>
      </c>
      <c r="Y793" s="131" t="str">
        <f t="shared" si="965"/>
        <v/>
      </c>
      <c r="Z793" s="131" t="str">
        <f>IF(Y793="","",VLOOKUP(Y793,ボランティア図書マスタ!$A$3:$K$567,11,0))</f>
        <v/>
      </c>
      <c r="AA793" s="132" t="str">
        <f t="shared" si="966"/>
        <v/>
      </c>
      <c r="AB793" s="133"/>
      <c r="AC793" s="133">
        <f t="shared" si="967"/>
        <v>0</v>
      </c>
      <c r="AD793" s="133">
        <f t="shared" si="968"/>
        <v>0</v>
      </c>
      <c r="AE793" s="133">
        <f t="shared" si="969"/>
        <v>0</v>
      </c>
      <c r="AF793" s="133">
        <f t="shared" si="970"/>
        <v>0</v>
      </c>
      <c r="AG793" s="134">
        <f t="shared" si="971"/>
        <v>0</v>
      </c>
      <c r="AH793" s="133">
        <f t="shared" si="972"/>
        <v>0</v>
      </c>
      <c r="AI793" s="133">
        <f t="shared" si="898"/>
        <v>0</v>
      </c>
      <c r="AJ793" s="133">
        <f t="shared" si="899"/>
        <v>0</v>
      </c>
      <c r="AK793" s="135">
        <f t="shared" si="973"/>
        <v>0</v>
      </c>
      <c r="AL793" s="135">
        <f t="shared" si="974"/>
        <v>0</v>
      </c>
      <c r="AM793" s="135">
        <f t="shared" si="900"/>
        <v>0</v>
      </c>
      <c r="AN793" s="135">
        <f t="shared" si="901"/>
        <v>0</v>
      </c>
      <c r="AP793" s="111" t="e">
        <f>VLOOKUP($Y793,ボランティア図書マスタ!$A:$T,15,0)</f>
        <v>#N/A</v>
      </c>
      <c r="AQ793" s="111" t="e">
        <f>VLOOKUP($Y793,ボランティア図書マスタ!$A:$T,16,0)</f>
        <v>#N/A</v>
      </c>
      <c r="AR793" s="111" t="e">
        <f>VLOOKUP($Y793,ボランティア図書マスタ!$A:$T,17,0)</f>
        <v>#N/A</v>
      </c>
      <c r="AS793" s="111" t="e">
        <f>VLOOKUP($Y793,ボランティア図書マスタ!$A:$T,18,0)</f>
        <v>#N/A</v>
      </c>
      <c r="AT793" s="111" t="e">
        <f>VLOOKUP($Y793,ボランティア図書マスタ!$A:$T,19,0)</f>
        <v>#N/A</v>
      </c>
      <c r="AU793" s="111" t="e">
        <f>VLOOKUP($Y793,ボランティア図書マスタ!$A:$T,20,0)</f>
        <v>#N/A</v>
      </c>
    </row>
    <row r="794" spans="1:47" ht="80.099999999999994" customHeight="1" x14ac:dyDescent="0.15">
      <c r="A794" s="119"/>
      <c r="B794" s="120"/>
      <c r="C794" s="119"/>
      <c r="D794" s="121"/>
      <c r="E794" s="122" t="str">
        <f>IF(D794="","",VLOOKUP(D794,ボランティア一覧!$A:$B,2,0))</f>
        <v/>
      </c>
      <c r="F794" s="121"/>
      <c r="G794" s="123" t="str">
        <f>IF(F794="","",VLOOKUP(F794,ボランティア図書マスタ!$B:$L,11,0))</f>
        <v/>
      </c>
      <c r="H794" s="124"/>
      <c r="I794" s="121"/>
      <c r="J794" s="124"/>
      <c r="K794" s="122" t="str">
        <f t="shared" ref="K794:K907" si="975">IF(I794="","",CONCATENATE(H794,"　",Z794,"　","－"&amp;AA794))</f>
        <v/>
      </c>
      <c r="L794" s="125" t="str">
        <f>IF(Y794="","",VLOOKUP(Y794,ボランティア図書マスタ!$A$3:$M$567,13,0))</f>
        <v/>
      </c>
      <c r="M794" s="126"/>
      <c r="N794" s="127"/>
      <c r="O794" s="128"/>
      <c r="P794" s="129"/>
      <c r="Q794" s="130" t="str">
        <f>IF(D794="","",VLOOKUP(D794,ボランティア一覧!$A$3:$F$68,3,0))</f>
        <v/>
      </c>
      <c r="R794" s="130" t="str">
        <f>IF(D794="","",VLOOKUP(D794,ボランティア一覧!$A$3:$F$68,4,0))</f>
        <v/>
      </c>
      <c r="S794" s="130" t="str">
        <f>IF(D794="","",VLOOKUP(D794,ボランティア一覧!$A$3:$F$68,5,0))</f>
        <v/>
      </c>
      <c r="T794" s="130" t="str">
        <f>IF(D794="","",VLOOKUP(D794,ボランティア一覧!$A$3:$F$68,6,0))</f>
        <v/>
      </c>
      <c r="U794" s="131" t="str">
        <f t="shared" si="963"/>
        <v xml:space="preserve"> </v>
      </c>
      <c r="V794" s="131" t="str">
        <f t="shared" si="964"/>
        <v>　</v>
      </c>
      <c r="W794" s="131" t="str">
        <f>IF($A794=0," ",VLOOKUP(U794,入力規則用シート!B:C,2,0))</f>
        <v xml:space="preserve"> </v>
      </c>
      <c r="X794" s="131">
        <f t="shared" si="962"/>
        <v>0</v>
      </c>
      <c r="Y794" s="131" t="str">
        <f t="shared" si="965"/>
        <v/>
      </c>
      <c r="Z794" s="131" t="str">
        <f>IF(Y794="","",VLOOKUP(Y794,ボランティア図書マスタ!$A$3:$K$567,11,0))</f>
        <v/>
      </c>
      <c r="AA794" s="132" t="str">
        <f t="shared" si="966"/>
        <v/>
      </c>
      <c r="AB794" s="133"/>
      <c r="AC794" s="133">
        <f t="shared" si="967"/>
        <v>0</v>
      </c>
      <c r="AD794" s="133">
        <f t="shared" si="968"/>
        <v>0</v>
      </c>
      <c r="AE794" s="133">
        <f t="shared" si="969"/>
        <v>0</v>
      </c>
      <c r="AF794" s="133">
        <f t="shared" si="970"/>
        <v>0</v>
      </c>
      <c r="AG794" s="134">
        <f t="shared" si="971"/>
        <v>0</v>
      </c>
      <c r="AH794" s="133">
        <f t="shared" si="972"/>
        <v>0</v>
      </c>
      <c r="AI794" s="133">
        <f t="shared" ref="AI794:AI907" si="976">I794</f>
        <v>0</v>
      </c>
      <c r="AJ794" s="133">
        <f t="shared" ref="AJ794:AJ907" si="977">J794</f>
        <v>0</v>
      </c>
      <c r="AK794" s="135">
        <f t="shared" si="973"/>
        <v>0</v>
      </c>
      <c r="AL794" s="135">
        <f t="shared" si="974"/>
        <v>0</v>
      </c>
      <c r="AM794" s="135">
        <f t="shared" ref="AM794:AM907" si="978">O794</f>
        <v>0</v>
      </c>
      <c r="AN794" s="135">
        <f t="shared" ref="AN794:AN907" si="979">P794</f>
        <v>0</v>
      </c>
      <c r="AP794" s="111" t="e">
        <f>VLOOKUP($Y794,ボランティア図書マスタ!$A:$T,15,0)</f>
        <v>#N/A</v>
      </c>
      <c r="AQ794" s="111" t="e">
        <f>VLOOKUP($Y794,ボランティア図書マスタ!$A:$T,16,0)</f>
        <v>#N/A</v>
      </c>
      <c r="AR794" s="111" t="e">
        <f>VLOOKUP($Y794,ボランティア図書マスタ!$A:$T,17,0)</f>
        <v>#N/A</v>
      </c>
      <c r="AS794" s="111" t="e">
        <f>VLOOKUP($Y794,ボランティア図書マスタ!$A:$T,18,0)</f>
        <v>#N/A</v>
      </c>
      <c r="AT794" s="111" t="e">
        <f>VLOOKUP($Y794,ボランティア図書マスタ!$A:$T,19,0)</f>
        <v>#N/A</v>
      </c>
      <c r="AU794" s="111" t="e">
        <f>VLOOKUP($Y794,ボランティア図書マスタ!$A:$T,20,0)</f>
        <v>#N/A</v>
      </c>
    </row>
    <row r="795" spans="1:47" ht="80.099999999999994" customHeight="1" x14ac:dyDescent="0.15">
      <c r="A795" s="119"/>
      <c r="B795" s="120"/>
      <c r="C795" s="119"/>
      <c r="D795" s="121"/>
      <c r="E795" s="122" t="str">
        <f>IF(D795="","",VLOOKUP(D795,ボランティア一覧!$A:$B,2,0))</f>
        <v/>
      </c>
      <c r="F795" s="121"/>
      <c r="G795" s="123" t="str">
        <f>IF(F795="","",VLOOKUP(F795,ボランティア図書マスタ!$B:$L,11,0))</f>
        <v/>
      </c>
      <c r="H795" s="124"/>
      <c r="I795" s="121"/>
      <c r="J795" s="124"/>
      <c r="K795" s="122" t="str">
        <f t="shared" si="975"/>
        <v/>
      </c>
      <c r="L795" s="125" t="str">
        <f>IF(Y795="","",VLOOKUP(Y795,ボランティア図書マスタ!$A$3:$M$567,13,0))</f>
        <v/>
      </c>
      <c r="M795" s="126"/>
      <c r="N795" s="127"/>
      <c r="O795" s="128"/>
      <c r="P795" s="129"/>
      <c r="Q795" s="130" t="str">
        <f>IF(D795="","",VLOOKUP(D795,ボランティア一覧!$A$3:$F$68,3,0))</f>
        <v/>
      </c>
      <c r="R795" s="130" t="str">
        <f>IF(D795="","",VLOOKUP(D795,ボランティア一覧!$A$3:$F$68,4,0))</f>
        <v/>
      </c>
      <c r="S795" s="130" t="str">
        <f>IF(D795="","",VLOOKUP(D795,ボランティア一覧!$A$3:$F$68,5,0))</f>
        <v/>
      </c>
      <c r="T795" s="130" t="str">
        <f>IF(D795="","",VLOOKUP(D795,ボランティア一覧!$A$3:$F$68,6,0))</f>
        <v/>
      </c>
      <c r="U795" s="131" t="str">
        <f t="shared" si="963"/>
        <v xml:space="preserve"> </v>
      </c>
      <c r="V795" s="131" t="str">
        <f t="shared" si="964"/>
        <v>　</v>
      </c>
      <c r="W795" s="131" t="str">
        <f>IF($A795=0," ",VLOOKUP(U795,入力規則用シート!B:C,2,0))</f>
        <v xml:space="preserve"> </v>
      </c>
      <c r="X795" s="131">
        <f t="shared" si="962"/>
        <v>0</v>
      </c>
      <c r="Y795" s="131" t="str">
        <f t="shared" si="965"/>
        <v/>
      </c>
      <c r="Z795" s="131" t="str">
        <f>IF(Y795="","",VLOOKUP(Y795,ボランティア図書マスタ!$A$3:$K$567,11,0))</f>
        <v/>
      </c>
      <c r="AA795" s="132" t="str">
        <f t="shared" si="966"/>
        <v/>
      </c>
      <c r="AB795" s="133"/>
      <c r="AC795" s="133">
        <f t="shared" si="967"/>
        <v>0</v>
      </c>
      <c r="AD795" s="133">
        <f t="shared" si="968"/>
        <v>0</v>
      </c>
      <c r="AE795" s="133">
        <f t="shared" si="969"/>
        <v>0</v>
      </c>
      <c r="AF795" s="133">
        <f t="shared" si="970"/>
        <v>0</v>
      </c>
      <c r="AG795" s="134">
        <f t="shared" si="971"/>
        <v>0</v>
      </c>
      <c r="AH795" s="133">
        <f t="shared" si="972"/>
        <v>0</v>
      </c>
      <c r="AI795" s="133">
        <f t="shared" si="976"/>
        <v>0</v>
      </c>
      <c r="AJ795" s="133">
        <f t="shared" si="977"/>
        <v>0</v>
      </c>
      <c r="AK795" s="135">
        <f t="shared" si="973"/>
        <v>0</v>
      </c>
      <c r="AL795" s="135">
        <f t="shared" si="974"/>
        <v>0</v>
      </c>
      <c r="AM795" s="135">
        <f t="shared" si="978"/>
        <v>0</v>
      </c>
      <c r="AN795" s="135">
        <f t="shared" si="979"/>
        <v>0</v>
      </c>
      <c r="AP795" s="111" t="e">
        <f>VLOOKUP($Y795,ボランティア図書マスタ!$A:$T,15,0)</f>
        <v>#N/A</v>
      </c>
      <c r="AQ795" s="111" t="e">
        <f>VLOOKUP($Y795,ボランティア図書マスタ!$A:$T,16,0)</f>
        <v>#N/A</v>
      </c>
      <c r="AR795" s="111" t="e">
        <f>VLOOKUP($Y795,ボランティア図書マスタ!$A:$T,17,0)</f>
        <v>#N/A</v>
      </c>
      <c r="AS795" s="111" t="e">
        <f>VLOOKUP($Y795,ボランティア図書マスタ!$A:$T,18,0)</f>
        <v>#N/A</v>
      </c>
      <c r="AT795" s="111" t="e">
        <f>VLOOKUP($Y795,ボランティア図書マスタ!$A:$T,19,0)</f>
        <v>#N/A</v>
      </c>
      <c r="AU795" s="111" t="e">
        <f>VLOOKUP($Y795,ボランティア図書マスタ!$A:$T,20,0)</f>
        <v>#N/A</v>
      </c>
    </row>
    <row r="796" spans="1:47" ht="80.099999999999994" customHeight="1" x14ac:dyDescent="0.15">
      <c r="A796" s="119"/>
      <c r="B796" s="120"/>
      <c r="C796" s="119"/>
      <c r="D796" s="121"/>
      <c r="E796" s="122" t="str">
        <f>IF(D796="","",VLOOKUP(D796,ボランティア一覧!$A:$B,2,0))</f>
        <v/>
      </c>
      <c r="F796" s="121"/>
      <c r="G796" s="123" t="str">
        <f>IF(F796="","",VLOOKUP(F796,ボランティア図書マスタ!$B:$L,11,0))</f>
        <v/>
      </c>
      <c r="H796" s="124"/>
      <c r="I796" s="121"/>
      <c r="J796" s="124"/>
      <c r="K796" s="122" t="str">
        <f t="shared" si="975"/>
        <v/>
      </c>
      <c r="L796" s="125" t="str">
        <f>IF(Y796="","",VLOOKUP(Y796,ボランティア図書マスタ!$A$3:$M$567,13,0))</f>
        <v/>
      </c>
      <c r="M796" s="126"/>
      <c r="N796" s="127"/>
      <c r="O796" s="128"/>
      <c r="P796" s="129"/>
      <c r="Q796" s="130" t="str">
        <f>IF(D796="","",VLOOKUP(D796,ボランティア一覧!$A$3:$F$68,3,0))</f>
        <v/>
      </c>
      <c r="R796" s="130" t="str">
        <f>IF(D796="","",VLOOKUP(D796,ボランティア一覧!$A$3:$F$68,4,0))</f>
        <v/>
      </c>
      <c r="S796" s="130" t="str">
        <f>IF(D796="","",VLOOKUP(D796,ボランティア一覧!$A$3:$F$68,5,0))</f>
        <v/>
      </c>
      <c r="T796" s="130" t="str">
        <f>IF(D796="","",VLOOKUP(D796,ボランティア一覧!$A$3:$F$68,6,0))</f>
        <v/>
      </c>
      <c r="U796" s="131" t="str">
        <f t="shared" si="963"/>
        <v xml:space="preserve"> </v>
      </c>
      <c r="V796" s="131" t="str">
        <f t="shared" si="964"/>
        <v>　</v>
      </c>
      <c r="W796" s="131" t="str">
        <f>IF($A796=0," ",VLOOKUP(U796,入力規則用シート!B:C,2,0))</f>
        <v xml:space="preserve"> </v>
      </c>
      <c r="X796" s="131">
        <f t="shared" si="962"/>
        <v>0</v>
      </c>
      <c r="Y796" s="131" t="str">
        <f t="shared" si="965"/>
        <v/>
      </c>
      <c r="Z796" s="131" t="str">
        <f>IF(Y796="","",VLOOKUP(Y796,ボランティア図書マスタ!$A$3:$K$567,11,0))</f>
        <v/>
      </c>
      <c r="AA796" s="132" t="str">
        <f t="shared" si="966"/>
        <v/>
      </c>
      <c r="AB796" s="133"/>
      <c r="AC796" s="133">
        <f t="shared" si="967"/>
        <v>0</v>
      </c>
      <c r="AD796" s="133">
        <f t="shared" si="968"/>
        <v>0</v>
      </c>
      <c r="AE796" s="133">
        <f t="shared" si="969"/>
        <v>0</v>
      </c>
      <c r="AF796" s="133">
        <f t="shared" si="970"/>
        <v>0</v>
      </c>
      <c r="AG796" s="134">
        <f t="shared" si="971"/>
        <v>0</v>
      </c>
      <c r="AH796" s="133">
        <f t="shared" si="972"/>
        <v>0</v>
      </c>
      <c r="AI796" s="133">
        <f t="shared" si="976"/>
        <v>0</v>
      </c>
      <c r="AJ796" s="133">
        <f t="shared" si="977"/>
        <v>0</v>
      </c>
      <c r="AK796" s="135">
        <f t="shared" si="973"/>
        <v>0</v>
      </c>
      <c r="AL796" s="135">
        <f t="shared" si="974"/>
        <v>0</v>
      </c>
      <c r="AM796" s="135">
        <f t="shared" si="978"/>
        <v>0</v>
      </c>
      <c r="AN796" s="135">
        <f t="shared" si="979"/>
        <v>0</v>
      </c>
      <c r="AP796" s="111" t="e">
        <f>VLOOKUP($Y796,ボランティア図書マスタ!$A:$T,15,0)</f>
        <v>#N/A</v>
      </c>
      <c r="AQ796" s="111" t="e">
        <f>VLOOKUP($Y796,ボランティア図書マスタ!$A:$T,16,0)</f>
        <v>#N/A</v>
      </c>
      <c r="AR796" s="111" t="e">
        <f>VLOOKUP($Y796,ボランティア図書マスタ!$A:$T,17,0)</f>
        <v>#N/A</v>
      </c>
      <c r="AS796" s="111" t="e">
        <f>VLOOKUP($Y796,ボランティア図書マスタ!$A:$T,18,0)</f>
        <v>#N/A</v>
      </c>
      <c r="AT796" s="111" t="e">
        <f>VLOOKUP($Y796,ボランティア図書マスタ!$A:$T,19,0)</f>
        <v>#N/A</v>
      </c>
      <c r="AU796" s="111" t="e">
        <f>VLOOKUP($Y796,ボランティア図書マスタ!$A:$T,20,0)</f>
        <v>#N/A</v>
      </c>
    </row>
    <row r="797" spans="1:47" ht="80.099999999999994" customHeight="1" x14ac:dyDescent="0.15">
      <c r="A797" s="119"/>
      <c r="B797" s="120"/>
      <c r="C797" s="119"/>
      <c r="D797" s="121"/>
      <c r="E797" s="122" t="str">
        <f>IF(D797="","",VLOOKUP(D797,ボランティア一覧!$A:$B,2,0))</f>
        <v/>
      </c>
      <c r="F797" s="121"/>
      <c r="G797" s="123" t="str">
        <f>IF(F797="","",VLOOKUP(F797,ボランティア図書マスタ!$B:$L,11,0))</f>
        <v/>
      </c>
      <c r="H797" s="124"/>
      <c r="I797" s="121"/>
      <c r="J797" s="124"/>
      <c r="K797" s="122" t="str">
        <f t="shared" si="975"/>
        <v/>
      </c>
      <c r="L797" s="125" t="str">
        <f>IF(Y797="","",VLOOKUP(Y797,ボランティア図書マスタ!$A$3:$M$567,13,0))</f>
        <v/>
      </c>
      <c r="M797" s="126"/>
      <c r="N797" s="127"/>
      <c r="O797" s="128"/>
      <c r="P797" s="129"/>
      <c r="Q797" s="130" t="str">
        <f>IF(D797="","",VLOOKUP(D797,ボランティア一覧!$A$3:$F$68,3,0))</f>
        <v/>
      </c>
      <c r="R797" s="130" t="str">
        <f>IF(D797="","",VLOOKUP(D797,ボランティア一覧!$A$3:$F$68,4,0))</f>
        <v/>
      </c>
      <c r="S797" s="130" t="str">
        <f>IF(D797="","",VLOOKUP(D797,ボランティア一覧!$A$3:$F$68,5,0))</f>
        <v/>
      </c>
      <c r="T797" s="130" t="str">
        <f>IF(D797="","",VLOOKUP(D797,ボランティア一覧!$A$3:$F$68,6,0))</f>
        <v/>
      </c>
      <c r="U797" s="131" t="str">
        <f t="shared" si="963"/>
        <v xml:space="preserve"> </v>
      </c>
      <c r="V797" s="131" t="str">
        <f t="shared" si="964"/>
        <v>　</v>
      </c>
      <c r="W797" s="131" t="str">
        <f>IF($A797=0," ",VLOOKUP(U797,入力規則用シート!B:C,2,0))</f>
        <v xml:space="preserve"> </v>
      </c>
      <c r="X797" s="131">
        <f t="shared" si="962"/>
        <v>0</v>
      </c>
      <c r="Y797" s="131" t="str">
        <f t="shared" si="965"/>
        <v/>
      </c>
      <c r="Z797" s="131" t="str">
        <f>IF(Y797="","",VLOOKUP(Y797,ボランティア図書マスタ!$A$3:$K$567,11,0))</f>
        <v/>
      </c>
      <c r="AA797" s="132" t="str">
        <f t="shared" si="966"/>
        <v/>
      </c>
      <c r="AB797" s="133"/>
      <c r="AC797" s="133">
        <f t="shared" si="967"/>
        <v>0</v>
      </c>
      <c r="AD797" s="133">
        <f t="shared" si="968"/>
        <v>0</v>
      </c>
      <c r="AE797" s="133">
        <f t="shared" si="969"/>
        <v>0</v>
      </c>
      <c r="AF797" s="133">
        <f t="shared" si="970"/>
        <v>0</v>
      </c>
      <c r="AG797" s="134">
        <f t="shared" si="971"/>
        <v>0</v>
      </c>
      <c r="AH797" s="133">
        <f t="shared" si="972"/>
        <v>0</v>
      </c>
      <c r="AI797" s="133">
        <f t="shared" si="976"/>
        <v>0</v>
      </c>
      <c r="AJ797" s="133">
        <f t="shared" si="977"/>
        <v>0</v>
      </c>
      <c r="AK797" s="135">
        <f t="shared" si="973"/>
        <v>0</v>
      </c>
      <c r="AL797" s="135">
        <f t="shared" si="974"/>
        <v>0</v>
      </c>
      <c r="AM797" s="135">
        <f t="shared" si="978"/>
        <v>0</v>
      </c>
      <c r="AN797" s="135">
        <f t="shared" si="979"/>
        <v>0</v>
      </c>
      <c r="AP797" s="111" t="e">
        <f>VLOOKUP($Y797,ボランティア図書マスタ!$A:$T,15,0)</f>
        <v>#N/A</v>
      </c>
      <c r="AQ797" s="111" t="e">
        <f>VLOOKUP($Y797,ボランティア図書マスタ!$A:$T,16,0)</f>
        <v>#N/A</v>
      </c>
      <c r="AR797" s="111" t="e">
        <f>VLOOKUP($Y797,ボランティア図書マスタ!$A:$T,17,0)</f>
        <v>#N/A</v>
      </c>
      <c r="AS797" s="111" t="e">
        <f>VLOOKUP($Y797,ボランティア図書マスタ!$A:$T,18,0)</f>
        <v>#N/A</v>
      </c>
      <c r="AT797" s="111" t="e">
        <f>VLOOKUP($Y797,ボランティア図書マスタ!$A:$T,19,0)</f>
        <v>#N/A</v>
      </c>
      <c r="AU797" s="111" t="e">
        <f>VLOOKUP($Y797,ボランティア図書マスタ!$A:$T,20,0)</f>
        <v>#N/A</v>
      </c>
    </row>
    <row r="798" spans="1:47" ht="80.099999999999994" customHeight="1" x14ac:dyDescent="0.15">
      <c r="A798" s="119"/>
      <c r="B798" s="120"/>
      <c r="C798" s="119"/>
      <c r="D798" s="121"/>
      <c r="E798" s="122" t="str">
        <f>IF(D798="","",VLOOKUP(D798,ボランティア一覧!$A:$B,2,0))</f>
        <v/>
      </c>
      <c r="F798" s="121"/>
      <c r="G798" s="123" t="str">
        <f>IF(F798="","",VLOOKUP(F798,ボランティア図書マスタ!$B:$L,11,0))</f>
        <v/>
      </c>
      <c r="H798" s="124"/>
      <c r="I798" s="121"/>
      <c r="J798" s="124"/>
      <c r="K798" s="122" t="str">
        <f t="shared" si="975"/>
        <v/>
      </c>
      <c r="L798" s="125" t="str">
        <f>IF(Y798="","",VLOOKUP(Y798,ボランティア図書マスタ!$A$3:$M$567,13,0))</f>
        <v/>
      </c>
      <c r="M798" s="126"/>
      <c r="N798" s="127"/>
      <c r="O798" s="128"/>
      <c r="P798" s="129"/>
      <c r="Q798" s="130" t="str">
        <f>IF(D798="","",VLOOKUP(D798,ボランティア一覧!$A$3:$F$68,3,0))</f>
        <v/>
      </c>
      <c r="R798" s="130" t="str">
        <f>IF(D798="","",VLOOKUP(D798,ボランティア一覧!$A$3:$F$68,4,0))</f>
        <v/>
      </c>
      <c r="S798" s="130" t="str">
        <f>IF(D798="","",VLOOKUP(D798,ボランティア一覧!$A$3:$F$68,5,0))</f>
        <v/>
      </c>
      <c r="T798" s="130" t="str">
        <f>IF(D798="","",VLOOKUP(D798,ボランティア一覧!$A$3:$F$68,6,0))</f>
        <v/>
      </c>
      <c r="U798" s="131" t="str">
        <f t="shared" si="963"/>
        <v xml:space="preserve"> </v>
      </c>
      <c r="V798" s="131" t="str">
        <f t="shared" si="964"/>
        <v>　</v>
      </c>
      <c r="W798" s="131" t="str">
        <f>IF($A798=0," ",VLOOKUP(U798,入力規則用シート!B:C,2,0))</f>
        <v xml:space="preserve"> </v>
      </c>
      <c r="X798" s="131">
        <f t="shared" si="962"/>
        <v>0</v>
      </c>
      <c r="Y798" s="131" t="str">
        <f t="shared" si="965"/>
        <v/>
      </c>
      <c r="Z798" s="131" t="str">
        <f>IF(Y798="","",VLOOKUP(Y798,ボランティア図書マスタ!$A$3:$K$567,11,0))</f>
        <v/>
      </c>
      <c r="AA798" s="132" t="str">
        <f t="shared" si="966"/>
        <v/>
      </c>
      <c r="AB798" s="133"/>
      <c r="AC798" s="133">
        <f t="shared" si="967"/>
        <v>0</v>
      </c>
      <c r="AD798" s="133">
        <f t="shared" si="968"/>
        <v>0</v>
      </c>
      <c r="AE798" s="133">
        <f t="shared" si="969"/>
        <v>0</v>
      </c>
      <c r="AF798" s="133">
        <f t="shared" si="970"/>
        <v>0</v>
      </c>
      <c r="AG798" s="134">
        <f t="shared" si="971"/>
        <v>0</v>
      </c>
      <c r="AH798" s="133">
        <f t="shared" si="972"/>
        <v>0</v>
      </c>
      <c r="AI798" s="133">
        <f t="shared" si="976"/>
        <v>0</v>
      </c>
      <c r="AJ798" s="133">
        <f t="shared" si="977"/>
        <v>0</v>
      </c>
      <c r="AK798" s="135">
        <f t="shared" si="973"/>
        <v>0</v>
      </c>
      <c r="AL798" s="135">
        <f t="shared" si="974"/>
        <v>0</v>
      </c>
      <c r="AM798" s="135">
        <f t="shared" si="978"/>
        <v>0</v>
      </c>
      <c r="AN798" s="135">
        <f t="shared" si="979"/>
        <v>0</v>
      </c>
      <c r="AP798" s="111" t="e">
        <f>VLOOKUP($Y798,ボランティア図書マスタ!$A:$T,15,0)</f>
        <v>#N/A</v>
      </c>
      <c r="AQ798" s="111" t="e">
        <f>VLOOKUP($Y798,ボランティア図書マスタ!$A:$T,16,0)</f>
        <v>#N/A</v>
      </c>
      <c r="AR798" s="111" t="e">
        <f>VLOOKUP($Y798,ボランティア図書マスタ!$A:$T,17,0)</f>
        <v>#N/A</v>
      </c>
      <c r="AS798" s="111" t="e">
        <f>VLOOKUP($Y798,ボランティア図書マスタ!$A:$T,18,0)</f>
        <v>#N/A</v>
      </c>
      <c r="AT798" s="111" t="e">
        <f>VLOOKUP($Y798,ボランティア図書マスタ!$A:$T,19,0)</f>
        <v>#N/A</v>
      </c>
      <c r="AU798" s="111" t="e">
        <f>VLOOKUP($Y798,ボランティア図書マスタ!$A:$T,20,0)</f>
        <v>#N/A</v>
      </c>
    </row>
    <row r="799" spans="1:47" ht="80.099999999999994" customHeight="1" x14ac:dyDescent="0.15">
      <c r="A799" s="119"/>
      <c r="B799" s="120"/>
      <c r="C799" s="119"/>
      <c r="D799" s="121"/>
      <c r="E799" s="122" t="str">
        <f>IF(D799="","",VLOOKUP(D799,ボランティア一覧!$A:$B,2,0))</f>
        <v/>
      </c>
      <c r="F799" s="121"/>
      <c r="G799" s="123" t="str">
        <f>IF(F799="","",VLOOKUP(F799,ボランティア図書マスタ!$B:$L,11,0))</f>
        <v/>
      </c>
      <c r="H799" s="124"/>
      <c r="I799" s="121"/>
      <c r="J799" s="124"/>
      <c r="K799" s="122" t="str">
        <f t="shared" si="975"/>
        <v/>
      </c>
      <c r="L799" s="125" t="str">
        <f>IF(Y799="","",VLOOKUP(Y799,ボランティア図書マスタ!$A$3:$M$567,13,0))</f>
        <v/>
      </c>
      <c r="M799" s="126"/>
      <c r="N799" s="127"/>
      <c r="O799" s="128"/>
      <c r="P799" s="129"/>
      <c r="Q799" s="130" t="str">
        <f>IF(D799="","",VLOOKUP(D799,ボランティア一覧!$A$3:$F$68,3,0))</f>
        <v/>
      </c>
      <c r="R799" s="130" t="str">
        <f>IF(D799="","",VLOOKUP(D799,ボランティア一覧!$A$3:$F$68,4,0))</f>
        <v/>
      </c>
      <c r="S799" s="130" t="str">
        <f>IF(D799="","",VLOOKUP(D799,ボランティア一覧!$A$3:$F$68,5,0))</f>
        <v/>
      </c>
      <c r="T799" s="130" t="str">
        <f>IF(D799="","",VLOOKUP(D799,ボランティア一覧!$A$3:$F$68,6,0))</f>
        <v/>
      </c>
      <c r="U799" s="131" t="str">
        <f>IF(F799=0," ",$G$2)</f>
        <v xml:space="preserve"> </v>
      </c>
      <c r="V799" s="131" t="str">
        <f>IF(F799=0,"　",$L$2)</f>
        <v>　</v>
      </c>
      <c r="W799" s="131" t="str">
        <f>IF($A799=0," ",VLOOKUP(U799,入力規則用シート!B:C,2,0))</f>
        <v xml:space="preserve"> </v>
      </c>
      <c r="X799" s="131">
        <f t="shared" si="962"/>
        <v>0</v>
      </c>
      <c r="Y799" s="131" t="str">
        <f>IF(F799&amp;I799="","",CONCATENATE(F799,I799))</f>
        <v/>
      </c>
      <c r="Z799" s="131" t="str">
        <f>IF(Y799="","",VLOOKUP(Y799,ボランティア図書マスタ!$A$3:$K$567,11,0))</f>
        <v/>
      </c>
      <c r="AA799" s="132" t="str">
        <f>DBCS(J799)</f>
        <v/>
      </c>
      <c r="AB799" s="133"/>
      <c r="AC799" s="133">
        <f>A799</f>
        <v>0</v>
      </c>
      <c r="AD799" s="133">
        <f>B799</f>
        <v>0</v>
      </c>
      <c r="AE799" s="133">
        <f>C799</f>
        <v>0</v>
      </c>
      <c r="AF799" s="133">
        <f>D799</f>
        <v>0</v>
      </c>
      <c r="AG799" s="134">
        <f>F799</f>
        <v>0</v>
      </c>
      <c r="AH799" s="133">
        <f>H799</f>
        <v>0</v>
      </c>
      <c r="AI799" s="133">
        <f t="shared" si="976"/>
        <v>0</v>
      </c>
      <c r="AJ799" s="133">
        <f t="shared" si="977"/>
        <v>0</v>
      </c>
      <c r="AK799" s="135">
        <f>M799</f>
        <v>0</v>
      </c>
      <c r="AL799" s="135">
        <f>N799</f>
        <v>0</v>
      </c>
      <c r="AM799" s="135">
        <f t="shared" si="978"/>
        <v>0</v>
      </c>
      <c r="AN799" s="135">
        <f t="shared" si="979"/>
        <v>0</v>
      </c>
      <c r="AP799" s="111" t="e">
        <f>VLOOKUP($Y799,ボランティア図書マスタ!$A:$T,15,0)</f>
        <v>#N/A</v>
      </c>
      <c r="AQ799" s="111" t="e">
        <f>VLOOKUP($Y799,ボランティア図書マスタ!$A:$T,16,0)</f>
        <v>#N/A</v>
      </c>
      <c r="AR799" s="111" t="e">
        <f>VLOOKUP($Y799,ボランティア図書マスタ!$A:$T,17,0)</f>
        <v>#N/A</v>
      </c>
      <c r="AS799" s="111" t="e">
        <f>VLOOKUP($Y799,ボランティア図書マスタ!$A:$T,18,0)</f>
        <v>#N/A</v>
      </c>
      <c r="AT799" s="111" t="e">
        <f>VLOOKUP($Y799,ボランティア図書マスタ!$A:$T,19,0)</f>
        <v>#N/A</v>
      </c>
      <c r="AU799" s="111" t="e">
        <f>VLOOKUP($Y799,ボランティア図書マスタ!$A:$T,20,0)</f>
        <v>#N/A</v>
      </c>
    </row>
    <row r="800" spans="1:47" ht="80.099999999999994" customHeight="1" x14ac:dyDescent="0.15">
      <c r="A800" s="119"/>
      <c r="B800" s="120"/>
      <c r="C800" s="119"/>
      <c r="D800" s="121"/>
      <c r="E800" s="122" t="str">
        <f>IF(D800="","",VLOOKUP(D800,ボランティア一覧!$A:$B,2,0))</f>
        <v/>
      </c>
      <c r="F800" s="121"/>
      <c r="G800" s="123" t="str">
        <f>IF(F800="","",VLOOKUP(F800,ボランティア図書マスタ!$B:$L,11,0))</f>
        <v/>
      </c>
      <c r="H800" s="124"/>
      <c r="I800" s="121"/>
      <c r="J800" s="124"/>
      <c r="K800" s="122" t="str">
        <f t="shared" si="975"/>
        <v/>
      </c>
      <c r="L800" s="125" t="str">
        <f>IF(Y800="","",VLOOKUP(Y800,ボランティア図書マスタ!$A$3:$M$567,13,0))</f>
        <v/>
      </c>
      <c r="M800" s="126"/>
      <c r="N800" s="127"/>
      <c r="O800" s="128"/>
      <c r="P800" s="129"/>
      <c r="Q800" s="130" t="str">
        <f>IF(D800="","",VLOOKUP(D800,ボランティア一覧!$A$3:$F$68,3,0))</f>
        <v/>
      </c>
      <c r="R800" s="130" t="str">
        <f>IF(D800="","",VLOOKUP(D800,ボランティア一覧!$A$3:$F$68,4,0))</f>
        <v/>
      </c>
      <c r="S800" s="130" t="str">
        <f>IF(D800="","",VLOOKUP(D800,ボランティア一覧!$A$3:$F$68,5,0))</f>
        <v/>
      </c>
      <c r="T800" s="130" t="str">
        <f>IF(D800="","",VLOOKUP(D800,ボランティア一覧!$A$3:$F$68,6,0))</f>
        <v/>
      </c>
      <c r="U800" s="131" t="str">
        <f t="shared" ref="U800:U808" si="980">IF(F800=0," ",$G$2)</f>
        <v xml:space="preserve"> </v>
      </c>
      <c r="V800" s="131" t="str">
        <f t="shared" ref="V800:V808" si="981">IF(F800=0,"　",$L$2)</f>
        <v>　</v>
      </c>
      <c r="W800" s="131" t="str">
        <f>IF($A800=0," ",VLOOKUP(U800,入力規則用シート!B:C,2,0))</f>
        <v xml:space="preserve"> </v>
      </c>
      <c r="X800" s="131">
        <f t="shared" si="962"/>
        <v>0</v>
      </c>
      <c r="Y800" s="131" t="str">
        <f t="shared" ref="Y800:Y808" si="982">IF(F800&amp;I800="","",CONCATENATE(F800,I800))</f>
        <v/>
      </c>
      <c r="Z800" s="131" t="str">
        <f>IF(Y800="","",VLOOKUP(Y800,ボランティア図書マスタ!$A$3:$K$567,11,0))</f>
        <v/>
      </c>
      <c r="AA800" s="132" t="str">
        <f t="shared" ref="AA800:AA808" si="983">DBCS(J800)</f>
        <v/>
      </c>
      <c r="AB800" s="133"/>
      <c r="AC800" s="133">
        <f t="shared" ref="AC800:AC808" si="984">A800</f>
        <v>0</v>
      </c>
      <c r="AD800" s="133">
        <f t="shared" ref="AD800:AD808" si="985">B800</f>
        <v>0</v>
      </c>
      <c r="AE800" s="133">
        <f t="shared" ref="AE800:AE808" si="986">C800</f>
        <v>0</v>
      </c>
      <c r="AF800" s="133">
        <f t="shared" ref="AF800:AF808" si="987">D800</f>
        <v>0</v>
      </c>
      <c r="AG800" s="134">
        <f t="shared" ref="AG800:AG808" si="988">F800</f>
        <v>0</v>
      </c>
      <c r="AH800" s="133">
        <f t="shared" ref="AH800:AH808" si="989">H800</f>
        <v>0</v>
      </c>
      <c r="AI800" s="133">
        <f t="shared" si="976"/>
        <v>0</v>
      </c>
      <c r="AJ800" s="133">
        <f t="shared" si="977"/>
        <v>0</v>
      </c>
      <c r="AK800" s="135">
        <f t="shared" ref="AK800:AK808" si="990">M800</f>
        <v>0</v>
      </c>
      <c r="AL800" s="135">
        <f t="shared" ref="AL800:AL808" si="991">N800</f>
        <v>0</v>
      </c>
      <c r="AM800" s="135">
        <f t="shared" si="978"/>
        <v>0</v>
      </c>
      <c r="AN800" s="135">
        <f t="shared" si="979"/>
        <v>0</v>
      </c>
      <c r="AP800" s="111" t="e">
        <f>VLOOKUP($Y800,ボランティア図書マスタ!$A:$T,15,0)</f>
        <v>#N/A</v>
      </c>
      <c r="AQ800" s="111" t="e">
        <f>VLOOKUP($Y800,ボランティア図書マスタ!$A:$T,16,0)</f>
        <v>#N/A</v>
      </c>
      <c r="AR800" s="111" t="e">
        <f>VLOOKUP($Y800,ボランティア図書マスタ!$A:$T,17,0)</f>
        <v>#N/A</v>
      </c>
      <c r="AS800" s="111" t="e">
        <f>VLOOKUP($Y800,ボランティア図書マスタ!$A:$T,18,0)</f>
        <v>#N/A</v>
      </c>
      <c r="AT800" s="111" t="e">
        <f>VLOOKUP($Y800,ボランティア図書マスタ!$A:$T,19,0)</f>
        <v>#N/A</v>
      </c>
      <c r="AU800" s="111" t="e">
        <f>VLOOKUP($Y800,ボランティア図書マスタ!$A:$T,20,0)</f>
        <v>#N/A</v>
      </c>
    </row>
    <row r="801" spans="1:47" ht="80.099999999999994" customHeight="1" x14ac:dyDescent="0.15">
      <c r="A801" s="119"/>
      <c r="B801" s="120"/>
      <c r="C801" s="119"/>
      <c r="D801" s="121"/>
      <c r="E801" s="122" t="str">
        <f>IF(D801="","",VLOOKUP(D801,ボランティア一覧!$A:$B,2,0))</f>
        <v/>
      </c>
      <c r="F801" s="121"/>
      <c r="G801" s="123" t="str">
        <f>IF(F801="","",VLOOKUP(F801,ボランティア図書マスタ!$B:$L,11,0))</f>
        <v/>
      </c>
      <c r="H801" s="124"/>
      <c r="I801" s="121"/>
      <c r="J801" s="124"/>
      <c r="K801" s="122" t="str">
        <f t="shared" si="975"/>
        <v/>
      </c>
      <c r="L801" s="125" t="str">
        <f>IF(Y801="","",VLOOKUP(Y801,ボランティア図書マスタ!$A$3:$M$567,13,0))</f>
        <v/>
      </c>
      <c r="M801" s="126"/>
      <c r="N801" s="127"/>
      <c r="O801" s="128"/>
      <c r="P801" s="129"/>
      <c r="Q801" s="130" t="str">
        <f>IF(D801="","",VLOOKUP(D801,ボランティア一覧!$A$3:$F$68,3,0))</f>
        <v/>
      </c>
      <c r="R801" s="130" t="str">
        <f>IF(D801="","",VLOOKUP(D801,ボランティア一覧!$A$3:$F$68,4,0))</f>
        <v/>
      </c>
      <c r="S801" s="130" t="str">
        <f>IF(D801="","",VLOOKUP(D801,ボランティア一覧!$A$3:$F$68,5,0))</f>
        <v/>
      </c>
      <c r="T801" s="130" t="str">
        <f>IF(D801="","",VLOOKUP(D801,ボランティア一覧!$A$3:$F$68,6,0))</f>
        <v/>
      </c>
      <c r="U801" s="131" t="str">
        <f t="shared" si="980"/>
        <v xml:space="preserve"> </v>
      </c>
      <c r="V801" s="131" t="str">
        <f t="shared" si="981"/>
        <v>　</v>
      </c>
      <c r="W801" s="131" t="str">
        <f>IF($A801=0," ",VLOOKUP(U801,入力規則用シート!B:C,2,0))</f>
        <v xml:space="preserve"> </v>
      </c>
      <c r="X801" s="131">
        <f t="shared" si="962"/>
        <v>0</v>
      </c>
      <c r="Y801" s="131" t="str">
        <f t="shared" si="982"/>
        <v/>
      </c>
      <c r="Z801" s="131" t="str">
        <f>IF(Y801="","",VLOOKUP(Y801,ボランティア図書マスタ!$A$3:$K$567,11,0))</f>
        <v/>
      </c>
      <c r="AA801" s="132" t="str">
        <f t="shared" si="983"/>
        <v/>
      </c>
      <c r="AB801" s="133"/>
      <c r="AC801" s="133">
        <f t="shared" si="984"/>
        <v>0</v>
      </c>
      <c r="AD801" s="133">
        <f t="shared" si="985"/>
        <v>0</v>
      </c>
      <c r="AE801" s="133">
        <f t="shared" si="986"/>
        <v>0</v>
      </c>
      <c r="AF801" s="133">
        <f t="shared" si="987"/>
        <v>0</v>
      </c>
      <c r="AG801" s="134">
        <f t="shared" si="988"/>
        <v>0</v>
      </c>
      <c r="AH801" s="133">
        <f t="shared" si="989"/>
        <v>0</v>
      </c>
      <c r="AI801" s="133">
        <f t="shared" si="976"/>
        <v>0</v>
      </c>
      <c r="AJ801" s="133">
        <f t="shared" si="977"/>
        <v>0</v>
      </c>
      <c r="AK801" s="135">
        <f t="shared" si="990"/>
        <v>0</v>
      </c>
      <c r="AL801" s="135">
        <f t="shared" si="991"/>
        <v>0</v>
      </c>
      <c r="AM801" s="135">
        <f t="shared" si="978"/>
        <v>0</v>
      </c>
      <c r="AN801" s="135">
        <f t="shared" si="979"/>
        <v>0</v>
      </c>
      <c r="AP801" s="111" t="e">
        <f>VLOOKUP($Y801,ボランティア図書マスタ!$A:$T,15,0)</f>
        <v>#N/A</v>
      </c>
      <c r="AQ801" s="111" t="e">
        <f>VLOOKUP($Y801,ボランティア図書マスタ!$A:$T,16,0)</f>
        <v>#N/A</v>
      </c>
      <c r="AR801" s="111" t="e">
        <f>VLOOKUP($Y801,ボランティア図書マスタ!$A:$T,17,0)</f>
        <v>#N/A</v>
      </c>
      <c r="AS801" s="111" t="e">
        <f>VLOOKUP($Y801,ボランティア図書マスタ!$A:$T,18,0)</f>
        <v>#N/A</v>
      </c>
      <c r="AT801" s="111" t="e">
        <f>VLOOKUP($Y801,ボランティア図書マスタ!$A:$T,19,0)</f>
        <v>#N/A</v>
      </c>
      <c r="AU801" s="111" t="e">
        <f>VLOOKUP($Y801,ボランティア図書マスタ!$A:$T,20,0)</f>
        <v>#N/A</v>
      </c>
    </row>
    <row r="802" spans="1:47" ht="80.099999999999994" customHeight="1" x14ac:dyDescent="0.15">
      <c r="A802" s="119"/>
      <c r="B802" s="120"/>
      <c r="C802" s="119"/>
      <c r="D802" s="121"/>
      <c r="E802" s="122" t="str">
        <f>IF(D802="","",VLOOKUP(D802,ボランティア一覧!$A:$B,2,0))</f>
        <v/>
      </c>
      <c r="F802" s="121"/>
      <c r="G802" s="123" t="str">
        <f>IF(F802="","",VLOOKUP(F802,ボランティア図書マスタ!$B:$L,11,0))</f>
        <v/>
      </c>
      <c r="H802" s="124"/>
      <c r="I802" s="121"/>
      <c r="J802" s="124"/>
      <c r="K802" s="122" t="str">
        <f t="shared" si="975"/>
        <v/>
      </c>
      <c r="L802" s="125" t="str">
        <f>IF(Y802="","",VLOOKUP(Y802,ボランティア図書マスタ!$A$3:$M$567,13,0))</f>
        <v/>
      </c>
      <c r="M802" s="126"/>
      <c r="N802" s="127"/>
      <c r="O802" s="128"/>
      <c r="P802" s="129"/>
      <c r="Q802" s="130" t="str">
        <f>IF(D802="","",VLOOKUP(D802,ボランティア一覧!$A$3:$F$68,3,0))</f>
        <v/>
      </c>
      <c r="R802" s="130" t="str">
        <f>IF(D802="","",VLOOKUP(D802,ボランティア一覧!$A$3:$F$68,4,0))</f>
        <v/>
      </c>
      <c r="S802" s="130" t="str">
        <f>IF(D802="","",VLOOKUP(D802,ボランティア一覧!$A$3:$F$68,5,0))</f>
        <v/>
      </c>
      <c r="T802" s="130" t="str">
        <f>IF(D802="","",VLOOKUP(D802,ボランティア一覧!$A$3:$F$68,6,0))</f>
        <v/>
      </c>
      <c r="U802" s="131" t="str">
        <f t="shared" si="980"/>
        <v xml:space="preserve"> </v>
      </c>
      <c r="V802" s="131" t="str">
        <f t="shared" si="981"/>
        <v>　</v>
      </c>
      <c r="W802" s="131" t="str">
        <f>IF($A802=0," ",VLOOKUP(U802,入力規則用シート!B:C,2,0))</f>
        <v xml:space="preserve"> </v>
      </c>
      <c r="X802" s="131">
        <f t="shared" si="962"/>
        <v>0</v>
      </c>
      <c r="Y802" s="131" t="str">
        <f t="shared" si="982"/>
        <v/>
      </c>
      <c r="Z802" s="131" t="str">
        <f>IF(Y802="","",VLOOKUP(Y802,ボランティア図書マスタ!$A$3:$K$567,11,0))</f>
        <v/>
      </c>
      <c r="AA802" s="132" t="str">
        <f t="shared" si="983"/>
        <v/>
      </c>
      <c r="AB802" s="133"/>
      <c r="AC802" s="133">
        <f t="shared" si="984"/>
        <v>0</v>
      </c>
      <c r="AD802" s="133">
        <f t="shared" si="985"/>
        <v>0</v>
      </c>
      <c r="AE802" s="133">
        <f t="shared" si="986"/>
        <v>0</v>
      </c>
      <c r="AF802" s="133">
        <f t="shared" si="987"/>
        <v>0</v>
      </c>
      <c r="AG802" s="134">
        <f t="shared" si="988"/>
        <v>0</v>
      </c>
      <c r="AH802" s="133">
        <f t="shared" si="989"/>
        <v>0</v>
      </c>
      <c r="AI802" s="133">
        <f t="shared" si="976"/>
        <v>0</v>
      </c>
      <c r="AJ802" s="133">
        <f t="shared" si="977"/>
        <v>0</v>
      </c>
      <c r="AK802" s="135">
        <f t="shared" si="990"/>
        <v>0</v>
      </c>
      <c r="AL802" s="135">
        <f t="shared" si="991"/>
        <v>0</v>
      </c>
      <c r="AM802" s="135">
        <f t="shared" si="978"/>
        <v>0</v>
      </c>
      <c r="AN802" s="135">
        <f t="shared" si="979"/>
        <v>0</v>
      </c>
      <c r="AP802" s="111" t="e">
        <f>VLOOKUP($Y802,ボランティア図書マスタ!$A:$T,15,0)</f>
        <v>#N/A</v>
      </c>
      <c r="AQ802" s="111" t="e">
        <f>VLOOKUP($Y802,ボランティア図書マスタ!$A:$T,16,0)</f>
        <v>#N/A</v>
      </c>
      <c r="AR802" s="111" t="e">
        <f>VLOOKUP($Y802,ボランティア図書マスタ!$A:$T,17,0)</f>
        <v>#N/A</v>
      </c>
      <c r="AS802" s="111" t="e">
        <f>VLOOKUP($Y802,ボランティア図書マスタ!$A:$T,18,0)</f>
        <v>#N/A</v>
      </c>
      <c r="AT802" s="111" t="e">
        <f>VLOOKUP($Y802,ボランティア図書マスタ!$A:$T,19,0)</f>
        <v>#N/A</v>
      </c>
      <c r="AU802" s="111" t="e">
        <f>VLOOKUP($Y802,ボランティア図書マスタ!$A:$T,20,0)</f>
        <v>#N/A</v>
      </c>
    </row>
    <row r="803" spans="1:47" ht="80.099999999999994" customHeight="1" x14ac:dyDescent="0.15">
      <c r="A803" s="119"/>
      <c r="B803" s="120"/>
      <c r="C803" s="119"/>
      <c r="D803" s="121"/>
      <c r="E803" s="122" t="str">
        <f>IF(D803="","",VLOOKUP(D803,ボランティア一覧!$A:$B,2,0))</f>
        <v/>
      </c>
      <c r="F803" s="121"/>
      <c r="G803" s="123" t="str">
        <f>IF(F803="","",VLOOKUP(F803,ボランティア図書マスタ!$B:$L,11,0))</f>
        <v/>
      </c>
      <c r="H803" s="124"/>
      <c r="I803" s="121"/>
      <c r="J803" s="124"/>
      <c r="K803" s="122" t="str">
        <f t="shared" si="975"/>
        <v/>
      </c>
      <c r="L803" s="125" t="str">
        <f>IF(Y803="","",VLOOKUP(Y803,ボランティア図書マスタ!$A$3:$M$567,13,0))</f>
        <v/>
      </c>
      <c r="M803" s="126"/>
      <c r="N803" s="127"/>
      <c r="O803" s="128"/>
      <c r="P803" s="129"/>
      <c r="Q803" s="130" t="str">
        <f>IF(D803="","",VLOOKUP(D803,ボランティア一覧!$A$3:$F$68,3,0))</f>
        <v/>
      </c>
      <c r="R803" s="130" t="str">
        <f>IF(D803="","",VLOOKUP(D803,ボランティア一覧!$A$3:$F$68,4,0))</f>
        <v/>
      </c>
      <c r="S803" s="130" t="str">
        <f>IF(D803="","",VLOOKUP(D803,ボランティア一覧!$A$3:$F$68,5,0))</f>
        <v/>
      </c>
      <c r="T803" s="130" t="str">
        <f>IF(D803="","",VLOOKUP(D803,ボランティア一覧!$A$3:$F$68,6,0))</f>
        <v/>
      </c>
      <c r="U803" s="131" t="str">
        <f t="shared" si="980"/>
        <v xml:space="preserve"> </v>
      </c>
      <c r="V803" s="131" t="str">
        <f t="shared" si="981"/>
        <v>　</v>
      </c>
      <c r="W803" s="131" t="str">
        <f>IF($A803=0," ",VLOOKUP(U803,入力規則用シート!B:C,2,0))</f>
        <v xml:space="preserve"> </v>
      </c>
      <c r="X803" s="131">
        <f t="shared" si="962"/>
        <v>0</v>
      </c>
      <c r="Y803" s="131" t="str">
        <f t="shared" si="982"/>
        <v/>
      </c>
      <c r="Z803" s="131" t="str">
        <f>IF(Y803="","",VLOOKUP(Y803,ボランティア図書マスタ!$A$3:$K$567,11,0))</f>
        <v/>
      </c>
      <c r="AA803" s="132" t="str">
        <f t="shared" si="983"/>
        <v/>
      </c>
      <c r="AB803" s="133"/>
      <c r="AC803" s="133">
        <f t="shared" si="984"/>
        <v>0</v>
      </c>
      <c r="AD803" s="133">
        <f t="shared" si="985"/>
        <v>0</v>
      </c>
      <c r="AE803" s="133">
        <f t="shared" si="986"/>
        <v>0</v>
      </c>
      <c r="AF803" s="133">
        <f t="shared" si="987"/>
        <v>0</v>
      </c>
      <c r="AG803" s="134">
        <f t="shared" si="988"/>
        <v>0</v>
      </c>
      <c r="AH803" s="133">
        <f t="shared" si="989"/>
        <v>0</v>
      </c>
      <c r="AI803" s="133">
        <f t="shared" si="976"/>
        <v>0</v>
      </c>
      <c r="AJ803" s="133">
        <f t="shared" si="977"/>
        <v>0</v>
      </c>
      <c r="AK803" s="135">
        <f t="shared" si="990"/>
        <v>0</v>
      </c>
      <c r="AL803" s="135">
        <f t="shared" si="991"/>
        <v>0</v>
      </c>
      <c r="AM803" s="135">
        <f t="shared" si="978"/>
        <v>0</v>
      </c>
      <c r="AN803" s="135">
        <f t="shared" si="979"/>
        <v>0</v>
      </c>
      <c r="AP803" s="111" t="e">
        <f>VLOOKUP($Y803,ボランティア図書マスタ!$A:$T,15,0)</f>
        <v>#N/A</v>
      </c>
      <c r="AQ803" s="111" t="e">
        <f>VLOOKUP($Y803,ボランティア図書マスタ!$A:$T,16,0)</f>
        <v>#N/A</v>
      </c>
      <c r="AR803" s="111" t="e">
        <f>VLOOKUP($Y803,ボランティア図書マスタ!$A:$T,17,0)</f>
        <v>#N/A</v>
      </c>
      <c r="AS803" s="111" t="e">
        <f>VLOOKUP($Y803,ボランティア図書マスタ!$A:$T,18,0)</f>
        <v>#N/A</v>
      </c>
      <c r="AT803" s="111" t="e">
        <f>VLOOKUP($Y803,ボランティア図書マスタ!$A:$T,19,0)</f>
        <v>#N/A</v>
      </c>
      <c r="AU803" s="111" t="e">
        <f>VLOOKUP($Y803,ボランティア図書マスタ!$A:$T,20,0)</f>
        <v>#N/A</v>
      </c>
    </row>
    <row r="804" spans="1:47" ht="80.099999999999994" customHeight="1" x14ac:dyDescent="0.15">
      <c r="A804" s="119"/>
      <c r="B804" s="120"/>
      <c r="C804" s="119"/>
      <c r="D804" s="121"/>
      <c r="E804" s="122" t="str">
        <f>IF(D804="","",VLOOKUP(D804,ボランティア一覧!$A:$B,2,0))</f>
        <v/>
      </c>
      <c r="F804" s="121"/>
      <c r="G804" s="123" t="str">
        <f>IF(F804="","",VLOOKUP(F804,ボランティア図書マスタ!$B:$L,11,0))</f>
        <v/>
      </c>
      <c r="H804" s="124"/>
      <c r="I804" s="121"/>
      <c r="J804" s="124"/>
      <c r="K804" s="122" t="str">
        <f t="shared" si="975"/>
        <v/>
      </c>
      <c r="L804" s="125" t="str">
        <f>IF(Y804="","",VLOOKUP(Y804,ボランティア図書マスタ!$A$3:$M$567,13,0))</f>
        <v/>
      </c>
      <c r="M804" s="126"/>
      <c r="N804" s="127"/>
      <c r="O804" s="128"/>
      <c r="P804" s="129"/>
      <c r="Q804" s="130" t="str">
        <f>IF(D804="","",VLOOKUP(D804,ボランティア一覧!$A$3:$F$68,3,0))</f>
        <v/>
      </c>
      <c r="R804" s="130" t="str">
        <f>IF(D804="","",VLOOKUP(D804,ボランティア一覧!$A$3:$F$68,4,0))</f>
        <v/>
      </c>
      <c r="S804" s="130" t="str">
        <f>IF(D804="","",VLOOKUP(D804,ボランティア一覧!$A$3:$F$68,5,0))</f>
        <v/>
      </c>
      <c r="T804" s="130" t="str">
        <f>IF(D804="","",VLOOKUP(D804,ボランティア一覧!$A$3:$F$68,6,0))</f>
        <v/>
      </c>
      <c r="U804" s="131" t="str">
        <f t="shared" si="980"/>
        <v xml:space="preserve"> </v>
      </c>
      <c r="V804" s="131" t="str">
        <f t="shared" si="981"/>
        <v>　</v>
      </c>
      <c r="W804" s="131" t="str">
        <f>IF($A804=0," ",VLOOKUP(U804,入力規則用シート!B:C,2,0))</f>
        <v xml:space="preserve"> </v>
      </c>
      <c r="X804" s="131">
        <f t="shared" si="962"/>
        <v>0</v>
      </c>
      <c r="Y804" s="131" t="str">
        <f t="shared" si="982"/>
        <v/>
      </c>
      <c r="Z804" s="131" t="str">
        <f>IF(Y804="","",VLOOKUP(Y804,ボランティア図書マスタ!$A$3:$K$567,11,0))</f>
        <v/>
      </c>
      <c r="AA804" s="132" t="str">
        <f t="shared" si="983"/>
        <v/>
      </c>
      <c r="AB804" s="133"/>
      <c r="AC804" s="133">
        <f t="shared" si="984"/>
        <v>0</v>
      </c>
      <c r="AD804" s="133">
        <f t="shared" si="985"/>
        <v>0</v>
      </c>
      <c r="AE804" s="133">
        <f t="shared" si="986"/>
        <v>0</v>
      </c>
      <c r="AF804" s="133">
        <f t="shared" si="987"/>
        <v>0</v>
      </c>
      <c r="AG804" s="134">
        <f t="shared" si="988"/>
        <v>0</v>
      </c>
      <c r="AH804" s="133">
        <f t="shared" si="989"/>
        <v>0</v>
      </c>
      <c r="AI804" s="133">
        <f t="shared" si="976"/>
        <v>0</v>
      </c>
      <c r="AJ804" s="133">
        <f t="shared" si="977"/>
        <v>0</v>
      </c>
      <c r="AK804" s="135">
        <f t="shared" si="990"/>
        <v>0</v>
      </c>
      <c r="AL804" s="135">
        <f t="shared" si="991"/>
        <v>0</v>
      </c>
      <c r="AM804" s="135">
        <f t="shared" si="978"/>
        <v>0</v>
      </c>
      <c r="AN804" s="135">
        <f t="shared" si="979"/>
        <v>0</v>
      </c>
      <c r="AP804" s="111" t="e">
        <f>VLOOKUP($Y804,ボランティア図書マスタ!$A:$T,15,0)</f>
        <v>#N/A</v>
      </c>
      <c r="AQ804" s="111" t="e">
        <f>VLOOKUP($Y804,ボランティア図書マスタ!$A:$T,16,0)</f>
        <v>#N/A</v>
      </c>
      <c r="AR804" s="111" t="e">
        <f>VLOOKUP($Y804,ボランティア図書マスタ!$A:$T,17,0)</f>
        <v>#N/A</v>
      </c>
      <c r="AS804" s="111" t="e">
        <f>VLOOKUP($Y804,ボランティア図書マスタ!$A:$T,18,0)</f>
        <v>#N/A</v>
      </c>
      <c r="AT804" s="111" t="e">
        <f>VLOOKUP($Y804,ボランティア図書マスタ!$A:$T,19,0)</f>
        <v>#N/A</v>
      </c>
      <c r="AU804" s="111" t="e">
        <f>VLOOKUP($Y804,ボランティア図書マスタ!$A:$T,20,0)</f>
        <v>#N/A</v>
      </c>
    </row>
    <row r="805" spans="1:47" ht="80.099999999999994" customHeight="1" x14ac:dyDescent="0.15">
      <c r="A805" s="119"/>
      <c r="B805" s="120"/>
      <c r="C805" s="119"/>
      <c r="D805" s="121"/>
      <c r="E805" s="122" t="str">
        <f>IF(D805="","",VLOOKUP(D805,ボランティア一覧!$A:$B,2,0))</f>
        <v/>
      </c>
      <c r="F805" s="121"/>
      <c r="G805" s="123" t="str">
        <f>IF(F805="","",VLOOKUP(F805,ボランティア図書マスタ!$B:$L,11,0))</f>
        <v/>
      </c>
      <c r="H805" s="124"/>
      <c r="I805" s="121"/>
      <c r="J805" s="124"/>
      <c r="K805" s="122" t="str">
        <f t="shared" si="975"/>
        <v/>
      </c>
      <c r="L805" s="125" t="str">
        <f>IF(Y805="","",VLOOKUP(Y805,ボランティア図書マスタ!$A$3:$M$567,13,0))</f>
        <v/>
      </c>
      <c r="M805" s="126"/>
      <c r="N805" s="127"/>
      <c r="O805" s="128"/>
      <c r="P805" s="129"/>
      <c r="Q805" s="130" t="str">
        <f>IF(D805="","",VLOOKUP(D805,ボランティア一覧!$A$3:$F$68,3,0))</f>
        <v/>
      </c>
      <c r="R805" s="130" t="str">
        <f>IF(D805="","",VLOOKUP(D805,ボランティア一覧!$A$3:$F$68,4,0))</f>
        <v/>
      </c>
      <c r="S805" s="130" t="str">
        <f>IF(D805="","",VLOOKUP(D805,ボランティア一覧!$A$3:$F$68,5,0))</f>
        <v/>
      </c>
      <c r="T805" s="130" t="str">
        <f>IF(D805="","",VLOOKUP(D805,ボランティア一覧!$A$3:$F$68,6,0))</f>
        <v/>
      </c>
      <c r="U805" s="131" t="str">
        <f t="shared" si="980"/>
        <v xml:space="preserve"> </v>
      </c>
      <c r="V805" s="131" t="str">
        <f t="shared" si="981"/>
        <v>　</v>
      </c>
      <c r="W805" s="131" t="str">
        <f>IF($A805=0," ",VLOOKUP(U805,入力規則用シート!B:C,2,0))</f>
        <v xml:space="preserve"> </v>
      </c>
      <c r="X805" s="131">
        <f t="shared" si="962"/>
        <v>0</v>
      </c>
      <c r="Y805" s="131" t="str">
        <f t="shared" si="982"/>
        <v/>
      </c>
      <c r="Z805" s="131" t="str">
        <f>IF(Y805="","",VLOOKUP(Y805,ボランティア図書マスタ!$A$3:$K$567,11,0))</f>
        <v/>
      </c>
      <c r="AA805" s="132" t="str">
        <f t="shared" si="983"/>
        <v/>
      </c>
      <c r="AB805" s="133"/>
      <c r="AC805" s="133">
        <f t="shared" si="984"/>
        <v>0</v>
      </c>
      <c r="AD805" s="133">
        <f t="shared" si="985"/>
        <v>0</v>
      </c>
      <c r="AE805" s="133">
        <f t="shared" si="986"/>
        <v>0</v>
      </c>
      <c r="AF805" s="133">
        <f t="shared" si="987"/>
        <v>0</v>
      </c>
      <c r="AG805" s="134">
        <f t="shared" si="988"/>
        <v>0</v>
      </c>
      <c r="AH805" s="133">
        <f t="shared" si="989"/>
        <v>0</v>
      </c>
      <c r="AI805" s="133">
        <f t="shared" si="976"/>
        <v>0</v>
      </c>
      <c r="AJ805" s="133">
        <f t="shared" si="977"/>
        <v>0</v>
      </c>
      <c r="AK805" s="135">
        <f t="shared" si="990"/>
        <v>0</v>
      </c>
      <c r="AL805" s="135">
        <f t="shared" si="991"/>
        <v>0</v>
      </c>
      <c r="AM805" s="135">
        <f t="shared" si="978"/>
        <v>0</v>
      </c>
      <c r="AN805" s="135">
        <f t="shared" si="979"/>
        <v>0</v>
      </c>
      <c r="AP805" s="111" t="e">
        <f>VLOOKUP($Y805,ボランティア図書マスタ!$A:$T,15,0)</f>
        <v>#N/A</v>
      </c>
      <c r="AQ805" s="111" t="e">
        <f>VLOOKUP($Y805,ボランティア図書マスタ!$A:$T,16,0)</f>
        <v>#N/A</v>
      </c>
      <c r="AR805" s="111" t="e">
        <f>VLOOKUP($Y805,ボランティア図書マスタ!$A:$T,17,0)</f>
        <v>#N/A</v>
      </c>
      <c r="AS805" s="111" t="e">
        <f>VLOOKUP($Y805,ボランティア図書マスタ!$A:$T,18,0)</f>
        <v>#N/A</v>
      </c>
      <c r="AT805" s="111" t="e">
        <f>VLOOKUP($Y805,ボランティア図書マスタ!$A:$T,19,0)</f>
        <v>#N/A</v>
      </c>
      <c r="AU805" s="111" t="e">
        <f>VLOOKUP($Y805,ボランティア図書マスタ!$A:$T,20,0)</f>
        <v>#N/A</v>
      </c>
    </row>
    <row r="806" spans="1:47" ht="80.099999999999994" customHeight="1" x14ac:dyDescent="0.15">
      <c r="A806" s="119"/>
      <c r="B806" s="120"/>
      <c r="C806" s="119"/>
      <c r="D806" s="121"/>
      <c r="E806" s="122" t="str">
        <f>IF(D806="","",VLOOKUP(D806,ボランティア一覧!$A:$B,2,0))</f>
        <v/>
      </c>
      <c r="F806" s="121"/>
      <c r="G806" s="123" t="str">
        <f>IF(F806="","",VLOOKUP(F806,ボランティア図書マスタ!$B:$L,11,0))</f>
        <v/>
      </c>
      <c r="H806" s="124"/>
      <c r="I806" s="121"/>
      <c r="J806" s="124"/>
      <c r="K806" s="122" t="str">
        <f t="shared" si="975"/>
        <v/>
      </c>
      <c r="L806" s="125" t="str">
        <f>IF(Y806="","",VLOOKUP(Y806,ボランティア図書マスタ!$A$3:$M$567,13,0))</f>
        <v/>
      </c>
      <c r="M806" s="126"/>
      <c r="N806" s="127"/>
      <c r="O806" s="128"/>
      <c r="P806" s="129"/>
      <c r="Q806" s="130" t="str">
        <f>IF(D806="","",VLOOKUP(D806,ボランティア一覧!$A$3:$F$68,3,0))</f>
        <v/>
      </c>
      <c r="R806" s="130" t="str">
        <f>IF(D806="","",VLOOKUP(D806,ボランティア一覧!$A$3:$F$68,4,0))</f>
        <v/>
      </c>
      <c r="S806" s="130" t="str">
        <f>IF(D806="","",VLOOKUP(D806,ボランティア一覧!$A$3:$F$68,5,0))</f>
        <v/>
      </c>
      <c r="T806" s="130" t="str">
        <f>IF(D806="","",VLOOKUP(D806,ボランティア一覧!$A$3:$F$68,6,0))</f>
        <v/>
      </c>
      <c r="U806" s="131" t="str">
        <f t="shared" si="980"/>
        <v xml:space="preserve"> </v>
      </c>
      <c r="V806" s="131" t="str">
        <f t="shared" si="981"/>
        <v>　</v>
      </c>
      <c r="W806" s="131" t="str">
        <f>IF($A806=0," ",VLOOKUP(U806,入力規則用シート!B:C,2,0))</f>
        <v xml:space="preserve"> </v>
      </c>
      <c r="X806" s="131">
        <f t="shared" si="962"/>
        <v>0</v>
      </c>
      <c r="Y806" s="131" t="str">
        <f t="shared" si="982"/>
        <v/>
      </c>
      <c r="Z806" s="131" t="str">
        <f>IF(Y806="","",VLOOKUP(Y806,ボランティア図書マスタ!$A$3:$K$567,11,0))</f>
        <v/>
      </c>
      <c r="AA806" s="132" t="str">
        <f t="shared" si="983"/>
        <v/>
      </c>
      <c r="AB806" s="133"/>
      <c r="AC806" s="133">
        <f t="shared" si="984"/>
        <v>0</v>
      </c>
      <c r="AD806" s="133">
        <f t="shared" si="985"/>
        <v>0</v>
      </c>
      <c r="AE806" s="133">
        <f t="shared" si="986"/>
        <v>0</v>
      </c>
      <c r="AF806" s="133">
        <f t="shared" si="987"/>
        <v>0</v>
      </c>
      <c r="AG806" s="134">
        <f t="shared" si="988"/>
        <v>0</v>
      </c>
      <c r="AH806" s="133">
        <f t="shared" si="989"/>
        <v>0</v>
      </c>
      <c r="AI806" s="133">
        <f t="shared" si="976"/>
        <v>0</v>
      </c>
      <c r="AJ806" s="133">
        <f t="shared" si="977"/>
        <v>0</v>
      </c>
      <c r="AK806" s="135">
        <f t="shared" si="990"/>
        <v>0</v>
      </c>
      <c r="AL806" s="135">
        <f t="shared" si="991"/>
        <v>0</v>
      </c>
      <c r="AM806" s="135">
        <f t="shared" si="978"/>
        <v>0</v>
      </c>
      <c r="AN806" s="135">
        <f t="shared" si="979"/>
        <v>0</v>
      </c>
      <c r="AP806" s="111" t="e">
        <f>VLOOKUP($Y806,ボランティア図書マスタ!$A:$T,15,0)</f>
        <v>#N/A</v>
      </c>
      <c r="AQ806" s="111" t="e">
        <f>VLOOKUP($Y806,ボランティア図書マスタ!$A:$T,16,0)</f>
        <v>#N/A</v>
      </c>
      <c r="AR806" s="111" t="e">
        <f>VLOOKUP($Y806,ボランティア図書マスタ!$A:$T,17,0)</f>
        <v>#N/A</v>
      </c>
      <c r="AS806" s="111" t="e">
        <f>VLOOKUP($Y806,ボランティア図書マスタ!$A:$T,18,0)</f>
        <v>#N/A</v>
      </c>
      <c r="AT806" s="111" t="e">
        <f>VLOOKUP($Y806,ボランティア図書マスタ!$A:$T,19,0)</f>
        <v>#N/A</v>
      </c>
      <c r="AU806" s="111" t="e">
        <f>VLOOKUP($Y806,ボランティア図書マスタ!$A:$T,20,0)</f>
        <v>#N/A</v>
      </c>
    </row>
    <row r="807" spans="1:47" ht="80.099999999999994" customHeight="1" x14ac:dyDescent="0.15">
      <c r="A807" s="119"/>
      <c r="B807" s="120"/>
      <c r="C807" s="119"/>
      <c r="D807" s="121"/>
      <c r="E807" s="122" t="str">
        <f>IF(D807="","",VLOOKUP(D807,ボランティア一覧!$A:$B,2,0))</f>
        <v/>
      </c>
      <c r="F807" s="121"/>
      <c r="G807" s="123" t="str">
        <f>IF(F807="","",VLOOKUP(F807,ボランティア図書マスタ!$B:$L,11,0))</f>
        <v/>
      </c>
      <c r="H807" s="124"/>
      <c r="I807" s="121"/>
      <c r="J807" s="124"/>
      <c r="K807" s="122" t="str">
        <f t="shared" si="975"/>
        <v/>
      </c>
      <c r="L807" s="125" t="str">
        <f>IF(Y807="","",VLOOKUP(Y807,ボランティア図書マスタ!$A$3:$M$567,13,0))</f>
        <v/>
      </c>
      <c r="M807" s="126"/>
      <c r="N807" s="127"/>
      <c r="O807" s="128"/>
      <c r="P807" s="129"/>
      <c r="Q807" s="130" t="str">
        <f>IF(D807="","",VLOOKUP(D807,ボランティア一覧!$A$3:$F$68,3,0))</f>
        <v/>
      </c>
      <c r="R807" s="130" t="str">
        <f>IF(D807="","",VLOOKUP(D807,ボランティア一覧!$A$3:$F$68,4,0))</f>
        <v/>
      </c>
      <c r="S807" s="130" t="str">
        <f>IF(D807="","",VLOOKUP(D807,ボランティア一覧!$A$3:$F$68,5,0))</f>
        <v/>
      </c>
      <c r="T807" s="130" t="str">
        <f>IF(D807="","",VLOOKUP(D807,ボランティア一覧!$A$3:$F$68,6,0))</f>
        <v/>
      </c>
      <c r="U807" s="131" t="str">
        <f t="shared" si="980"/>
        <v xml:space="preserve"> </v>
      </c>
      <c r="V807" s="131" t="str">
        <f t="shared" si="981"/>
        <v>　</v>
      </c>
      <c r="W807" s="131" t="str">
        <f>IF($A807=0," ",VLOOKUP(U807,入力規則用シート!B:C,2,0))</f>
        <v xml:space="preserve"> </v>
      </c>
      <c r="X807" s="131">
        <f t="shared" si="962"/>
        <v>0</v>
      </c>
      <c r="Y807" s="131" t="str">
        <f t="shared" si="982"/>
        <v/>
      </c>
      <c r="Z807" s="131" t="str">
        <f>IF(Y807="","",VLOOKUP(Y807,ボランティア図書マスタ!$A$3:$K$567,11,0))</f>
        <v/>
      </c>
      <c r="AA807" s="132" t="str">
        <f t="shared" si="983"/>
        <v/>
      </c>
      <c r="AB807" s="133"/>
      <c r="AC807" s="133">
        <f t="shared" si="984"/>
        <v>0</v>
      </c>
      <c r="AD807" s="133">
        <f t="shared" si="985"/>
        <v>0</v>
      </c>
      <c r="AE807" s="133">
        <f t="shared" si="986"/>
        <v>0</v>
      </c>
      <c r="AF807" s="133">
        <f t="shared" si="987"/>
        <v>0</v>
      </c>
      <c r="AG807" s="134">
        <f t="shared" si="988"/>
        <v>0</v>
      </c>
      <c r="AH807" s="133">
        <f t="shared" si="989"/>
        <v>0</v>
      </c>
      <c r="AI807" s="133">
        <f t="shared" si="976"/>
        <v>0</v>
      </c>
      <c r="AJ807" s="133">
        <f t="shared" si="977"/>
        <v>0</v>
      </c>
      <c r="AK807" s="135">
        <f t="shared" si="990"/>
        <v>0</v>
      </c>
      <c r="AL807" s="135">
        <f t="shared" si="991"/>
        <v>0</v>
      </c>
      <c r="AM807" s="135">
        <f t="shared" si="978"/>
        <v>0</v>
      </c>
      <c r="AN807" s="135">
        <f t="shared" si="979"/>
        <v>0</v>
      </c>
      <c r="AP807" s="111" t="e">
        <f>VLOOKUP($Y807,ボランティア図書マスタ!$A:$T,15,0)</f>
        <v>#N/A</v>
      </c>
      <c r="AQ807" s="111" t="e">
        <f>VLOOKUP($Y807,ボランティア図書マスタ!$A:$T,16,0)</f>
        <v>#N/A</v>
      </c>
      <c r="AR807" s="111" t="e">
        <f>VLOOKUP($Y807,ボランティア図書マスタ!$A:$T,17,0)</f>
        <v>#N/A</v>
      </c>
      <c r="AS807" s="111" t="e">
        <f>VLOOKUP($Y807,ボランティア図書マスタ!$A:$T,18,0)</f>
        <v>#N/A</v>
      </c>
      <c r="AT807" s="111" t="e">
        <f>VLOOKUP($Y807,ボランティア図書マスタ!$A:$T,19,0)</f>
        <v>#N/A</v>
      </c>
      <c r="AU807" s="111" t="e">
        <f>VLOOKUP($Y807,ボランティア図書マスタ!$A:$T,20,0)</f>
        <v>#N/A</v>
      </c>
    </row>
    <row r="808" spans="1:47" ht="80.099999999999994" customHeight="1" x14ac:dyDescent="0.15">
      <c r="A808" s="119"/>
      <c r="B808" s="120"/>
      <c r="C808" s="119"/>
      <c r="D808" s="121"/>
      <c r="E808" s="122" t="str">
        <f>IF(D808="","",VLOOKUP(D808,ボランティア一覧!$A:$B,2,0))</f>
        <v/>
      </c>
      <c r="F808" s="121"/>
      <c r="G808" s="123" t="str">
        <f>IF(F808="","",VLOOKUP(F808,ボランティア図書マスタ!$B:$L,11,0))</f>
        <v/>
      </c>
      <c r="H808" s="124"/>
      <c r="I808" s="121"/>
      <c r="J808" s="124"/>
      <c r="K808" s="122" t="str">
        <f t="shared" si="975"/>
        <v/>
      </c>
      <c r="L808" s="125" t="str">
        <f>IF(Y808="","",VLOOKUP(Y808,ボランティア図書マスタ!$A$3:$M$567,13,0))</f>
        <v/>
      </c>
      <c r="M808" s="126"/>
      <c r="N808" s="127"/>
      <c r="O808" s="128"/>
      <c r="P808" s="129"/>
      <c r="Q808" s="130" t="str">
        <f>IF(D808="","",VLOOKUP(D808,ボランティア一覧!$A$3:$F$68,3,0))</f>
        <v/>
      </c>
      <c r="R808" s="130" t="str">
        <f>IF(D808="","",VLOOKUP(D808,ボランティア一覧!$A$3:$F$68,4,0))</f>
        <v/>
      </c>
      <c r="S808" s="130" t="str">
        <f>IF(D808="","",VLOOKUP(D808,ボランティア一覧!$A$3:$F$68,5,0))</f>
        <v/>
      </c>
      <c r="T808" s="130" t="str">
        <f>IF(D808="","",VLOOKUP(D808,ボランティア一覧!$A$3:$F$68,6,0))</f>
        <v/>
      </c>
      <c r="U808" s="131" t="str">
        <f t="shared" si="980"/>
        <v xml:space="preserve"> </v>
      </c>
      <c r="V808" s="131" t="str">
        <f t="shared" si="981"/>
        <v>　</v>
      </c>
      <c r="W808" s="131" t="str">
        <f>IF($A808=0," ",VLOOKUP(U808,入力規則用シート!B:C,2,0))</f>
        <v xml:space="preserve"> </v>
      </c>
      <c r="X808" s="131">
        <f t="shared" si="962"/>
        <v>0</v>
      </c>
      <c r="Y808" s="131" t="str">
        <f t="shared" si="982"/>
        <v/>
      </c>
      <c r="Z808" s="131" t="str">
        <f>IF(Y808="","",VLOOKUP(Y808,ボランティア図書マスタ!$A$3:$K$567,11,0))</f>
        <v/>
      </c>
      <c r="AA808" s="132" t="str">
        <f t="shared" si="983"/>
        <v/>
      </c>
      <c r="AB808" s="133"/>
      <c r="AC808" s="133">
        <f t="shared" si="984"/>
        <v>0</v>
      </c>
      <c r="AD808" s="133">
        <f t="shared" si="985"/>
        <v>0</v>
      </c>
      <c r="AE808" s="133">
        <f t="shared" si="986"/>
        <v>0</v>
      </c>
      <c r="AF808" s="133">
        <f t="shared" si="987"/>
        <v>0</v>
      </c>
      <c r="AG808" s="134">
        <f t="shared" si="988"/>
        <v>0</v>
      </c>
      <c r="AH808" s="133">
        <f t="shared" si="989"/>
        <v>0</v>
      </c>
      <c r="AI808" s="133">
        <f t="shared" si="976"/>
        <v>0</v>
      </c>
      <c r="AJ808" s="133">
        <f t="shared" si="977"/>
        <v>0</v>
      </c>
      <c r="AK808" s="135">
        <f t="shared" si="990"/>
        <v>0</v>
      </c>
      <c r="AL808" s="135">
        <f t="shared" si="991"/>
        <v>0</v>
      </c>
      <c r="AM808" s="135">
        <f t="shared" si="978"/>
        <v>0</v>
      </c>
      <c r="AN808" s="135">
        <f t="shared" si="979"/>
        <v>0</v>
      </c>
      <c r="AP808" s="111" t="e">
        <f>VLOOKUP($Y808,ボランティア図書マスタ!$A:$T,15,0)</f>
        <v>#N/A</v>
      </c>
      <c r="AQ808" s="111" t="e">
        <f>VLOOKUP($Y808,ボランティア図書マスタ!$A:$T,16,0)</f>
        <v>#N/A</v>
      </c>
      <c r="AR808" s="111" t="e">
        <f>VLOOKUP($Y808,ボランティア図書マスタ!$A:$T,17,0)</f>
        <v>#N/A</v>
      </c>
      <c r="AS808" s="111" t="e">
        <f>VLOOKUP($Y808,ボランティア図書マスタ!$A:$T,18,0)</f>
        <v>#N/A</v>
      </c>
      <c r="AT808" s="111" t="e">
        <f>VLOOKUP($Y808,ボランティア図書マスタ!$A:$T,19,0)</f>
        <v>#N/A</v>
      </c>
      <c r="AU808" s="111" t="e">
        <f>VLOOKUP($Y808,ボランティア図書マスタ!$A:$T,20,0)</f>
        <v>#N/A</v>
      </c>
    </row>
    <row r="809" spans="1:47" ht="80.099999999999994" customHeight="1" x14ac:dyDescent="0.15">
      <c r="A809" s="119"/>
      <c r="B809" s="120"/>
      <c r="C809" s="119"/>
      <c r="D809" s="121"/>
      <c r="E809" s="122" t="str">
        <f>IF(D809="","",VLOOKUP(D809,ボランティア一覧!$A:$B,2,0))</f>
        <v/>
      </c>
      <c r="F809" s="121"/>
      <c r="G809" s="123" t="str">
        <f>IF(F809="","",VLOOKUP(F809,ボランティア図書マスタ!$B:$L,11,0))</f>
        <v/>
      </c>
      <c r="H809" s="124"/>
      <c r="I809" s="121"/>
      <c r="J809" s="124"/>
      <c r="K809" s="122" t="str">
        <f t="shared" si="975"/>
        <v/>
      </c>
      <c r="L809" s="125" t="str">
        <f>IF(Y809="","",VLOOKUP(Y809,ボランティア図書マスタ!$A$3:$M$567,13,0))</f>
        <v/>
      </c>
      <c r="M809" s="126"/>
      <c r="N809" s="127"/>
      <c r="O809" s="128"/>
      <c r="P809" s="129"/>
      <c r="Q809" s="130" t="str">
        <f>IF(D809="","",VLOOKUP(D809,ボランティア一覧!$A$3:$F$68,3,0))</f>
        <v/>
      </c>
      <c r="R809" s="130" t="str">
        <f>IF(D809="","",VLOOKUP(D809,ボランティア一覧!$A$3:$F$68,4,0))</f>
        <v/>
      </c>
      <c r="S809" s="130" t="str">
        <f>IF(D809="","",VLOOKUP(D809,ボランティア一覧!$A$3:$F$68,5,0))</f>
        <v/>
      </c>
      <c r="T809" s="130" t="str">
        <f>IF(D809="","",VLOOKUP(D809,ボランティア一覧!$A$3:$F$68,6,0))</f>
        <v/>
      </c>
      <c r="U809" s="131" t="str">
        <f>IF(F809=0," ",$G$2)</f>
        <v xml:space="preserve"> </v>
      </c>
      <c r="V809" s="131" t="str">
        <f>IF(F809=0,"　",$L$2)</f>
        <v>　</v>
      </c>
      <c r="W809" s="131" t="str">
        <f>IF($A809=0," ",VLOOKUP(U809,入力規則用シート!B:C,2,0))</f>
        <v xml:space="preserve"> </v>
      </c>
      <c r="X809" s="131">
        <f t="shared" si="962"/>
        <v>0</v>
      </c>
      <c r="Y809" s="131" t="str">
        <f>IF(F809&amp;I809="","",CONCATENATE(F809,I809))</f>
        <v/>
      </c>
      <c r="Z809" s="131" t="str">
        <f>IF(Y809="","",VLOOKUP(Y809,ボランティア図書マスタ!$A$3:$K$567,11,0))</f>
        <v/>
      </c>
      <c r="AA809" s="132" t="str">
        <f>DBCS(J809)</f>
        <v/>
      </c>
      <c r="AB809" s="133"/>
      <c r="AC809" s="133">
        <f>A809</f>
        <v>0</v>
      </c>
      <c r="AD809" s="133">
        <f>B809</f>
        <v>0</v>
      </c>
      <c r="AE809" s="133">
        <f>C809</f>
        <v>0</v>
      </c>
      <c r="AF809" s="133">
        <f>D809</f>
        <v>0</v>
      </c>
      <c r="AG809" s="134">
        <f>F809</f>
        <v>0</v>
      </c>
      <c r="AH809" s="133">
        <f>H809</f>
        <v>0</v>
      </c>
      <c r="AI809" s="133">
        <f t="shared" si="976"/>
        <v>0</v>
      </c>
      <c r="AJ809" s="133">
        <f t="shared" si="977"/>
        <v>0</v>
      </c>
      <c r="AK809" s="135">
        <f>M809</f>
        <v>0</v>
      </c>
      <c r="AL809" s="135">
        <f>N809</f>
        <v>0</v>
      </c>
      <c r="AM809" s="135">
        <f t="shared" si="978"/>
        <v>0</v>
      </c>
      <c r="AN809" s="135">
        <f t="shared" si="979"/>
        <v>0</v>
      </c>
      <c r="AP809" s="111" t="e">
        <f>VLOOKUP($Y809,ボランティア図書マスタ!$A:$T,15,0)</f>
        <v>#N/A</v>
      </c>
      <c r="AQ809" s="111" t="e">
        <f>VLOOKUP($Y809,ボランティア図書マスタ!$A:$T,16,0)</f>
        <v>#N/A</v>
      </c>
      <c r="AR809" s="111" t="e">
        <f>VLOOKUP($Y809,ボランティア図書マスタ!$A:$T,17,0)</f>
        <v>#N/A</v>
      </c>
      <c r="AS809" s="111" t="e">
        <f>VLOOKUP($Y809,ボランティア図書マスタ!$A:$T,18,0)</f>
        <v>#N/A</v>
      </c>
      <c r="AT809" s="111" t="e">
        <f>VLOOKUP($Y809,ボランティア図書マスタ!$A:$T,19,0)</f>
        <v>#N/A</v>
      </c>
      <c r="AU809" s="111" t="e">
        <f>VLOOKUP($Y809,ボランティア図書マスタ!$A:$T,20,0)</f>
        <v>#N/A</v>
      </c>
    </row>
    <row r="810" spans="1:47" ht="80.099999999999994" customHeight="1" x14ac:dyDescent="0.15">
      <c r="A810" s="119"/>
      <c r="B810" s="120"/>
      <c r="C810" s="119"/>
      <c r="D810" s="121"/>
      <c r="E810" s="122" t="str">
        <f>IF(D810="","",VLOOKUP(D810,ボランティア一覧!$A:$B,2,0))</f>
        <v/>
      </c>
      <c r="F810" s="121"/>
      <c r="G810" s="123" t="str">
        <f>IF(F810="","",VLOOKUP(F810,ボランティア図書マスタ!$B:$L,11,0))</f>
        <v/>
      </c>
      <c r="H810" s="124"/>
      <c r="I810" s="121"/>
      <c r="J810" s="124"/>
      <c r="K810" s="122" t="str">
        <f t="shared" si="975"/>
        <v/>
      </c>
      <c r="L810" s="125" t="str">
        <f>IF(Y810="","",VLOOKUP(Y810,ボランティア図書マスタ!$A$3:$M$567,13,0))</f>
        <v/>
      </c>
      <c r="M810" s="126"/>
      <c r="N810" s="127"/>
      <c r="O810" s="128"/>
      <c r="P810" s="129"/>
      <c r="Q810" s="130" t="str">
        <f>IF(D810="","",VLOOKUP(D810,ボランティア一覧!$A$3:$F$68,3,0))</f>
        <v/>
      </c>
      <c r="R810" s="130" t="str">
        <f>IF(D810="","",VLOOKUP(D810,ボランティア一覧!$A$3:$F$68,4,0))</f>
        <v/>
      </c>
      <c r="S810" s="130" t="str">
        <f>IF(D810="","",VLOOKUP(D810,ボランティア一覧!$A$3:$F$68,5,0))</f>
        <v/>
      </c>
      <c r="T810" s="130" t="str">
        <f>IF(D810="","",VLOOKUP(D810,ボランティア一覧!$A$3:$F$68,6,0))</f>
        <v/>
      </c>
      <c r="U810" s="131" t="str">
        <f t="shared" ref="U810:U818" si="992">IF(F810=0," ",$G$2)</f>
        <v xml:space="preserve"> </v>
      </c>
      <c r="V810" s="131" t="str">
        <f t="shared" ref="V810:V818" si="993">IF(F810=0,"　",$L$2)</f>
        <v>　</v>
      </c>
      <c r="W810" s="131" t="str">
        <f>IF($A810=0," ",VLOOKUP(U810,入力規則用シート!B:C,2,0))</f>
        <v xml:space="preserve"> </v>
      </c>
      <c r="X810" s="131">
        <f t="shared" si="962"/>
        <v>0</v>
      </c>
      <c r="Y810" s="131" t="str">
        <f t="shared" ref="Y810:Y818" si="994">IF(F810&amp;I810="","",CONCATENATE(F810,I810))</f>
        <v/>
      </c>
      <c r="Z810" s="131" t="str">
        <f>IF(Y810="","",VLOOKUP(Y810,ボランティア図書マスタ!$A$3:$K$567,11,0))</f>
        <v/>
      </c>
      <c r="AA810" s="132" t="str">
        <f t="shared" ref="AA810:AA818" si="995">DBCS(J810)</f>
        <v/>
      </c>
      <c r="AB810" s="133"/>
      <c r="AC810" s="133">
        <f t="shared" ref="AC810:AC818" si="996">A810</f>
        <v>0</v>
      </c>
      <c r="AD810" s="133">
        <f t="shared" ref="AD810:AD818" si="997">B810</f>
        <v>0</v>
      </c>
      <c r="AE810" s="133">
        <f t="shared" ref="AE810:AE818" si="998">C810</f>
        <v>0</v>
      </c>
      <c r="AF810" s="133">
        <f t="shared" ref="AF810:AF818" si="999">D810</f>
        <v>0</v>
      </c>
      <c r="AG810" s="134">
        <f t="shared" ref="AG810:AG818" si="1000">F810</f>
        <v>0</v>
      </c>
      <c r="AH810" s="133">
        <f t="shared" ref="AH810:AH818" si="1001">H810</f>
        <v>0</v>
      </c>
      <c r="AI810" s="133">
        <f t="shared" si="976"/>
        <v>0</v>
      </c>
      <c r="AJ810" s="133">
        <f t="shared" si="977"/>
        <v>0</v>
      </c>
      <c r="AK810" s="135">
        <f t="shared" ref="AK810:AK818" si="1002">M810</f>
        <v>0</v>
      </c>
      <c r="AL810" s="135">
        <f t="shared" ref="AL810:AL818" si="1003">N810</f>
        <v>0</v>
      </c>
      <c r="AM810" s="135">
        <f t="shared" si="978"/>
        <v>0</v>
      </c>
      <c r="AN810" s="135">
        <f t="shared" si="979"/>
        <v>0</v>
      </c>
      <c r="AP810" s="111" t="e">
        <f>VLOOKUP($Y810,ボランティア図書マスタ!$A:$T,15,0)</f>
        <v>#N/A</v>
      </c>
      <c r="AQ810" s="111" t="e">
        <f>VLOOKUP($Y810,ボランティア図書マスタ!$A:$T,16,0)</f>
        <v>#N/A</v>
      </c>
      <c r="AR810" s="111" t="e">
        <f>VLOOKUP($Y810,ボランティア図書マスタ!$A:$T,17,0)</f>
        <v>#N/A</v>
      </c>
      <c r="AS810" s="111" t="e">
        <f>VLOOKUP($Y810,ボランティア図書マスタ!$A:$T,18,0)</f>
        <v>#N/A</v>
      </c>
      <c r="AT810" s="111" t="e">
        <f>VLOOKUP($Y810,ボランティア図書マスタ!$A:$T,19,0)</f>
        <v>#N/A</v>
      </c>
      <c r="AU810" s="111" t="e">
        <f>VLOOKUP($Y810,ボランティア図書マスタ!$A:$T,20,0)</f>
        <v>#N/A</v>
      </c>
    </row>
    <row r="811" spans="1:47" ht="80.099999999999994" customHeight="1" x14ac:dyDescent="0.15">
      <c r="A811" s="119"/>
      <c r="B811" s="120"/>
      <c r="C811" s="119"/>
      <c r="D811" s="121"/>
      <c r="E811" s="122" t="str">
        <f>IF(D811="","",VLOOKUP(D811,ボランティア一覧!$A:$B,2,0))</f>
        <v/>
      </c>
      <c r="F811" s="121"/>
      <c r="G811" s="123" t="str">
        <f>IF(F811="","",VLOOKUP(F811,ボランティア図書マスタ!$B:$L,11,0))</f>
        <v/>
      </c>
      <c r="H811" s="124"/>
      <c r="I811" s="121"/>
      <c r="J811" s="124"/>
      <c r="K811" s="122" t="str">
        <f t="shared" si="975"/>
        <v/>
      </c>
      <c r="L811" s="125" t="str">
        <f>IF(Y811="","",VLOOKUP(Y811,ボランティア図書マスタ!$A$3:$M$567,13,0))</f>
        <v/>
      </c>
      <c r="M811" s="126"/>
      <c r="N811" s="127"/>
      <c r="O811" s="128"/>
      <c r="P811" s="129"/>
      <c r="Q811" s="130" t="str">
        <f>IF(D811="","",VLOOKUP(D811,ボランティア一覧!$A$3:$F$68,3,0))</f>
        <v/>
      </c>
      <c r="R811" s="130" t="str">
        <f>IF(D811="","",VLOOKUP(D811,ボランティア一覧!$A$3:$F$68,4,0))</f>
        <v/>
      </c>
      <c r="S811" s="130" t="str">
        <f>IF(D811="","",VLOOKUP(D811,ボランティア一覧!$A$3:$F$68,5,0))</f>
        <v/>
      </c>
      <c r="T811" s="130" t="str">
        <f>IF(D811="","",VLOOKUP(D811,ボランティア一覧!$A$3:$F$68,6,0))</f>
        <v/>
      </c>
      <c r="U811" s="131" t="str">
        <f t="shared" si="992"/>
        <v xml:space="preserve"> </v>
      </c>
      <c r="V811" s="131" t="str">
        <f t="shared" si="993"/>
        <v>　</v>
      </c>
      <c r="W811" s="131" t="str">
        <f>IF($A811=0," ",VLOOKUP(U811,入力規則用シート!B:C,2,0))</f>
        <v xml:space="preserve"> </v>
      </c>
      <c r="X811" s="131">
        <f t="shared" si="962"/>
        <v>0</v>
      </c>
      <c r="Y811" s="131" t="str">
        <f t="shared" si="994"/>
        <v/>
      </c>
      <c r="Z811" s="131" t="str">
        <f>IF(Y811="","",VLOOKUP(Y811,ボランティア図書マスタ!$A$3:$K$567,11,0))</f>
        <v/>
      </c>
      <c r="AA811" s="132" t="str">
        <f t="shared" si="995"/>
        <v/>
      </c>
      <c r="AB811" s="133"/>
      <c r="AC811" s="133">
        <f t="shared" si="996"/>
        <v>0</v>
      </c>
      <c r="AD811" s="133">
        <f t="shared" si="997"/>
        <v>0</v>
      </c>
      <c r="AE811" s="133">
        <f t="shared" si="998"/>
        <v>0</v>
      </c>
      <c r="AF811" s="133">
        <f t="shared" si="999"/>
        <v>0</v>
      </c>
      <c r="AG811" s="134">
        <f t="shared" si="1000"/>
        <v>0</v>
      </c>
      <c r="AH811" s="133">
        <f t="shared" si="1001"/>
        <v>0</v>
      </c>
      <c r="AI811" s="133">
        <f t="shared" si="976"/>
        <v>0</v>
      </c>
      <c r="AJ811" s="133">
        <f t="shared" si="977"/>
        <v>0</v>
      </c>
      <c r="AK811" s="135">
        <f t="shared" si="1002"/>
        <v>0</v>
      </c>
      <c r="AL811" s="135">
        <f t="shared" si="1003"/>
        <v>0</v>
      </c>
      <c r="AM811" s="135">
        <f t="shared" si="978"/>
        <v>0</v>
      </c>
      <c r="AN811" s="135">
        <f t="shared" si="979"/>
        <v>0</v>
      </c>
      <c r="AP811" s="111" t="e">
        <f>VLOOKUP($Y811,ボランティア図書マスタ!$A:$T,15,0)</f>
        <v>#N/A</v>
      </c>
      <c r="AQ811" s="111" t="e">
        <f>VLOOKUP($Y811,ボランティア図書マスタ!$A:$T,16,0)</f>
        <v>#N/A</v>
      </c>
      <c r="AR811" s="111" t="e">
        <f>VLOOKUP($Y811,ボランティア図書マスタ!$A:$T,17,0)</f>
        <v>#N/A</v>
      </c>
      <c r="AS811" s="111" t="e">
        <f>VLOOKUP($Y811,ボランティア図書マスタ!$A:$T,18,0)</f>
        <v>#N/A</v>
      </c>
      <c r="AT811" s="111" t="e">
        <f>VLOOKUP($Y811,ボランティア図書マスタ!$A:$T,19,0)</f>
        <v>#N/A</v>
      </c>
      <c r="AU811" s="111" t="e">
        <f>VLOOKUP($Y811,ボランティア図書マスタ!$A:$T,20,0)</f>
        <v>#N/A</v>
      </c>
    </row>
    <row r="812" spans="1:47" ht="80.099999999999994" customHeight="1" x14ac:dyDescent="0.15">
      <c r="A812" s="119"/>
      <c r="B812" s="120"/>
      <c r="C812" s="119"/>
      <c r="D812" s="121"/>
      <c r="E812" s="122" t="str">
        <f>IF(D812="","",VLOOKUP(D812,ボランティア一覧!$A:$B,2,0))</f>
        <v/>
      </c>
      <c r="F812" s="121"/>
      <c r="G812" s="123" t="str">
        <f>IF(F812="","",VLOOKUP(F812,ボランティア図書マスタ!$B:$L,11,0))</f>
        <v/>
      </c>
      <c r="H812" s="124"/>
      <c r="I812" s="121"/>
      <c r="J812" s="124"/>
      <c r="K812" s="122" t="str">
        <f t="shared" si="975"/>
        <v/>
      </c>
      <c r="L812" s="125" t="str">
        <f>IF(Y812="","",VLOOKUP(Y812,ボランティア図書マスタ!$A$3:$M$567,13,0))</f>
        <v/>
      </c>
      <c r="M812" s="126"/>
      <c r="N812" s="127"/>
      <c r="O812" s="128"/>
      <c r="P812" s="129"/>
      <c r="Q812" s="130" t="str">
        <f>IF(D812="","",VLOOKUP(D812,ボランティア一覧!$A$3:$F$68,3,0))</f>
        <v/>
      </c>
      <c r="R812" s="130" t="str">
        <f>IF(D812="","",VLOOKUP(D812,ボランティア一覧!$A$3:$F$68,4,0))</f>
        <v/>
      </c>
      <c r="S812" s="130" t="str">
        <f>IF(D812="","",VLOOKUP(D812,ボランティア一覧!$A$3:$F$68,5,0))</f>
        <v/>
      </c>
      <c r="T812" s="130" t="str">
        <f>IF(D812="","",VLOOKUP(D812,ボランティア一覧!$A$3:$F$68,6,0))</f>
        <v/>
      </c>
      <c r="U812" s="131" t="str">
        <f t="shared" si="992"/>
        <v xml:space="preserve"> </v>
      </c>
      <c r="V812" s="131" t="str">
        <f t="shared" si="993"/>
        <v>　</v>
      </c>
      <c r="W812" s="131" t="str">
        <f>IF($A812=0," ",VLOOKUP(U812,入力規則用シート!B:C,2,0))</f>
        <v xml:space="preserve"> </v>
      </c>
      <c r="X812" s="131">
        <f t="shared" si="962"/>
        <v>0</v>
      </c>
      <c r="Y812" s="131" t="str">
        <f t="shared" si="994"/>
        <v/>
      </c>
      <c r="Z812" s="131" t="str">
        <f>IF(Y812="","",VLOOKUP(Y812,ボランティア図書マスタ!$A$3:$K$567,11,0))</f>
        <v/>
      </c>
      <c r="AA812" s="132" t="str">
        <f t="shared" si="995"/>
        <v/>
      </c>
      <c r="AB812" s="133"/>
      <c r="AC812" s="133">
        <f t="shared" si="996"/>
        <v>0</v>
      </c>
      <c r="AD812" s="133">
        <f t="shared" si="997"/>
        <v>0</v>
      </c>
      <c r="AE812" s="133">
        <f t="shared" si="998"/>
        <v>0</v>
      </c>
      <c r="AF812" s="133">
        <f t="shared" si="999"/>
        <v>0</v>
      </c>
      <c r="AG812" s="134">
        <f t="shared" si="1000"/>
        <v>0</v>
      </c>
      <c r="AH812" s="133">
        <f t="shared" si="1001"/>
        <v>0</v>
      </c>
      <c r="AI812" s="133">
        <f t="shared" si="976"/>
        <v>0</v>
      </c>
      <c r="AJ812" s="133">
        <f t="shared" si="977"/>
        <v>0</v>
      </c>
      <c r="AK812" s="135">
        <f t="shared" si="1002"/>
        <v>0</v>
      </c>
      <c r="AL812" s="135">
        <f t="shared" si="1003"/>
        <v>0</v>
      </c>
      <c r="AM812" s="135">
        <f t="shared" si="978"/>
        <v>0</v>
      </c>
      <c r="AN812" s="135">
        <f t="shared" si="979"/>
        <v>0</v>
      </c>
      <c r="AP812" s="111" t="e">
        <f>VLOOKUP($Y812,ボランティア図書マスタ!$A:$T,15,0)</f>
        <v>#N/A</v>
      </c>
      <c r="AQ812" s="111" t="e">
        <f>VLOOKUP($Y812,ボランティア図書マスタ!$A:$T,16,0)</f>
        <v>#N/A</v>
      </c>
      <c r="AR812" s="111" t="e">
        <f>VLOOKUP($Y812,ボランティア図書マスタ!$A:$T,17,0)</f>
        <v>#N/A</v>
      </c>
      <c r="AS812" s="111" t="e">
        <f>VLOOKUP($Y812,ボランティア図書マスタ!$A:$T,18,0)</f>
        <v>#N/A</v>
      </c>
      <c r="AT812" s="111" t="e">
        <f>VLOOKUP($Y812,ボランティア図書マスタ!$A:$T,19,0)</f>
        <v>#N/A</v>
      </c>
      <c r="AU812" s="111" t="e">
        <f>VLOOKUP($Y812,ボランティア図書マスタ!$A:$T,20,0)</f>
        <v>#N/A</v>
      </c>
    </row>
    <row r="813" spans="1:47" ht="80.099999999999994" customHeight="1" x14ac:dyDescent="0.15">
      <c r="A813" s="119"/>
      <c r="B813" s="120"/>
      <c r="C813" s="119"/>
      <c r="D813" s="121"/>
      <c r="E813" s="122" t="str">
        <f>IF(D813="","",VLOOKUP(D813,ボランティア一覧!$A:$B,2,0))</f>
        <v/>
      </c>
      <c r="F813" s="121"/>
      <c r="G813" s="123" t="str">
        <f>IF(F813="","",VLOOKUP(F813,ボランティア図書マスタ!$B:$L,11,0))</f>
        <v/>
      </c>
      <c r="H813" s="124"/>
      <c r="I813" s="121"/>
      <c r="J813" s="124"/>
      <c r="K813" s="122" t="str">
        <f t="shared" si="975"/>
        <v/>
      </c>
      <c r="L813" s="125" t="str">
        <f>IF(Y813="","",VLOOKUP(Y813,ボランティア図書マスタ!$A$3:$M$567,13,0))</f>
        <v/>
      </c>
      <c r="M813" s="126"/>
      <c r="N813" s="127"/>
      <c r="O813" s="128"/>
      <c r="P813" s="129"/>
      <c r="Q813" s="130" t="str">
        <f>IF(D813="","",VLOOKUP(D813,ボランティア一覧!$A$3:$F$68,3,0))</f>
        <v/>
      </c>
      <c r="R813" s="130" t="str">
        <f>IF(D813="","",VLOOKUP(D813,ボランティア一覧!$A$3:$F$68,4,0))</f>
        <v/>
      </c>
      <c r="S813" s="130" t="str">
        <f>IF(D813="","",VLOOKUP(D813,ボランティア一覧!$A$3:$F$68,5,0))</f>
        <v/>
      </c>
      <c r="T813" s="130" t="str">
        <f>IF(D813="","",VLOOKUP(D813,ボランティア一覧!$A$3:$F$68,6,0))</f>
        <v/>
      </c>
      <c r="U813" s="131" t="str">
        <f t="shared" si="992"/>
        <v xml:space="preserve"> </v>
      </c>
      <c r="V813" s="131" t="str">
        <f t="shared" si="993"/>
        <v>　</v>
      </c>
      <c r="W813" s="131" t="str">
        <f>IF($A813=0," ",VLOOKUP(U813,入力規則用シート!B:C,2,0))</f>
        <v xml:space="preserve"> </v>
      </c>
      <c r="X813" s="131">
        <f t="shared" si="962"/>
        <v>0</v>
      </c>
      <c r="Y813" s="131" t="str">
        <f t="shared" si="994"/>
        <v/>
      </c>
      <c r="Z813" s="131" t="str">
        <f>IF(Y813="","",VLOOKUP(Y813,ボランティア図書マスタ!$A$3:$K$567,11,0))</f>
        <v/>
      </c>
      <c r="AA813" s="132" t="str">
        <f t="shared" si="995"/>
        <v/>
      </c>
      <c r="AB813" s="133"/>
      <c r="AC813" s="133">
        <f t="shared" si="996"/>
        <v>0</v>
      </c>
      <c r="AD813" s="133">
        <f t="shared" si="997"/>
        <v>0</v>
      </c>
      <c r="AE813" s="133">
        <f t="shared" si="998"/>
        <v>0</v>
      </c>
      <c r="AF813" s="133">
        <f t="shared" si="999"/>
        <v>0</v>
      </c>
      <c r="AG813" s="134">
        <f t="shared" si="1000"/>
        <v>0</v>
      </c>
      <c r="AH813" s="133">
        <f t="shared" si="1001"/>
        <v>0</v>
      </c>
      <c r="AI813" s="133">
        <f t="shared" si="976"/>
        <v>0</v>
      </c>
      <c r="AJ813" s="133">
        <f t="shared" si="977"/>
        <v>0</v>
      </c>
      <c r="AK813" s="135">
        <f t="shared" si="1002"/>
        <v>0</v>
      </c>
      <c r="AL813" s="135">
        <f t="shared" si="1003"/>
        <v>0</v>
      </c>
      <c r="AM813" s="135">
        <f t="shared" si="978"/>
        <v>0</v>
      </c>
      <c r="AN813" s="135">
        <f t="shared" si="979"/>
        <v>0</v>
      </c>
      <c r="AP813" s="111" t="e">
        <f>VLOOKUP($Y813,ボランティア図書マスタ!$A:$T,15,0)</f>
        <v>#N/A</v>
      </c>
      <c r="AQ813" s="111" t="e">
        <f>VLOOKUP($Y813,ボランティア図書マスタ!$A:$T,16,0)</f>
        <v>#N/A</v>
      </c>
      <c r="AR813" s="111" t="e">
        <f>VLOOKUP($Y813,ボランティア図書マスタ!$A:$T,17,0)</f>
        <v>#N/A</v>
      </c>
      <c r="AS813" s="111" t="e">
        <f>VLOOKUP($Y813,ボランティア図書マスタ!$A:$T,18,0)</f>
        <v>#N/A</v>
      </c>
      <c r="AT813" s="111" t="e">
        <f>VLOOKUP($Y813,ボランティア図書マスタ!$A:$T,19,0)</f>
        <v>#N/A</v>
      </c>
      <c r="AU813" s="111" t="e">
        <f>VLOOKUP($Y813,ボランティア図書マスタ!$A:$T,20,0)</f>
        <v>#N/A</v>
      </c>
    </row>
    <row r="814" spans="1:47" ht="80.099999999999994" customHeight="1" x14ac:dyDescent="0.15">
      <c r="A814" s="119"/>
      <c r="B814" s="120"/>
      <c r="C814" s="119"/>
      <c r="D814" s="121"/>
      <c r="E814" s="122" t="str">
        <f>IF(D814="","",VLOOKUP(D814,ボランティア一覧!$A:$B,2,0))</f>
        <v/>
      </c>
      <c r="F814" s="121"/>
      <c r="G814" s="123" t="str">
        <f>IF(F814="","",VLOOKUP(F814,ボランティア図書マスタ!$B:$L,11,0))</f>
        <v/>
      </c>
      <c r="H814" s="124"/>
      <c r="I814" s="121"/>
      <c r="J814" s="124"/>
      <c r="K814" s="122" t="str">
        <f t="shared" si="975"/>
        <v/>
      </c>
      <c r="L814" s="125" t="str">
        <f>IF(Y814="","",VLOOKUP(Y814,ボランティア図書マスタ!$A$3:$M$567,13,0))</f>
        <v/>
      </c>
      <c r="M814" s="126"/>
      <c r="N814" s="127"/>
      <c r="O814" s="128"/>
      <c r="P814" s="129"/>
      <c r="Q814" s="130" t="str">
        <f>IF(D814="","",VLOOKUP(D814,ボランティア一覧!$A$3:$F$68,3,0))</f>
        <v/>
      </c>
      <c r="R814" s="130" t="str">
        <f>IF(D814="","",VLOOKUP(D814,ボランティア一覧!$A$3:$F$68,4,0))</f>
        <v/>
      </c>
      <c r="S814" s="130" t="str">
        <f>IF(D814="","",VLOOKUP(D814,ボランティア一覧!$A$3:$F$68,5,0))</f>
        <v/>
      </c>
      <c r="T814" s="130" t="str">
        <f>IF(D814="","",VLOOKUP(D814,ボランティア一覧!$A$3:$F$68,6,0))</f>
        <v/>
      </c>
      <c r="U814" s="131" t="str">
        <f t="shared" si="992"/>
        <v xml:space="preserve"> </v>
      </c>
      <c r="V814" s="131" t="str">
        <f t="shared" si="993"/>
        <v>　</v>
      </c>
      <c r="W814" s="131" t="str">
        <f>IF($A814=0," ",VLOOKUP(U814,入力規則用シート!B:C,2,0))</f>
        <v xml:space="preserve"> </v>
      </c>
      <c r="X814" s="131">
        <f t="shared" si="962"/>
        <v>0</v>
      </c>
      <c r="Y814" s="131" t="str">
        <f t="shared" si="994"/>
        <v/>
      </c>
      <c r="Z814" s="131" t="str">
        <f>IF(Y814="","",VLOOKUP(Y814,ボランティア図書マスタ!$A$3:$K$567,11,0))</f>
        <v/>
      </c>
      <c r="AA814" s="132" t="str">
        <f t="shared" si="995"/>
        <v/>
      </c>
      <c r="AB814" s="133"/>
      <c r="AC814" s="133">
        <f t="shared" si="996"/>
        <v>0</v>
      </c>
      <c r="AD814" s="133">
        <f t="shared" si="997"/>
        <v>0</v>
      </c>
      <c r="AE814" s="133">
        <f t="shared" si="998"/>
        <v>0</v>
      </c>
      <c r="AF814" s="133">
        <f t="shared" si="999"/>
        <v>0</v>
      </c>
      <c r="AG814" s="134">
        <f t="shared" si="1000"/>
        <v>0</v>
      </c>
      <c r="AH814" s="133">
        <f t="shared" si="1001"/>
        <v>0</v>
      </c>
      <c r="AI814" s="133">
        <f t="shared" si="976"/>
        <v>0</v>
      </c>
      <c r="AJ814" s="133">
        <f t="shared" si="977"/>
        <v>0</v>
      </c>
      <c r="AK814" s="135">
        <f t="shared" si="1002"/>
        <v>0</v>
      </c>
      <c r="AL814" s="135">
        <f t="shared" si="1003"/>
        <v>0</v>
      </c>
      <c r="AM814" s="135">
        <f t="shared" si="978"/>
        <v>0</v>
      </c>
      <c r="AN814" s="135">
        <f t="shared" si="979"/>
        <v>0</v>
      </c>
      <c r="AP814" s="111" t="e">
        <f>VLOOKUP($Y814,ボランティア図書マスタ!$A:$T,15,0)</f>
        <v>#N/A</v>
      </c>
      <c r="AQ814" s="111" t="e">
        <f>VLOOKUP($Y814,ボランティア図書マスタ!$A:$T,16,0)</f>
        <v>#N/A</v>
      </c>
      <c r="AR814" s="111" t="e">
        <f>VLOOKUP($Y814,ボランティア図書マスタ!$A:$T,17,0)</f>
        <v>#N/A</v>
      </c>
      <c r="AS814" s="111" t="e">
        <f>VLOOKUP($Y814,ボランティア図書マスタ!$A:$T,18,0)</f>
        <v>#N/A</v>
      </c>
      <c r="AT814" s="111" t="e">
        <f>VLOOKUP($Y814,ボランティア図書マスタ!$A:$T,19,0)</f>
        <v>#N/A</v>
      </c>
      <c r="AU814" s="111" t="e">
        <f>VLOOKUP($Y814,ボランティア図書マスタ!$A:$T,20,0)</f>
        <v>#N/A</v>
      </c>
    </row>
    <row r="815" spans="1:47" ht="80.099999999999994" customHeight="1" x14ac:dyDescent="0.15">
      <c r="A815" s="119"/>
      <c r="B815" s="120"/>
      <c r="C815" s="119"/>
      <c r="D815" s="121"/>
      <c r="E815" s="122" t="str">
        <f>IF(D815="","",VLOOKUP(D815,ボランティア一覧!$A:$B,2,0))</f>
        <v/>
      </c>
      <c r="F815" s="121"/>
      <c r="G815" s="123" t="str">
        <f>IF(F815="","",VLOOKUP(F815,ボランティア図書マスタ!$B:$L,11,0))</f>
        <v/>
      </c>
      <c r="H815" s="124"/>
      <c r="I815" s="121"/>
      <c r="J815" s="124"/>
      <c r="K815" s="122" t="str">
        <f t="shared" si="975"/>
        <v/>
      </c>
      <c r="L815" s="125" t="str">
        <f>IF(Y815="","",VLOOKUP(Y815,ボランティア図書マスタ!$A$3:$M$567,13,0))</f>
        <v/>
      </c>
      <c r="M815" s="126"/>
      <c r="N815" s="127"/>
      <c r="O815" s="128"/>
      <c r="P815" s="129"/>
      <c r="Q815" s="130" t="str">
        <f>IF(D815="","",VLOOKUP(D815,ボランティア一覧!$A$3:$F$68,3,0))</f>
        <v/>
      </c>
      <c r="R815" s="130" t="str">
        <f>IF(D815="","",VLOOKUP(D815,ボランティア一覧!$A$3:$F$68,4,0))</f>
        <v/>
      </c>
      <c r="S815" s="130" t="str">
        <f>IF(D815="","",VLOOKUP(D815,ボランティア一覧!$A$3:$F$68,5,0))</f>
        <v/>
      </c>
      <c r="T815" s="130" t="str">
        <f>IF(D815="","",VLOOKUP(D815,ボランティア一覧!$A$3:$F$68,6,0))</f>
        <v/>
      </c>
      <c r="U815" s="131" t="str">
        <f t="shared" si="992"/>
        <v xml:space="preserve"> </v>
      </c>
      <c r="V815" s="131" t="str">
        <f t="shared" si="993"/>
        <v>　</v>
      </c>
      <c r="W815" s="131" t="str">
        <f>IF($A815=0," ",VLOOKUP(U815,入力規則用シート!B:C,2,0))</f>
        <v xml:space="preserve"> </v>
      </c>
      <c r="X815" s="131">
        <f t="shared" si="962"/>
        <v>0</v>
      </c>
      <c r="Y815" s="131" t="str">
        <f t="shared" si="994"/>
        <v/>
      </c>
      <c r="Z815" s="131" t="str">
        <f>IF(Y815="","",VLOOKUP(Y815,ボランティア図書マスタ!$A$3:$K$567,11,0))</f>
        <v/>
      </c>
      <c r="AA815" s="132" t="str">
        <f t="shared" si="995"/>
        <v/>
      </c>
      <c r="AB815" s="133"/>
      <c r="AC815" s="133">
        <f t="shared" si="996"/>
        <v>0</v>
      </c>
      <c r="AD815" s="133">
        <f t="shared" si="997"/>
        <v>0</v>
      </c>
      <c r="AE815" s="133">
        <f t="shared" si="998"/>
        <v>0</v>
      </c>
      <c r="AF815" s="133">
        <f t="shared" si="999"/>
        <v>0</v>
      </c>
      <c r="AG815" s="134">
        <f t="shared" si="1000"/>
        <v>0</v>
      </c>
      <c r="AH815" s="133">
        <f t="shared" si="1001"/>
        <v>0</v>
      </c>
      <c r="AI815" s="133">
        <f t="shared" si="976"/>
        <v>0</v>
      </c>
      <c r="AJ815" s="133">
        <f t="shared" si="977"/>
        <v>0</v>
      </c>
      <c r="AK815" s="135">
        <f t="shared" si="1002"/>
        <v>0</v>
      </c>
      <c r="AL815" s="135">
        <f t="shared" si="1003"/>
        <v>0</v>
      </c>
      <c r="AM815" s="135">
        <f t="shared" si="978"/>
        <v>0</v>
      </c>
      <c r="AN815" s="135">
        <f t="shared" si="979"/>
        <v>0</v>
      </c>
      <c r="AP815" s="111" t="e">
        <f>VLOOKUP($Y815,ボランティア図書マスタ!$A:$T,15,0)</f>
        <v>#N/A</v>
      </c>
      <c r="AQ815" s="111" t="e">
        <f>VLOOKUP($Y815,ボランティア図書マスタ!$A:$T,16,0)</f>
        <v>#N/A</v>
      </c>
      <c r="AR815" s="111" t="e">
        <f>VLOOKUP($Y815,ボランティア図書マスタ!$A:$T,17,0)</f>
        <v>#N/A</v>
      </c>
      <c r="AS815" s="111" t="e">
        <f>VLOOKUP($Y815,ボランティア図書マスタ!$A:$T,18,0)</f>
        <v>#N/A</v>
      </c>
      <c r="AT815" s="111" t="e">
        <f>VLOOKUP($Y815,ボランティア図書マスタ!$A:$T,19,0)</f>
        <v>#N/A</v>
      </c>
      <c r="AU815" s="111" t="e">
        <f>VLOOKUP($Y815,ボランティア図書マスタ!$A:$T,20,0)</f>
        <v>#N/A</v>
      </c>
    </row>
    <row r="816" spans="1:47" ht="80.099999999999994" customHeight="1" x14ac:dyDescent="0.15">
      <c r="A816" s="119"/>
      <c r="B816" s="120"/>
      <c r="C816" s="119"/>
      <c r="D816" s="121"/>
      <c r="E816" s="122" t="str">
        <f>IF(D816="","",VLOOKUP(D816,ボランティア一覧!$A:$B,2,0))</f>
        <v/>
      </c>
      <c r="F816" s="121"/>
      <c r="G816" s="123" t="str">
        <f>IF(F816="","",VLOOKUP(F816,ボランティア図書マスタ!$B:$L,11,0))</f>
        <v/>
      </c>
      <c r="H816" s="124"/>
      <c r="I816" s="121"/>
      <c r="J816" s="124"/>
      <c r="K816" s="122" t="str">
        <f t="shared" si="975"/>
        <v/>
      </c>
      <c r="L816" s="125" t="str">
        <f>IF(Y816="","",VLOOKUP(Y816,ボランティア図書マスタ!$A$3:$M$567,13,0))</f>
        <v/>
      </c>
      <c r="M816" s="126"/>
      <c r="N816" s="127"/>
      <c r="O816" s="128"/>
      <c r="P816" s="129"/>
      <c r="Q816" s="130" t="str">
        <f>IF(D816="","",VLOOKUP(D816,ボランティア一覧!$A$3:$F$68,3,0))</f>
        <v/>
      </c>
      <c r="R816" s="130" t="str">
        <f>IF(D816="","",VLOOKUP(D816,ボランティア一覧!$A$3:$F$68,4,0))</f>
        <v/>
      </c>
      <c r="S816" s="130" t="str">
        <f>IF(D816="","",VLOOKUP(D816,ボランティア一覧!$A$3:$F$68,5,0))</f>
        <v/>
      </c>
      <c r="T816" s="130" t="str">
        <f>IF(D816="","",VLOOKUP(D816,ボランティア一覧!$A$3:$F$68,6,0))</f>
        <v/>
      </c>
      <c r="U816" s="131" t="str">
        <f t="shared" si="992"/>
        <v xml:space="preserve"> </v>
      </c>
      <c r="V816" s="131" t="str">
        <f t="shared" si="993"/>
        <v>　</v>
      </c>
      <c r="W816" s="131" t="str">
        <f>IF($A816=0," ",VLOOKUP(U816,入力規則用シート!B:C,2,0))</f>
        <v xml:space="preserve"> </v>
      </c>
      <c r="X816" s="131">
        <f t="shared" si="962"/>
        <v>0</v>
      </c>
      <c r="Y816" s="131" t="str">
        <f t="shared" si="994"/>
        <v/>
      </c>
      <c r="Z816" s="131" t="str">
        <f>IF(Y816="","",VLOOKUP(Y816,ボランティア図書マスタ!$A$3:$K$567,11,0))</f>
        <v/>
      </c>
      <c r="AA816" s="132" t="str">
        <f t="shared" si="995"/>
        <v/>
      </c>
      <c r="AB816" s="133"/>
      <c r="AC816" s="133">
        <f t="shared" si="996"/>
        <v>0</v>
      </c>
      <c r="AD816" s="133">
        <f t="shared" si="997"/>
        <v>0</v>
      </c>
      <c r="AE816" s="133">
        <f t="shared" si="998"/>
        <v>0</v>
      </c>
      <c r="AF816" s="133">
        <f t="shared" si="999"/>
        <v>0</v>
      </c>
      <c r="AG816" s="134">
        <f t="shared" si="1000"/>
        <v>0</v>
      </c>
      <c r="AH816" s="133">
        <f t="shared" si="1001"/>
        <v>0</v>
      </c>
      <c r="AI816" s="133">
        <f t="shared" si="976"/>
        <v>0</v>
      </c>
      <c r="AJ816" s="133">
        <f t="shared" si="977"/>
        <v>0</v>
      </c>
      <c r="AK816" s="135">
        <f t="shared" si="1002"/>
        <v>0</v>
      </c>
      <c r="AL816" s="135">
        <f t="shared" si="1003"/>
        <v>0</v>
      </c>
      <c r="AM816" s="135">
        <f t="shared" si="978"/>
        <v>0</v>
      </c>
      <c r="AN816" s="135">
        <f t="shared" si="979"/>
        <v>0</v>
      </c>
      <c r="AP816" s="111" t="e">
        <f>VLOOKUP($Y816,ボランティア図書マスタ!$A:$T,15,0)</f>
        <v>#N/A</v>
      </c>
      <c r="AQ816" s="111" t="e">
        <f>VLOOKUP($Y816,ボランティア図書マスタ!$A:$T,16,0)</f>
        <v>#N/A</v>
      </c>
      <c r="AR816" s="111" t="e">
        <f>VLOOKUP($Y816,ボランティア図書マスタ!$A:$T,17,0)</f>
        <v>#N/A</v>
      </c>
      <c r="AS816" s="111" t="e">
        <f>VLOOKUP($Y816,ボランティア図書マスタ!$A:$T,18,0)</f>
        <v>#N/A</v>
      </c>
      <c r="AT816" s="111" t="e">
        <f>VLOOKUP($Y816,ボランティア図書マスタ!$A:$T,19,0)</f>
        <v>#N/A</v>
      </c>
      <c r="AU816" s="111" t="e">
        <f>VLOOKUP($Y816,ボランティア図書マスタ!$A:$T,20,0)</f>
        <v>#N/A</v>
      </c>
    </row>
    <row r="817" spans="1:47" ht="80.099999999999994" customHeight="1" x14ac:dyDescent="0.15">
      <c r="A817" s="119"/>
      <c r="B817" s="120"/>
      <c r="C817" s="119"/>
      <c r="D817" s="121"/>
      <c r="E817" s="122" t="str">
        <f>IF(D817="","",VLOOKUP(D817,ボランティア一覧!$A:$B,2,0))</f>
        <v/>
      </c>
      <c r="F817" s="121"/>
      <c r="G817" s="123" t="str">
        <f>IF(F817="","",VLOOKUP(F817,ボランティア図書マスタ!$B:$L,11,0))</f>
        <v/>
      </c>
      <c r="H817" s="124"/>
      <c r="I817" s="121"/>
      <c r="J817" s="124"/>
      <c r="K817" s="122" t="str">
        <f t="shared" si="975"/>
        <v/>
      </c>
      <c r="L817" s="125" t="str">
        <f>IF(Y817="","",VLOOKUP(Y817,ボランティア図書マスタ!$A$3:$M$567,13,0))</f>
        <v/>
      </c>
      <c r="M817" s="126"/>
      <c r="N817" s="127"/>
      <c r="O817" s="128"/>
      <c r="P817" s="129"/>
      <c r="Q817" s="130" t="str">
        <f>IF(D817="","",VLOOKUP(D817,ボランティア一覧!$A$3:$F$68,3,0))</f>
        <v/>
      </c>
      <c r="R817" s="130" t="str">
        <f>IF(D817="","",VLOOKUP(D817,ボランティア一覧!$A$3:$F$68,4,0))</f>
        <v/>
      </c>
      <c r="S817" s="130" t="str">
        <f>IF(D817="","",VLOOKUP(D817,ボランティア一覧!$A$3:$F$68,5,0))</f>
        <v/>
      </c>
      <c r="T817" s="130" t="str">
        <f>IF(D817="","",VLOOKUP(D817,ボランティア一覧!$A$3:$F$68,6,0))</f>
        <v/>
      </c>
      <c r="U817" s="131" t="str">
        <f t="shared" si="992"/>
        <v xml:space="preserve"> </v>
      </c>
      <c r="V817" s="131" t="str">
        <f t="shared" si="993"/>
        <v>　</v>
      </c>
      <c r="W817" s="131" t="str">
        <f>IF($A817=0," ",VLOOKUP(U817,入力規則用シート!B:C,2,0))</f>
        <v xml:space="preserve"> </v>
      </c>
      <c r="X817" s="131">
        <f t="shared" si="962"/>
        <v>0</v>
      </c>
      <c r="Y817" s="131" t="str">
        <f t="shared" si="994"/>
        <v/>
      </c>
      <c r="Z817" s="131" t="str">
        <f>IF(Y817="","",VLOOKUP(Y817,ボランティア図書マスタ!$A$3:$K$567,11,0))</f>
        <v/>
      </c>
      <c r="AA817" s="132" t="str">
        <f t="shared" si="995"/>
        <v/>
      </c>
      <c r="AB817" s="133"/>
      <c r="AC817" s="133">
        <f t="shared" si="996"/>
        <v>0</v>
      </c>
      <c r="AD817" s="133">
        <f t="shared" si="997"/>
        <v>0</v>
      </c>
      <c r="AE817" s="133">
        <f t="shared" si="998"/>
        <v>0</v>
      </c>
      <c r="AF817" s="133">
        <f t="shared" si="999"/>
        <v>0</v>
      </c>
      <c r="AG817" s="134">
        <f t="shared" si="1000"/>
        <v>0</v>
      </c>
      <c r="AH817" s="133">
        <f t="shared" si="1001"/>
        <v>0</v>
      </c>
      <c r="AI817" s="133">
        <f t="shared" si="976"/>
        <v>0</v>
      </c>
      <c r="AJ817" s="133">
        <f t="shared" si="977"/>
        <v>0</v>
      </c>
      <c r="AK817" s="135">
        <f t="shared" si="1002"/>
        <v>0</v>
      </c>
      <c r="AL817" s="135">
        <f t="shared" si="1003"/>
        <v>0</v>
      </c>
      <c r="AM817" s="135">
        <f t="shared" si="978"/>
        <v>0</v>
      </c>
      <c r="AN817" s="135">
        <f t="shared" si="979"/>
        <v>0</v>
      </c>
      <c r="AP817" s="111" t="e">
        <f>VLOOKUP($Y817,ボランティア図書マスタ!$A:$T,15,0)</f>
        <v>#N/A</v>
      </c>
      <c r="AQ817" s="111" t="e">
        <f>VLOOKUP($Y817,ボランティア図書マスタ!$A:$T,16,0)</f>
        <v>#N/A</v>
      </c>
      <c r="AR817" s="111" t="e">
        <f>VLOOKUP($Y817,ボランティア図書マスタ!$A:$T,17,0)</f>
        <v>#N/A</v>
      </c>
      <c r="AS817" s="111" t="e">
        <f>VLOOKUP($Y817,ボランティア図書マスタ!$A:$T,18,0)</f>
        <v>#N/A</v>
      </c>
      <c r="AT817" s="111" t="e">
        <f>VLOOKUP($Y817,ボランティア図書マスタ!$A:$T,19,0)</f>
        <v>#N/A</v>
      </c>
      <c r="AU817" s="111" t="e">
        <f>VLOOKUP($Y817,ボランティア図書マスタ!$A:$T,20,0)</f>
        <v>#N/A</v>
      </c>
    </row>
    <row r="818" spans="1:47" ht="80.099999999999994" customHeight="1" x14ac:dyDescent="0.15">
      <c r="A818" s="119"/>
      <c r="B818" s="120"/>
      <c r="C818" s="119"/>
      <c r="D818" s="121"/>
      <c r="E818" s="122" t="str">
        <f>IF(D818="","",VLOOKUP(D818,ボランティア一覧!$A:$B,2,0))</f>
        <v/>
      </c>
      <c r="F818" s="121"/>
      <c r="G818" s="123" t="str">
        <f>IF(F818="","",VLOOKUP(F818,ボランティア図書マスタ!$B:$L,11,0))</f>
        <v/>
      </c>
      <c r="H818" s="124"/>
      <c r="I818" s="121"/>
      <c r="J818" s="124"/>
      <c r="K818" s="122" t="str">
        <f t="shared" si="975"/>
        <v/>
      </c>
      <c r="L818" s="125" t="str">
        <f>IF(Y818="","",VLOOKUP(Y818,ボランティア図書マスタ!$A$3:$M$567,13,0))</f>
        <v/>
      </c>
      <c r="M818" s="126"/>
      <c r="N818" s="127"/>
      <c r="O818" s="128"/>
      <c r="P818" s="129"/>
      <c r="Q818" s="130" t="str">
        <f>IF(D818="","",VLOOKUP(D818,ボランティア一覧!$A$3:$F$68,3,0))</f>
        <v/>
      </c>
      <c r="R818" s="130" t="str">
        <f>IF(D818="","",VLOOKUP(D818,ボランティア一覧!$A$3:$F$68,4,0))</f>
        <v/>
      </c>
      <c r="S818" s="130" t="str">
        <f>IF(D818="","",VLOOKUP(D818,ボランティア一覧!$A$3:$F$68,5,0))</f>
        <v/>
      </c>
      <c r="T818" s="130" t="str">
        <f>IF(D818="","",VLOOKUP(D818,ボランティア一覧!$A$3:$F$68,6,0))</f>
        <v/>
      </c>
      <c r="U818" s="131" t="str">
        <f t="shared" si="992"/>
        <v xml:space="preserve"> </v>
      </c>
      <c r="V818" s="131" t="str">
        <f t="shared" si="993"/>
        <v>　</v>
      </c>
      <c r="W818" s="131" t="str">
        <f>IF($A818=0," ",VLOOKUP(U818,入力規則用シート!B:C,2,0))</f>
        <v xml:space="preserve"> </v>
      </c>
      <c r="X818" s="131">
        <f t="shared" si="962"/>
        <v>0</v>
      </c>
      <c r="Y818" s="131" t="str">
        <f t="shared" si="994"/>
        <v/>
      </c>
      <c r="Z818" s="131" t="str">
        <f>IF(Y818="","",VLOOKUP(Y818,ボランティア図書マスタ!$A$3:$K$567,11,0))</f>
        <v/>
      </c>
      <c r="AA818" s="132" t="str">
        <f t="shared" si="995"/>
        <v/>
      </c>
      <c r="AB818" s="133"/>
      <c r="AC818" s="133">
        <f t="shared" si="996"/>
        <v>0</v>
      </c>
      <c r="AD818" s="133">
        <f t="shared" si="997"/>
        <v>0</v>
      </c>
      <c r="AE818" s="133">
        <f t="shared" si="998"/>
        <v>0</v>
      </c>
      <c r="AF818" s="133">
        <f t="shared" si="999"/>
        <v>0</v>
      </c>
      <c r="AG818" s="134">
        <f t="shared" si="1000"/>
        <v>0</v>
      </c>
      <c r="AH818" s="133">
        <f t="shared" si="1001"/>
        <v>0</v>
      </c>
      <c r="AI818" s="133">
        <f t="shared" si="976"/>
        <v>0</v>
      </c>
      <c r="AJ818" s="133">
        <f t="shared" si="977"/>
        <v>0</v>
      </c>
      <c r="AK818" s="135">
        <f t="shared" si="1002"/>
        <v>0</v>
      </c>
      <c r="AL818" s="135">
        <f t="shared" si="1003"/>
        <v>0</v>
      </c>
      <c r="AM818" s="135">
        <f t="shared" si="978"/>
        <v>0</v>
      </c>
      <c r="AN818" s="135">
        <f t="shared" si="979"/>
        <v>0</v>
      </c>
      <c r="AP818" s="111" t="e">
        <f>VLOOKUP($Y818,ボランティア図書マスタ!$A:$T,15,0)</f>
        <v>#N/A</v>
      </c>
      <c r="AQ818" s="111" t="e">
        <f>VLOOKUP($Y818,ボランティア図書マスタ!$A:$T,16,0)</f>
        <v>#N/A</v>
      </c>
      <c r="AR818" s="111" t="e">
        <f>VLOOKUP($Y818,ボランティア図書マスタ!$A:$T,17,0)</f>
        <v>#N/A</v>
      </c>
      <c r="AS818" s="111" t="e">
        <f>VLOOKUP($Y818,ボランティア図書マスタ!$A:$T,18,0)</f>
        <v>#N/A</v>
      </c>
      <c r="AT818" s="111" t="e">
        <f>VLOOKUP($Y818,ボランティア図書マスタ!$A:$T,19,0)</f>
        <v>#N/A</v>
      </c>
      <c r="AU818" s="111" t="e">
        <f>VLOOKUP($Y818,ボランティア図書マスタ!$A:$T,20,0)</f>
        <v>#N/A</v>
      </c>
    </row>
    <row r="819" spans="1:47" ht="80.099999999999994" customHeight="1" x14ac:dyDescent="0.15">
      <c r="A819" s="119"/>
      <c r="B819" s="120"/>
      <c r="C819" s="119"/>
      <c r="D819" s="121"/>
      <c r="E819" s="122" t="str">
        <f>IF(D819="","",VLOOKUP(D819,ボランティア一覧!$A:$B,2,0))</f>
        <v/>
      </c>
      <c r="F819" s="121"/>
      <c r="G819" s="123" t="str">
        <f>IF(F819="","",VLOOKUP(F819,ボランティア図書マスタ!$B:$L,11,0))</f>
        <v/>
      </c>
      <c r="H819" s="124"/>
      <c r="I819" s="121"/>
      <c r="J819" s="124"/>
      <c r="K819" s="122" t="str">
        <f t="shared" si="975"/>
        <v/>
      </c>
      <c r="L819" s="125" t="str">
        <f>IF(Y819="","",VLOOKUP(Y819,ボランティア図書マスタ!$A$3:$M$567,13,0))</f>
        <v/>
      </c>
      <c r="M819" s="126"/>
      <c r="N819" s="127"/>
      <c r="O819" s="128"/>
      <c r="P819" s="129"/>
      <c r="Q819" s="130" t="str">
        <f>IF(D819="","",VLOOKUP(D819,ボランティア一覧!$A$3:$F$68,3,0))</f>
        <v/>
      </c>
      <c r="R819" s="130" t="str">
        <f>IF(D819="","",VLOOKUP(D819,ボランティア一覧!$A$3:$F$68,4,0))</f>
        <v/>
      </c>
      <c r="S819" s="130" t="str">
        <f>IF(D819="","",VLOOKUP(D819,ボランティア一覧!$A$3:$F$68,5,0))</f>
        <v/>
      </c>
      <c r="T819" s="130" t="str">
        <f>IF(D819="","",VLOOKUP(D819,ボランティア一覧!$A$3:$F$68,6,0))</f>
        <v/>
      </c>
      <c r="U819" s="131" t="str">
        <f>IF(F819=0," ",$G$2)</f>
        <v xml:space="preserve"> </v>
      </c>
      <c r="V819" s="131" t="str">
        <f>IF(F819=0,"　",$L$2)</f>
        <v>　</v>
      </c>
      <c r="W819" s="131" t="str">
        <f>IF($A819=0," ",VLOOKUP(U819,入力規則用シート!B:C,2,0))</f>
        <v xml:space="preserve"> </v>
      </c>
      <c r="X819" s="131">
        <f t="shared" si="962"/>
        <v>0</v>
      </c>
      <c r="Y819" s="131" t="str">
        <f>IF(F819&amp;I819="","",CONCATENATE(F819,I819))</f>
        <v/>
      </c>
      <c r="Z819" s="131" t="str">
        <f>IF(Y819="","",VLOOKUP(Y819,ボランティア図書マスタ!$A$3:$K$567,11,0))</f>
        <v/>
      </c>
      <c r="AA819" s="132" t="str">
        <f>DBCS(J819)</f>
        <v/>
      </c>
      <c r="AB819" s="133"/>
      <c r="AC819" s="133">
        <f>A819</f>
        <v>0</v>
      </c>
      <c r="AD819" s="133">
        <f>B819</f>
        <v>0</v>
      </c>
      <c r="AE819" s="133">
        <f>C819</f>
        <v>0</v>
      </c>
      <c r="AF819" s="133">
        <f>D819</f>
        <v>0</v>
      </c>
      <c r="AG819" s="134">
        <f>F819</f>
        <v>0</v>
      </c>
      <c r="AH819" s="133">
        <f>H819</f>
        <v>0</v>
      </c>
      <c r="AI819" s="133">
        <f t="shared" si="976"/>
        <v>0</v>
      </c>
      <c r="AJ819" s="133">
        <f t="shared" si="977"/>
        <v>0</v>
      </c>
      <c r="AK819" s="135">
        <f>M819</f>
        <v>0</v>
      </c>
      <c r="AL819" s="135">
        <f>N819</f>
        <v>0</v>
      </c>
      <c r="AM819" s="135">
        <f t="shared" si="978"/>
        <v>0</v>
      </c>
      <c r="AN819" s="135">
        <f t="shared" si="979"/>
        <v>0</v>
      </c>
      <c r="AP819" s="111" t="e">
        <f>VLOOKUP($Y819,ボランティア図書マスタ!$A:$T,15,0)</f>
        <v>#N/A</v>
      </c>
      <c r="AQ819" s="111" t="e">
        <f>VLOOKUP($Y819,ボランティア図書マスタ!$A:$T,16,0)</f>
        <v>#N/A</v>
      </c>
      <c r="AR819" s="111" t="e">
        <f>VLOOKUP($Y819,ボランティア図書マスタ!$A:$T,17,0)</f>
        <v>#N/A</v>
      </c>
      <c r="AS819" s="111" t="e">
        <f>VLOOKUP($Y819,ボランティア図書マスタ!$A:$T,18,0)</f>
        <v>#N/A</v>
      </c>
      <c r="AT819" s="111" t="e">
        <f>VLOOKUP($Y819,ボランティア図書マスタ!$A:$T,19,0)</f>
        <v>#N/A</v>
      </c>
      <c r="AU819" s="111" t="e">
        <f>VLOOKUP($Y819,ボランティア図書マスタ!$A:$T,20,0)</f>
        <v>#N/A</v>
      </c>
    </row>
    <row r="820" spans="1:47" ht="80.099999999999994" customHeight="1" x14ac:dyDescent="0.15">
      <c r="A820" s="119"/>
      <c r="B820" s="120"/>
      <c r="C820" s="119"/>
      <c r="D820" s="121"/>
      <c r="E820" s="122" t="str">
        <f>IF(D820="","",VLOOKUP(D820,ボランティア一覧!$A:$B,2,0))</f>
        <v/>
      </c>
      <c r="F820" s="121"/>
      <c r="G820" s="123" t="str">
        <f>IF(F820="","",VLOOKUP(F820,ボランティア図書マスタ!$B:$L,11,0))</f>
        <v/>
      </c>
      <c r="H820" s="124"/>
      <c r="I820" s="121"/>
      <c r="J820" s="124"/>
      <c r="K820" s="122" t="str">
        <f t="shared" si="975"/>
        <v/>
      </c>
      <c r="L820" s="125" t="str">
        <f>IF(Y820="","",VLOOKUP(Y820,ボランティア図書マスタ!$A$3:$M$567,13,0))</f>
        <v/>
      </c>
      <c r="M820" s="126"/>
      <c r="N820" s="127"/>
      <c r="O820" s="128"/>
      <c r="P820" s="129"/>
      <c r="Q820" s="130" t="str">
        <f>IF(D820="","",VLOOKUP(D820,ボランティア一覧!$A$3:$F$68,3,0))</f>
        <v/>
      </c>
      <c r="R820" s="130" t="str">
        <f>IF(D820="","",VLOOKUP(D820,ボランティア一覧!$A$3:$F$68,4,0))</f>
        <v/>
      </c>
      <c r="S820" s="130" t="str">
        <f>IF(D820="","",VLOOKUP(D820,ボランティア一覧!$A$3:$F$68,5,0))</f>
        <v/>
      </c>
      <c r="T820" s="130" t="str">
        <f>IF(D820="","",VLOOKUP(D820,ボランティア一覧!$A$3:$F$68,6,0))</f>
        <v/>
      </c>
      <c r="U820" s="131" t="str">
        <f t="shared" ref="U820:U828" si="1004">IF(F820=0," ",$G$2)</f>
        <v xml:space="preserve"> </v>
      </c>
      <c r="V820" s="131" t="str">
        <f t="shared" ref="V820:V828" si="1005">IF(F820=0,"　",$L$2)</f>
        <v>　</v>
      </c>
      <c r="W820" s="131" t="str">
        <f>IF($A820=0," ",VLOOKUP(U820,入力規則用シート!B:C,2,0))</f>
        <v xml:space="preserve"> </v>
      </c>
      <c r="X820" s="131">
        <f t="shared" si="962"/>
        <v>0</v>
      </c>
      <c r="Y820" s="131" t="str">
        <f t="shared" ref="Y820:Y828" si="1006">IF(F820&amp;I820="","",CONCATENATE(F820,I820))</f>
        <v/>
      </c>
      <c r="Z820" s="131" t="str">
        <f>IF(Y820="","",VLOOKUP(Y820,ボランティア図書マスタ!$A$3:$K$567,11,0))</f>
        <v/>
      </c>
      <c r="AA820" s="132" t="str">
        <f t="shared" ref="AA820:AA828" si="1007">DBCS(J820)</f>
        <v/>
      </c>
      <c r="AB820" s="133"/>
      <c r="AC820" s="133">
        <f t="shared" ref="AC820:AC828" si="1008">A820</f>
        <v>0</v>
      </c>
      <c r="AD820" s="133">
        <f t="shared" ref="AD820:AD828" si="1009">B820</f>
        <v>0</v>
      </c>
      <c r="AE820" s="133">
        <f t="shared" ref="AE820:AE828" si="1010">C820</f>
        <v>0</v>
      </c>
      <c r="AF820" s="133">
        <f t="shared" ref="AF820:AF828" si="1011">D820</f>
        <v>0</v>
      </c>
      <c r="AG820" s="134">
        <f t="shared" ref="AG820:AG828" si="1012">F820</f>
        <v>0</v>
      </c>
      <c r="AH820" s="133">
        <f t="shared" ref="AH820:AH828" si="1013">H820</f>
        <v>0</v>
      </c>
      <c r="AI820" s="133">
        <f t="shared" si="976"/>
        <v>0</v>
      </c>
      <c r="AJ820" s="133">
        <f t="shared" si="977"/>
        <v>0</v>
      </c>
      <c r="AK820" s="135">
        <f t="shared" ref="AK820:AK828" si="1014">M820</f>
        <v>0</v>
      </c>
      <c r="AL820" s="135">
        <f t="shared" ref="AL820:AL828" si="1015">N820</f>
        <v>0</v>
      </c>
      <c r="AM820" s="135">
        <f t="shared" si="978"/>
        <v>0</v>
      </c>
      <c r="AN820" s="135">
        <f t="shared" si="979"/>
        <v>0</v>
      </c>
      <c r="AP820" s="111" t="e">
        <f>VLOOKUP($Y820,ボランティア図書マスタ!$A:$T,15,0)</f>
        <v>#N/A</v>
      </c>
      <c r="AQ820" s="111" t="e">
        <f>VLOOKUP($Y820,ボランティア図書マスタ!$A:$T,16,0)</f>
        <v>#N/A</v>
      </c>
      <c r="AR820" s="111" t="e">
        <f>VLOOKUP($Y820,ボランティア図書マスタ!$A:$T,17,0)</f>
        <v>#N/A</v>
      </c>
      <c r="AS820" s="111" t="e">
        <f>VLOOKUP($Y820,ボランティア図書マスタ!$A:$T,18,0)</f>
        <v>#N/A</v>
      </c>
      <c r="AT820" s="111" t="e">
        <f>VLOOKUP($Y820,ボランティア図書マスタ!$A:$T,19,0)</f>
        <v>#N/A</v>
      </c>
      <c r="AU820" s="111" t="e">
        <f>VLOOKUP($Y820,ボランティア図書マスタ!$A:$T,20,0)</f>
        <v>#N/A</v>
      </c>
    </row>
    <row r="821" spans="1:47" ht="80.099999999999994" customHeight="1" x14ac:dyDescent="0.15">
      <c r="A821" s="119"/>
      <c r="B821" s="120"/>
      <c r="C821" s="119"/>
      <c r="D821" s="121"/>
      <c r="E821" s="122" t="str">
        <f>IF(D821="","",VLOOKUP(D821,ボランティア一覧!$A:$B,2,0))</f>
        <v/>
      </c>
      <c r="F821" s="121"/>
      <c r="G821" s="123" t="str">
        <f>IF(F821="","",VLOOKUP(F821,ボランティア図書マスタ!$B:$L,11,0))</f>
        <v/>
      </c>
      <c r="H821" s="124"/>
      <c r="I821" s="121"/>
      <c r="J821" s="124"/>
      <c r="K821" s="122" t="str">
        <f t="shared" si="975"/>
        <v/>
      </c>
      <c r="L821" s="125" t="str">
        <f>IF(Y821="","",VLOOKUP(Y821,ボランティア図書マスタ!$A$3:$M$567,13,0))</f>
        <v/>
      </c>
      <c r="M821" s="126"/>
      <c r="N821" s="127"/>
      <c r="O821" s="128"/>
      <c r="P821" s="129"/>
      <c r="Q821" s="130" t="str">
        <f>IF(D821="","",VLOOKUP(D821,ボランティア一覧!$A$3:$F$68,3,0))</f>
        <v/>
      </c>
      <c r="R821" s="130" t="str">
        <f>IF(D821="","",VLOOKUP(D821,ボランティア一覧!$A$3:$F$68,4,0))</f>
        <v/>
      </c>
      <c r="S821" s="130" t="str">
        <f>IF(D821="","",VLOOKUP(D821,ボランティア一覧!$A$3:$F$68,5,0))</f>
        <v/>
      </c>
      <c r="T821" s="130" t="str">
        <f>IF(D821="","",VLOOKUP(D821,ボランティア一覧!$A$3:$F$68,6,0))</f>
        <v/>
      </c>
      <c r="U821" s="131" t="str">
        <f t="shared" si="1004"/>
        <v xml:space="preserve"> </v>
      </c>
      <c r="V821" s="131" t="str">
        <f t="shared" si="1005"/>
        <v>　</v>
      </c>
      <c r="W821" s="131" t="str">
        <f>IF($A821=0," ",VLOOKUP(U821,入力規則用シート!B:C,2,0))</f>
        <v xml:space="preserve"> </v>
      </c>
      <c r="X821" s="131">
        <f t="shared" si="962"/>
        <v>0</v>
      </c>
      <c r="Y821" s="131" t="str">
        <f t="shared" si="1006"/>
        <v/>
      </c>
      <c r="Z821" s="131" t="str">
        <f>IF(Y821="","",VLOOKUP(Y821,ボランティア図書マスタ!$A$3:$K$567,11,0))</f>
        <v/>
      </c>
      <c r="AA821" s="132" t="str">
        <f t="shared" si="1007"/>
        <v/>
      </c>
      <c r="AB821" s="133"/>
      <c r="AC821" s="133">
        <f t="shared" si="1008"/>
        <v>0</v>
      </c>
      <c r="AD821" s="133">
        <f t="shared" si="1009"/>
        <v>0</v>
      </c>
      <c r="AE821" s="133">
        <f t="shared" si="1010"/>
        <v>0</v>
      </c>
      <c r="AF821" s="133">
        <f t="shared" si="1011"/>
        <v>0</v>
      </c>
      <c r="AG821" s="134">
        <f t="shared" si="1012"/>
        <v>0</v>
      </c>
      <c r="AH821" s="133">
        <f t="shared" si="1013"/>
        <v>0</v>
      </c>
      <c r="AI821" s="133">
        <f t="shared" si="976"/>
        <v>0</v>
      </c>
      <c r="AJ821" s="133">
        <f t="shared" si="977"/>
        <v>0</v>
      </c>
      <c r="AK821" s="135">
        <f t="shared" si="1014"/>
        <v>0</v>
      </c>
      <c r="AL821" s="135">
        <f t="shared" si="1015"/>
        <v>0</v>
      </c>
      <c r="AM821" s="135">
        <f t="shared" si="978"/>
        <v>0</v>
      </c>
      <c r="AN821" s="135">
        <f t="shared" si="979"/>
        <v>0</v>
      </c>
      <c r="AP821" s="111" t="e">
        <f>VLOOKUP($Y821,ボランティア図書マスタ!$A:$T,15,0)</f>
        <v>#N/A</v>
      </c>
      <c r="AQ821" s="111" t="e">
        <f>VLOOKUP($Y821,ボランティア図書マスタ!$A:$T,16,0)</f>
        <v>#N/A</v>
      </c>
      <c r="AR821" s="111" t="e">
        <f>VLOOKUP($Y821,ボランティア図書マスタ!$A:$T,17,0)</f>
        <v>#N/A</v>
      </c>
      <c r="AS821" s="111" t="e">
        <f>VLOOKUP($Y821,ボランティア図書マスタ!$A:$T,18,0)</f>
        <v>#N/A</v>
      </c>
      <c r="AT821" s="111" t="e">
        <f>VLOOKUP($Y821,ボランティア図書マスタ!$A:$T,19,0)</f>
        <v>#N/A</v>
      </c>
      <c r="AU821" s="111" t="e">
        <f>VLOOKUP($Y821,ボランティア図書マスタ!$A:$T,20,0)</f>
        <v>#N/A</v>
      </c>
    </row>
    <row r="822" spans="1:47" ht="80.099999999999994" customHeight="1" x14ac:dyDescent="0.15">
      <c r="A822" s="119"/>
      <c r="B822" s="120"/>
      <c r="C822" s="119"/>
      <c r="D822" s="121"/>
      <c r="E822" s="122" t="str">
        <f>IF(D822="","",VLOOKUP(D822,ボランティア一覧!$A:$B,2,0))</f>
        <v/>
      </c>
      <c r="F822" s="121"/>
      <c r="G822" s="123" t="str">
        <f>IF(F822="","",VLOOKUP(F822,ボランティア図書マスタ!$B:$L,11,0))</f>
        <v/>
      </c>
      <c r="H822" s="124"/>
      <c r="I822" s="121"/>
      <c r="J822" s="124"/>
      <c r="K822" s="122" t="str">
        <f t="shared" si="975"/>
        <v/>
      </c>
      <c r="L822" s="125" t="str">
        <f>IF(Y822="","",VLOOKUP(Y822,ボランティア図書マスタ!$A$3:$M$567,13,0))</f>
        <v/>
      </c>
      <c r="M822" s="126"/>
      <c r="N822" s="127"/>
      <c r="O822" s="128"/>
      <c r="P822" s="129"/>
      <c r="Q822" s="130" t="str">
        <f>IF(D822="","",VLOOKUP(D822,ボランティア一覧!$A$3:$F$68,3,0))</f>
        <v/>
      </c>
      <c r="R822" s="130" t="str">
        <f>IF(D822="","",VLOOKUP(D822,ボランティア一覧!$A$3:$F$68,4,0))</f>
        <v/>
      </c>
      <c r="S822" s="130" t="str">
        <f>IF(D822="","",VLOOKUP(D822,ボランティア一覧!$A$3:$F$68,5,0))</f>
        <v/>
      </c>
      <c r="T822" s="130" t="str">
        <f>IF(D822="","",VLOOKUP(D822,ボランティア一覧!$A$3:$F$68,6,0))</f>
        <v/>
      </c>
      <c r="U822" s="131" t="str">
        <f t="shared" si="1004"/>
        <v xml:space="preserve"> </v>
      </c>
      <c r="V822" s="131" t="str">
        <f t="shared" si="1005"/>
        <v>　</v>
      </c>
      <c r="W822" s="131" t="str">
        <f>IF($A822=0," ",VLOOKUP(U822,入力規則用シート!B:C,2,0))</f>
        <v xml:space="preserve"> </v>
      </c>
      <c r="X822" s="131">
        <f t="shared" si="962"/>
        <v>0</v>
      </c>
      <c r="Y822" s="131" t="str">
        <f t="shared" si="1006"/>
        <v/>
      </c>
      <c r="Z822" s="131" t="str">
        <f>IF(Y822="","",VLOOKUP(Y822,ボランティア図書マスタ!$A$3:$K$567,11,0))</f>
        <v/>
      </c>
      <c r="AA822" s="132" t="str">
        <f t="shared" si="1007"/>
        <v/>
      </c>
      <c r="AB822" s="133"/>
      <c r="AC822" s="133">
        <f t="shared" si="1008"/>
        <v>0</v>
      </c>
      <c r="AD822" s="133">
        <f t="shared" si="1009"/>
        <v>0</v>
      </c>
      <c r="AE822" s="133">
        <f t="shared" si="1010"/>
        <v>0</v>
      </c>
      <c r="AF822" s="133">
        <f t="shared" si="1011"/>
        <v>0</v>
      </c>
      <c r="AG822" s="134">
        <f t="shared" si="1012"/>
        <v>0</v>
      </c>
      <c r="AH822" s="133">
        <f t="shared" si="1013"/>
        <v>0</v>
      </c>
      <c r="AI822" s="133">
        <f t="shared" si="976"/>
        <v>0</v>
      </c>
      <c r="AJ822" s="133">
        <f t="shared" si="977"/>
        <v>0</v>
      </c>
      <c r="AK822" s="135">
        <f t="shared" si="1014"/>
        <v>0</v>
      </c>
      <c r="AL822" s="135">
        <f t="shared" si="1015"/>
        <v>0</v>
      </c>
      <c r="AM822" s="135">
        <f t="shared" si="978"/>
        <v>0</v>
      </c>
      <c r="AN822" s="135">
        <f t="shared" si="979"/>
        <v>0</v>
      </c>
      <c r="AP822" s="111" t="e">
        <f>VLOOKUP($Y822,ボランティア図書マスタ!$A:$T,15,0)</f>
        <v>#N/A</v>
      </c>
      <c r="AQ822" s="111" t="e">
        <f>VLOOKUP($Y822,ボランティア図書マスタ!$A:$T,16,0)</f>
        <v>#N/A</v>
      </c>
      <c r="AR822" s="111" t="e">
        <f>VLOOKUP($Y822,ボランティア図書マスタ!$A:$T,17,0)</f>
        <v>#N/A</v>
      </c>
      <c r="AS822" s="111" t="e">
        <f>VLOOKUP($Y822,ボランティア図書マスタ!$A:$T,18,0)</f>
        <v>#N/A</v>
      </c>
      <c r="AT822" s="111" t="e">
        <f>VLOOKUP($Y822,ボランティア図書マスタ!$A:$T,19,0)</f>
        <v>#N/A</v>
      </c>
      <c r="AU822" s="111" t="e">
        <f>VLOOKUP($Y822,ボランティア図書マスタ!$A:$T,20,0)</f>
        <v>#N/A</v>
      </c>
    </row>
    <row r="823" spans="1:47" ht="80.099999999999994" customHeight="1" x14ac:dyDescent="0.15">
      <c r="A823" s="119"/>
      <c r="B823" s="120"/>
      <c r="C823" s="119"/>
      <c r="D823" s="121"/>
      <c r="E823" s="122" t="str">
        <f>IF(D823="","",VLOOKUP(D823,ボランティア一覧!$A:$B,2,0))</f>
        <v/>
      </c>
      <c r="F823" s="121"/>
      <c r="G823" s="123" t="str">
        <f>IF(F823="","",VLOOKUP(F823,ボランティア図書マスタ!$B:$L,11,0))</f>
        <v/>
      </c>
      <c r="H823" s="124"/>
      <c r="I823" s="121"/>
      <c r="J823" s="124"/>
      <c r="K823" s="122" t="str">
        <f t="shared" si="975"/>
        <v/>
      </c>
      <c r="L823" s="125" t="str">
        <f>IF(Y823="","",VLOOKUP(Y823,ボランティア図書マスタ!$A$3:$M$567,13,0))</f>
        <v/>
      </c>
      <c r="M823" s="126"/>
      <c r="N823" s="127"/>
      <c r="O823" s="128"/>
      <c r="P823" s="129"/>
      <c r="Q823" s="130" t="str">
        <f>IF(D823="","",VLOOKUP(D823,ボランティア一覧!$A$3:$F$68,3,0))</f>
        <v/>
      </c>
      <c r="R823" s="130" t="str">
        <f>IF(D823="","",VLOOKUP(D823,ボランティア一覧!$A$3:$F$68,4,0))</f>
        <v/>
      </c>
      <c r="S823" s="130" t="str">
        <f>IF(D823="","",VLOOKUP(D823,ボランティア一覧!$A$3:$F$68,5,0))</f>
        <v/>
      </c>
      <c r="T823" s="130" t="str">
        <f>IF(D823="","",VLOOKUP(D823,ボランティア一覧!$A$3:$F$68,6,0))</f>
        <v/>
      </c>
      <c r="U823" s="131" t="str">
        <f t="shared" si="1004"/>
        <v xml:space="preserve"> </v>
      </c>
      <c r="V823" s="131" t="str">
        <f t="shared" si="1005"/>
        <v>　</v>
      </c>
      <c r="W823" s="131" t="str">
        <f>IF($A823=0," ",VLOOKUP(U823,入力規則用シート!B:C,2,0))</f>
        <v xml:space="preserve"> </v>
      </c>
      <c r="X823" s="131">
        <f t="shared" si="962"/>
        <v>0</v>
      </c>
      <c r="Y823" s="131" t="str">
        <f t="shared" si="1006"/>
        <v/>
      </c>
      <c r="Z823" s="131" t="str">
        <f>IF(Y823="","",VLOOKUP(Y823,ボランティア図書マスタ!$A$3:$K$567,11,0))</f>
        <v/>
      </c>
      <c r="AA823" s="132" t="str">
        <f t="shared" si="1007"/>
        <v/>
      </c>
      <c r="AB823" s="133"/>
      <c r="AC823" s="133">
        <f t="shared" si="1008"/>
        <v>0</v>
      </c>
      <c r="AD823" s="133">
        <f t="shared" si="1009"/>
        <v>0</v>
      </c>
      <c r="AE823" s="133">
        <f t="shared" si="1010"/>
        <v>0</v>
      </c>
      <c r="AF823" s="133">
        <f t="shared" si="1011"/>
        <v>0</v>
      </c>
      <c r="AG823" s="134">
        <f t="shared" si="1012"/>
        <v>0</v>
      </c>
      <c r="AH823" s="133">
        <f t="shared" si="1013"/>
        <v>0</v>
      </c>
      <c r="AI823" s="133">
        <f t="shared" si="976"/>
        <v>0</v>
      </c>
      <c r="AJ823" s="133">
        <f t="shared" si="977"/>
        <v>0</v>
      </c>
      <c r="AK823" s="135">
        <f t="shared" si="1014"/>
        <v>0</v>
      </c>
      <c r="AL823" s="135">
        <f t="shared" si="1015"/>
        <v>0</v>
      </c>
      <c r="AM823" s="135">
        <f t="shared" si="978"/>
        <v>0</v>
      </c>
      <c r="AN823" s="135">
        <f t="shared" si="979"/>
        <v>0</v>
      </c>
      <c r="AP823" s="111" t="e">
        <f>VLOOKUP($Y823,ボランティア図書マスタ!$A:$T,15,0)</f>
        <v>#N/A</v>
      </c>
      <c r="AQ823" s="111" t="e">
        <f>VLOOKUP($Y823,ボランティア図書マスタ!$A:$T,16,0)</f>
        <v>#N/A</v>
      </c>
      <c r="AR823" s="111" t="e">
        <f>VLOOKUP($Y823,ボランティア図書マスタ!$A:$T,17,0)</f>
        <v>#N/A</v>
      </c>
      <c r="AS823" s="111" t="e">
        <f>VLOOKUP($Y823,ボランティア図書マスタ!$A:$T,18,0)</f>
        <v>#N/A</v>
      </c>
      <c r="AT823" s="111" t="e">
        <f>VLOOKUP($Y823,ボランティア図書マスタ!$A:$T,19,0)</f>
        <v>#N/A</v>
      </c>
      <c r="AU823" s="111" t="e">
        <f>VLOOKUP($Y823,ボランティア図書マスタ!$A:$T,20,0)</f>
        <v>#N/A</v>
      </c>
    </row>
    <row r="824" spans="1:47" ht="80.099999999999994" customHeight="1" x14ac:dyDescent="0.15">
      <c r="A824" s="119"/>
      <c r="B824" s="120"/>
      <c r="C824" s="119"/>
      <c r="D824" s="121"/>
      <c r="E824" s="122" t="str">
        <f>IF(D824="","",VLOOKUP(D824,ボランティア一覧!$A:$B,2,0))</f>
        <v/>
      </c>
      <c r="F824" s="121"/>
      <c r="G824" s="123" t="str">
        <f>IF(F824="","",VLOOKUP(F824,ボランティア図書マスタ!$B:$L,11,0))</f>
        <v/>
      </c>
      <c r="H824" s="124"/>
      <c r="I824" s="121"/>
      <c r="J824" s="124"/>
      <c r="K824" s="122" t="str">
        <f t="shared" si="975"/>
        <v/>
      </c>
      <c r="L824" s="125" t="str">
        <f>IF(Y824="","",VLOOKUP(Y824,ボランティア図書マスタ!$A$3:$M$567,13,0))</f>
        <v/>
      </c>
      <c r="M824" s="126"/>
      <c r="N824" s="127"/>
      <c r="O824" s="128"/>
      <c r="P824" s="129"/>
      <c r="Q824" s="130" t="str">
        <f>IF(D824="","",VLOOKUP(D824,ボランティア一覧!$A$3:$F$68,3,0))</f>
        <v/>
      </c>
      <c r="R824" s="130" t="str">
        <f>IF(D824="","",VLOOKUP(D824,ボランティア一覧!$A$3:$F$68,4,0))</f>
        <v/>
      </c>
      <c r="S824" s="130" t="str">
        <f>IF(D824="","",VLOOKUP(D824,ボランティア一覧!$A$3:$F$68,5,0))</f>
        <v/>
      </c>
      <c r="T824" s="130" t="str">
        <f>IF(D824="","",VLOOKUP(D824,ボランティア一覧!$A$3:$F$68,6,0))</f>
        <v/>
      </c>
      <c r="U824" s="131" t="str">
        <f t="shared" si="1004"/>
        <v xml:space="preserve"> </v>
      </c>
      <c r="V824" s="131" t="str">
        <f t="shared" si="1005"/>
        <v>　</v>
      </c>
      <c r="W824" s="131" t="str">
        <f>IF($A824=0," ",VLOOKUP(U824,入力規則用シート!B:C,2,0))</f>
        <v xml:space="preserve"> </v>
      </c>
      <c r="X824" s="131">
        <f t="shared" si="962"/>
        <v>0</v>
      </c>
      <c r="Y824" s="131" t="str">
        <f t="shared" si="1006"/>
        <v/>
      </c>
      <c r="Z824" s="131" t="str">
        <f>IF(Y824="","",VLOOKUP(Y824,ボランティア図書マスタ!$A$3:$K$567,11,0))</f>
        <v/>
      </c>
      <c r="AA824" s="132" t="str">
        <f t="shared" si="1007"/>
        <v/>
      </c>
      <c r="AB824" s="133"/>
      <c r="AC824" s="133">
        <f t="shared" si="1008"/>
        <v>0</v>
      </c>
      <c r="AD824" s="133">
        <f t="shared" si="1009"/>
        <v>0</v>
      </c>
      <c r="AE824" s="133">
        <f t="shared" si="1010"/>
        <v>0</v>
      </c>
      <c r="AF824" s="133">
        <f t="shared" si="1011"/>
        <v>0</v>
      </c>
      <c r="AG824" s="134">
        <f t="shared" si="1012"/>
        <v>0</v>
      </c>
      <c r="AH824" s="133">
        <f t="shared" si="1013"/>
        <v>0</v>
      </c>
      <c r="AI824" s="133">
        <f t="shared" si="976"/>
        <v>0</v>
      </c>
      <c r="AJ824" s="133">
        <f t="shared" si="977"/>
        <v>0</v>
      </c>
      <c r="AK824" s="135">
        <f t="shared" si="1014"/>
        <v>0</v>
      </c>
      <c r="AL824" s="135">
        <f t="shared" si="1015"/>
        <v>0</v>
      </c>
      <c r="AM824" s="135">
        <f t="shared" si="978"/>
        <v>0</v>
      </c>
      <c r="AN824" s="135">
        <f t="shared" si="979"/>
        <v>0</v>
      </c>
      <c r="AP824" s="111" t="e">
        <f>VLOOKUP($Y824,ボランティア図書マスタ!$A:$T,15,0)</f>
        <v>#N/A</v>
      </c>
      <c r="AQ824" s="111" t="e">
        <f>VLOOKUP($Y824,ボランティア図書マスタ!$A:$T,16,0)</f>
        <v>#N/A</v>
      </c>
      <c r="AR824" s="111" t="e">
        <f>VLOOKUP($Y824,ボランティア図書マスタ!$A:$T,17,0)</f>
        <v>#N/A</v>
      </c>
      <c r="AS824" s="111" t="e">
        <f>VLOOKUP($Y824,ボランティア図書マスタ!$A:$T,18,0)</f>
        <v>#N/A</v>
      </c>
      <c r="AT824" s="111" t="e">
        <f>VLOOKUP($Y824,ボランティア図書マスタ!$A:$T,19,0)</f>
        <v>#N/A</v>
      </c>
      <c r="AU824" s="111" t="e">
        <f>VLOOKUP($Y824,ボランティア図書マスタ!$A:$T,20,0)</f>
        <v>#N/A</v>
      </c>
    </row>
    <row r="825" spans="1:47" ht="80.099999999999994" customHeight="1" x14ac:dyDescent="0.15">
      <c r="A825" s="119"/>
      <c r="B825" s="120"/>
      <c r="C825" s="119"/>
      <c r="D825" s="121"/>
      <c r="E825" s="122" t="str">
        <f>IF(D825="","",VLOOKUP(D825,ボランティア一覧!$A:$B,2,0))</f>
        <v/>
      </c>
      <c r="F825" s="121"/>
      <c r="G825" s="123" t="str">
        <f>IF(F825="","",VLOOKUP(F825,ボランティア図書マスタ!$B:$L,11,0))</f>
        <v/>
      </c>
      <c r="H825" s="124"/>
      <c r="I825" s="121"/>
      <c r="J825" s="124"/>
      <c r="K825" s="122" t="str">
        <f t="shared" si="975"/>
        <v/>
      </c>
      <c r="L825" s="125" t="str">
        <f>IF(Y825="","",VLOOKUP(Y825,ボランティア図書マスタ!$A$3:$M$567,13,0))</f>
        <v/>
      </c>
      <c r="M825" s="126"/>
      <c r="N825" s="127"/>
      <c r="O825" s="128"/>
      <c r="P825" s="129"/>
      <c r="Q825" s="130" t="str">
        <f>IF(D825="","",VLOOKUP(D825,ボランティア一覧!$A$3:$F$68,3,0))</f>
        <v/>
      </c>
      <c r="R825" s="130" t="str">
        <f>IF(D825="","",VLOOKUP(D825,ボランティア一覧!$A$3:$F$68,4,0))</f>
        <v/>
      </c>
      <c r="S825" s="130" t="str">
        <f>IF(D825="","",VLOOKUP(D825,ボランティア一覧!$A$3:$F$68,5,0))</f>
        <v/>
      </c>
      <c r="T825" s="130" t="str">
        <f>IF(D825="","",VLOOKUP(D825,ボランティア一覧!$A$3:$F$68,6,0))</f>
        <v/>
      </c>
      <c r="U825" s="131" t="str">
        <f t="shared" si="1004"/>
        <v xml:space="preserve"> </v>
      </c>
      <c r="V825" s="131" t="str">
        <f t="shared" si="1005"/>
        <v>　</v>
      </c>
      <c r="W825" s="131" t="str">
        <f>IF($A825=0," ",VLOOKUP(U825,入力規則用シート!B:C,2,0))</f>
        <v xml:space="preserve"> </v>
      </c>
      <c r="X825" s="131">
        <f t="shared" si="962"/>
        <v>0</v>
      </c>
      <c r="Y825" s="131" t="str">
        <f t="shared" si="1006"/>
        <v/>
      </c>
      <c r="Z825" s="131" t="str">
        <f>IF(Y825="","",VLOOKUP(Y825,ボランティア図書マスタ!$A$3:$K$567,11,0))</f>
        <v/>
      </c>
      <c r="AA825" s="132" t="str">
        <f t="shared" si="1007"/>
        <v/>
      </c>
      <c r="AB825" s="133"/>
      <c r="AC825" s="133">
        <f t="shared" si="1008"/>
        <v>0</v>
      </c>
      <c r="AD825" s="133">
        <f t="shared" si="1009"/>
        <v>0</v>
      </c>
      <c r="AE825" s="133">
        <f t="shared" si="1010"/>
        <v>0</v>
      </c>
      <c r="AF825" s="133">
        <f t="shared" si="1011"/>
        <v>0</v>
      </c>
      <c r="AG825" s="134">
        <f t="shared" si="1012"/>
        <v>0</v>
      </c>
      <c r="AH825" s="133">
        <f t="shared" si="1013"/>
        <v>0</v>
      </c>
      <c r="AI825" s="133">
        <f t="shared" si="976"/>
        <v>0</v>
      </c>
      <c r="AJ825" s="133">
        <f t="shared" si="977"/>
        <v>0</v>
      </c>
      <c r="AK825" s="135">
        <f t="shared" si="1014"/>
        <v>0</v>
      </c>
      <c r="AL825" s="135">
        <f t="shared" si="1015"/>
        <v>0</v>
      </c>
      <c r="AM825" s="135">
        <f t="shared" si="978"/>
        <v>0</v>
      </c>
      <c r="AN825" s="135">
        <f t="shared" si="979"/>
        <v>0</v>
      </c>
      <c r="AP825" s="111" t="e">
        <f>VLOOKUP($Y825,ボランティア図書マスタ!$A:$T,15,0)</f>
        <v>#N/A</v>
      </c>
      <c r="AQ825" s="111" t="e">
        <f>VLOOKUP($Y825,ボランティア図書マスタ!$A:$T,16,0)</f>
        <v>#N/A</v>
      </c>
      <c r="AR825" s="111" t="e">
        <f>VLOOKUP($Y825,ボランティア図書マスタ!$A:$T,17,0)</f>
        <v>#N/A</v>
      </c>
      <c r="AS825" s="111" t="e">
        <f>VLOOKUP($Y825,ボランティア図書マスタ!$A:$T,18,0)</f>
        <v>#N/A</v>
      </c>
      <c r="AT825" s="111" t="e">
        <f>VLOOKUP($Y825,ボランティア図書マスタ!$A:$T,19,0)</f>
        <v>#N/A</v>
      </c>
      <c r="AU825" s="111" t="e">
        <f>VLOOKUP($Y825,ボランティア図書マスタ!$A:$T,20,0)</f>
        <v>#N/A</v>
      </c>
    </row>
    <row r="826" spans="1:47" ht="80.099999999999994" customHeight="1" x14ac:dyDescent="0.15">
      <c r="A826" s="119"/>
      <c r="B826" s="120"/>
      <c r="C826" s="119"/>
      <c r="D826" s="121"/>
      <c r="E826" s="122" t="str">
        <f>IF(D826="","",VLOOKUP(D826,ボランティア一覧!$A:$B,2,0))</f>
        <v/>
      </c>
      <c r="F826" s="121"/>
      <c r="G826" s="123" t="str">
        <f>IF(F826="","",VLOOKUP(F826,ボランティア図書マスタ!$B:$L,11,0))</f>
        <v/>
      </c>
      <c r="H826" s="124"/>
      <c r="I826" s="121"/>
      <c r="J826" s="124"/>
      <c r="K826" s="122" t="str">
        <f t="shared" si="975"/>
        <v/>
      </c>
      <c r="L826" s="125" t="str">
        <f>IF(Y826="","",VLOOKUP(Y826,ボランティア図書マスタ!$A$3:$M$567,13,0))</f>
        <v/>
      </c>
      <c r="M826" s="126"/>
      <c r="N826" s="127"/>
      <c r="O826" s="128"/>
      <c r="P826" s="129"/>
      <c r="Q826" s="130" t="str">
        <f>IF(D826="","",VLOOKUP(D826,ボランティア一覧!$A$3:$F$68,3,0))</f>
        <v/>
      </c>
      <c r="R826" s="130" t="str">
        <f>IF(D826="","",VLOOKUP(D826,ボランティア一覧!$A$3:$F$68,4,0))</f>
        <v/>
      </c>
      <c r="S826" s="130" t="str">
        <f>IF(D826="","",VLOOKUP(D826,ボランティア一覧!$A$3:$F$68,5,0))</f>
        <v/>
      </c>
      <c r="T826" s="130" t="str">
        <f>IF(D826="","",VLOOKUP(D826,ボランティア一覧!$A$3:$F$68,6,0))</f>
        <v/>
      </c>
      <c r="U826" s="131" t="str">
        <f t="shared" si="1004"/>
        <v xml:space="preserve"> </v>
      </c>
      <c r="V826" s="131" t="str">
        <f t="shared" si="1005"/>
        <v>　</v>
      </c>
      <c r="W826" s="131" t="str">
        <f>IF($A826=0," ",VLOOKUP(U826,入力規則用シート!B:C,2,0))</f>
        <v xml:space="preserve"> </v>
      </c>
      <c r="X826" s="131">
        <f t="shared" si="962"/>
        <v>0</v>
      </c>
      <c r="Y826" s="131" t="str">
        <f t="shared" si="1006"/>
        <v/>
      </c>
      <c r="Z826" s="131" t="str">
        <f>IF(Y826="","",VLOOKUP(Y826,ボランティア図書マスタ!$A$3:$K$567,11,0))</f>
        <v/>
      </c>
      <c r="AA826" s="132" t="str">
        <f t="shared" si="1007"/>
        <v/>
      </c>
      <c r="AB826" s="133"/>
      <c r="AC826" s="133">
        <f t="shared" si="1008"/>
        <v>0</v>
      </c>
      <c r="AD826" s="133">
        <f t="shared" si="1009"/>
        <v>0</v>
      </c>
      <c r="AE826" s="133">
        <f t="shared" si="1010"/>
        <v>0</v>
      </c>
      <c r="AF826" s="133">
        <f t="shared" si="1011"/>
        <v>0</v>
      </c>
      <c r="AG826" s="134">
        <f t="shared" si="1012"/>
        <v>0</v>
      </c>
      <c r="AH826" s="133">
        <f t="shared" si="1013"/>
        <v>0</v>
      </c>
      <c r="AI826" s="133">
        <f t="shared" si="976"/>
        <v>0</v>
      </c>
      <c r="AJ826" s="133">
        <f t="shared" si="977"/>
        <v>0</v>
      </c>
      <c r="AK826" s="135">
        <f t="shared" si="1014"/>
        <v>0</v>
      </c>
      <c r="AL826" s="135">
        <f t="shared" si="1015"/>
        <v>0</v>
      </c>
      <c r="AM826" s="135">
        <f t="shared" si="978"/>
        <v>0</v>
      </c>
      <c r="AN826" s="135">
        <f t="shared" si="979"/>
        <v>0</v>
      </c>
      <c r="AP826" s="111" t="e">
        <f>VLOOKUP($Y826,ボランティア図書マスタ!$A:$T,15,0)</f>
        <v>#N/A</v>
      </c>
      <c r="AQ826" s="111" t="e">
        <f>VLOOKUP($Y826,ボランティア図書マスタ!$A:$T,16,0)</f>
        <v>#N/A</v>
      </c>
      <c r="AR826" s="111" t="e">
        <f>VLOOKUP($Y826,ボランティア図書マスタ!$A:$T,17,0)</f>
        <v>#N/A</v>
      </c>
      <c r="AS826" s="111" t="e">
        <f>VLOOKUP($Y826,ボランティア図書マスタ!$A:$T,18,0)</f>
        <v>#N/A</v>
      </c>
      <c r="AT826" s="111" t="e">
        <f>VLOOKUP($Y826,ボランティア図書マスタ!$A:$T,19,0)</f>
        <v>#N/A</v>
      </c>
      <c r="AU826" s="111" t="e">
        <f>VLOOKUP($Y826,ボランティア図書マスタ!$A:$T,20,0)</f>
        <v>#N/A</v>
      </c>
    </row>
    <row r="827" spans="1:47" ht="80.099999999999994" customHeight="1" x14ac:dyDescent="0.15">
      <c r="A827" s="119"/>
      <c r="B827" s="120"/>
      <c r="C827" s="119"/>
      <c r="D827" s="121"/>
      <c r="E827" s="122" t="str">
        <f>IF(D827="","",VLOOKUP(D827,ボランティア一覧!$A:$B,2,0))</f>
        <v/>
      </c>
      <c r="F827" s="121"/>
      <c r="G827" s="123" t="str">
        <f>IF(F827="","",VLOOKUP(F827,ボランティア図書マスタ!$B:$L,11,0))</f>
        <v/>
      </c>
      <c r="H827" s="124"/>
      <c r="I827" s="121"/>
      <c r="J827" s="124"/>
      <c r="K827" s="122" t="str">
        <f t="shared" si="975"/>
        <v/>
      </c>
      <c r="L827" s="125" t="str">
        <f>IF(Y827="","",VLOOKUP(Y827,ボランティア図書マスタ!$A$3:$M$567,13,0))</f>
        <v/>
      </c>
      <c r="M827" s="126"/>
      <c r="N827" s="127"/>
      <c r="O827" s="128"/>
      <c r="P827" s="129"/>
      <c r="Q827" s="130" t="str">
        <f>IF(D827="","",VLOOKUP(D827,ボランティア一覧!$A$3:$F$68,3,0))</f>
        <v/>
      </c>
      <c r="R827" s="130" t="str">
        <f>IF(D827="","",VLOOKUP(D827,ボランティア一覧!$A$3:$F$68,4,0))</f>
        <v/>
      </c>
      <c r="S827" s="130" t="str">
        <f>IF(D827="","",VLOOKUP(D827,ボランティア一覧!$A$3:$F$68,5,0))</f>
        <v/>
      </c>
      <c r="T827" s="130" t="str">
        <f>IF(D827="","",VLOOKUP(D827,ボランティア一覧!$A$3:$F$68,6,0))</f>
        <v/>
      </c>
      <c r="U827" s="131" t="str">
        <f t="shared" si="1004"/>
        <v xml:space="preserve"> </v>
      </c>
      <c r="V827" s="131" t="str">
        <f t="shared" si="1005"/>
        <v>　</v>
      </c>
      <c r="W827" s="131" t="str">
        <f>IF($A827=0," ",VLOOKUP(U827,入力規則用シート!B:C,2,0))</f>
        <v xml:space="preserve"> </v>
      </c>
      <c r="X827" s="131">
        <f t="shared" si="962"/>
        <v>0</v>
      </c>
      <c r="Y827" s="131" t="str">
        <f t="shared" si="1006"/>
        <v/>
      </c>
      <c r="Z827" s="131" t="str">
        <f>IF(Y827="","",VLOOKUP(Y827,ボランティア図書マスタ!$A$3:$K$567,11,0))</f>
        <v/>
      </c>
      <c r="AA827" s="132" t="str">
        <f t="shared" si="1007"/>
        <v/>
      </c>
      <c r="AB827" s="133"/>
      <c r="AC827" s="133">
        <f t="shared" si="1008"/>
        <v>0</v>
      </c>
      <c r="AD827" s="133">
        <f t="shared" si="1009"/>
        <v>0</v>
      </c>
      <c r="AE827" s="133">
        <f t="shared" si="1010"/>
        <v>0</v>
      </c>
      <c r="AF827" s="133">
        <f t="shared" si="1011"/>
        <v>0</v>
      </c>
      <c r="AG827" s="134">
        <f t="shared" si="1012"/>
        <v>0</v>
      </c>
      <c r="AH827" s="133">
        <f t="shared" si="1013"/>
        <v>0</v>
      </c>
      <c r="AI827" s="133">
        <f t="shared" si="976"/>
        <v>0</v>
      </c>
      <c r="AJ827" s="133">
        <f t="shared" si="977"/>
        <v>0</v>
      </c>
      <c r="AK827" s="135">
        <f t="shared" si="1014"/>
        <v>0</v>
      </c>
      <c r="AL827" s="135">
        <f t="shared" si="1015"/>
        <v>0</v>
      </c>
      <c r="AM827" s="135">
        <f t="shared" si="978"/>
        <v>0</v>
      </c>
      <c r="AN827" s="135">
        <f t="shared" si="979"/>
        <v>0</v>
      </c>
      <c r="AP827" s="111" t="e">
        <f>VLOOKUP($Y827,ボランティア図書マスタ!$A:$T,15,0)</f>
        <v>#N/A</v>
      </c>
      <c r="AQ827" s="111" t="e">
        <f>VLOOKUP($Y827,ボランティア図書マスタ!$A:$T,16,0)</f>
        <v>#N/A</v>
      </c>
      <c r="AR827" s="111" t="e">
        <f>VLOOKUP($Y827,ボランティア図書マスタ!$A:$T,17,0)</f>
        <v>#N/A</v>
      </c>
      <c r="AS827" s="111" t="e">
        <f>VLOOKUP($Y827,ボランティア図書マスタ!$A:$T,18,0)</f>
        <v>#N/A</v>
      </c>
      <c r="AT827" s="111" t="e">
        <f>VLOOKUP($Y827,ボランティア図書マスタ!$A:$T,19,0)</f>
        <v>#N/A</v>
      </c>
      <c r="AU827" s="111" t="e">
        <f>VLOOKUP($Y827,ボランティア図書マスタ!$A:$T,20,0)</f>
        <v>#N/A</v>
      </c>
    </row>
    <row r="828" spans="1:47" ht="80.099999999999994" customHeight="1" x14ac:dyDescent="0.15">
      <c r="A828" s="119"/>
      <c r="B828" s="120"/>
      <c r="C828" s="119"/>
      <c r="D828" s="121"/>
      <c r="E828" s="122" t="str">
        <f>IF(D828="","",VLOOKUP(D828,ボランティア一覧!$A:$B,2,0))</f>
        <v/>
      </c>
      <c r="F828" s="121"/>
      <c r="G828" s="123" t="str">
        <f>IF(F828="","",VLOOKUP(F828,ボランティア図書マスタ!$B:$L,11,0))</f>
        <v/>
      </c>
      <c r="H828" s="124"/>
      <c r="I828" s="121"/>
      <c r="J828" s="124"/>
      <c r="K828" s="122" t="str">
        <f t="shared" si="975"/>
        <v/>
      </c>
      <c r="L828" s="125" t="str">
        <f>IF(Y828="","",VLOOKUP(Y828,ボランティア図書マスタ!$A$3:$M$567,13,0))</f>
        <v/>
      </c>
      <c r="M828" s="126"/>
      <c r="N828" s="127"/>
      <c r="O828" s="128"/>
      <c r="P828" s="129"/>
      <c r="Q828" s="130" t="str">
        <f>IF(D828="","",VLOOKUP(D828,ボランティア一覧!$A$3:$F$68,3,0))</f>
        <v/>
      </c>
      <c r="R828" s="130" t="str">
        <f>IF(D828="","",VLOOKUP(D828,ボランティア一覧!$A$3:$F$68,4,0))</f>
        <v/>
      </c>
      <c r="S828" s="130" t="str">
        <f>IF(D828="","",VLOOKUP(D828,ボランティア一覧!$A$3:$F$68,5,0))</f>
        <v/>
      </c>
      <c r="T828" s="130" t="str">
        <f>IF(D828="","",VLOOKUP(D828,ボランティア一覧!$A$3:$F$68,6,0))</f>
        <v/>
      </c>
      <c r="U828" s="131" t="str">
        <f t="shared" si="1004"/>
        <v xml:space="preserve"> </v>
      </c>
      <c r="V828" s="131" t="str">
        <f t="shared" si="1005"/>
        <v>　</v>
      </c>
      <c r="W828" s="131" t="str">
        <f>IF($A828=0," ",VLOOKUP(U828,入力規則用シート!B:C,2,0))</f>
        <v xml:space="preserve"> </v>
      </c>
      <c r="X828" s="131">
        <f t="shared" si="962"/>
        <v>0</v>
      </c>
      <c r="Y828" s="131" t="str">
        <f t="shared" si="1006"/>
        <v/>
      </c>
      <c r="Z828" s="131" t="str">
        <f>IF(Y828="","",VLOOKUP(Y828,ボランティア図書マスタ!$A$3:$K$567,11,0))</f>
        <v/>
      </c>
      <c r="AA828" s="132" t="str">
        <f t="shared" si="1007"/>
        <v/>
      </c>
      <c r="AB828" s="133"/>
      <c r="AC828" s="133">
        <f t="shared" si="1008"/>
        <v>0</v>
      </c>
      <c r="AD828" s="133">
        <f t="shared" si="1009"/>
        <v>0</v>
      </c>
      <c r="AE828" s="133">
        <f t="shared" si="1010"/>
        <v>0</v>
      </c>
      <c r="AF828" s="133">
        <f t="shared" si="1011"/>
        <v>0</v>
      </c>
      <c r="AG828" s="134">
        <f t="shared" si="1012"/>
        <v>0</v>
      </c>
      <c r="AH828" s="133">
        <f t="shared" si="1013"/>
        <v>0</v>
      </c>
      <c r="AI828" s="133">
        <f t="shared" si="976"/>
        <v>0</v>
      </c>
      <c r="AJ828" s="133">
        <f t="shared" si="977"/>
        <v>0</v>
      </c>
      <c r="AK828" s="135">
        <f t="shared" si="1014"/>
        <v>0</v>
      </c>
      <c r="AL828" s="135">
        <f t="shared" si="1015"/>
        <v>0</v>
      </c>
      <c r="AM828" s="135">
        <f t="shared" si="978"/>
        <v>0</v>
      </c>
      <c r="AN828" s="135">
        <f t="shared" si="979"/>
        <v>0</v>
      </c>
      <c r="AP828" s="111" t="e">
        <f>VLOOKUP($Y828,ボランティア図書マスタ!$A:$T,15,0)</f>
        <v>#N/A</v>
      </c>
      <c r="AQ828" s="111" t="e">
        <f>VLOOKUP($Y828,ボランティア図書マスタ!$A:$T,16,0)</f>
        <v>#N/A</v>
      </c>
      <c r="AR828" s="111" t="e">
        <f>VLOOKUP($Y828,ボランティア図書マスタ!$A:$T,17,0)</f>
        <v>#N/A</v>
      </c>
      <c r="AS828" s="111" t="e">
        <f>VLOOKUP($Y828,ボランティア図書マスタ!$A:$T,18,0)</f>
        <v>#N/A</v>
      </c>
      <c r="AT828" s="111" t="e">
        <f>VLOOKUP($Y828,ボランティア図書マスタ!$A:$T,19,0)</f>
        <v>#N/A</v>
      </c>
      <c r="AU828" s="111" t="e">
        <f>VLOOKUP($Y828,ボランティア図書マスタ!$A:$T,20,0)</f>
        <v>#N/A</v>
      </c>
    </row>
    <row r="829" spans="1:47" ht="80.099999999999994" customHeight="1" x14ac:dyDescent="0.15">
      <c r="A829" s="119"/>
      <c r="B829" s="120"/>
      <c r="C829" s="119"/>
      <c r="D829" s="121"/>
      <c r="E829" s="122" t="str">
        <f>IF(D829="","",VLOOKUP(D829,ボランティア一覧!$A:$B,2,0))</f>
        <v/>
      </c>
      <c r="F829" s="121"/>
      <c r="G829" s="123" t="str">
        <f>IF(F829="","",VLOOKUP(F829,ボランティア図書マスタ!$B:$L,11,0))</f>
        <v/>
      </c>
      <c r="H829" s="124"/>
      <c r="I829" s="121"/>
      <c r="J829" s="124"/>
      <c r="K829" s="122" t="str">
        <f t="shared" si="975"/>
        <v/>
      </c>
      <c r="L829" s="125" t="str">
        <f>IF(Y829="","",VLOOKUP(Y829,ボランティア図書マスタ!$A$3:$M$567,13,0))</f>
        <v/>
      </c>
      <c r="M829" s="126"/>
      <c r="N829" s="127"/>
      <c r="O829" s="128"/>
      <c r="P829" s="129"/>
      <c r="Q829" s="130" t="str">
        <f>IF(D829="","",VLOOKUP(D829,ボランティア一覧!$A$3:$F$68,3,0))</f>
        <v/>
      </c>
      <c r="R829" s="130" t="str">
        <f>IF(D829="","",VLOOKUP(D829,ボランティア一覧!$A$3:$F$68,4,0))</f>
        <v/>
      </c>
      <c r="S829" s="130" t="str">
        <f>IF(D829="","",VLOOKUP(D829,ボランティア一覧!$A$3:$F$68,5,0))</f>
        <v/>
      </c>
      <c r="T829" s="130" t="str">
        <f>IF(D829="","",VLOOKUP(D829,ボランティア一覧!$A$3:$F$68,6,0))</f>
        <v/>
      </c>
      <c r="U829" s="131" t="str">
        <f>IF(F829=0," ",$G$2)</f>
        <v xml:space="preserve"> </v>
      </c>
      <c r="V829" s="131" t="str">
        <f>IF(F829=0,"　",$L$2)</f>
        <v>　</v>
      </c>
      <c r="W829" s="131" t="str">
        <f>IF($A829=0," ",VLOOKUP(U829,入力規則用シート!B:C,2,0))</f>
        <v xml:space="preserve"> </v>
      </c>
      <c r="X829" s="131">
        <f t="shared" si="962"/>
        <v>0</v>
      </c>
      <c r="Y829" s="131" t="str">
        <f>IF(F829&amp;I829="","",CONCATENATE(F829,I829))</f>
        <v/>
      </c>
      <c r="Z829" s="131" t="str">
        <f>IF(Y829="","",VLOOKUP(Y829,ボランティア図書マスタ!$A$3:$K$567,11,0))</f>
        <v/>
      </c>
      <c r="AA829" s="132" t="str">
        <f>DBCS(J829)</f>
        <v/>
      </c>
      <c r="AB829" s="133"/>
      <c r="AC829" s="133">
        <f>A829</f>
        <v>0</v>
      </c>
      <c r="AD829" s="133">
        <f>B829</f>
        <v>0</v>
      </c>
      <c r="AE829" s="133">
        <f>C829</f>
        <v>0</v>
      </c>
      <c r="AF829" s="133">
        <f>D829</f>
        <v>0</v>
      </c>
      <c r="AG829" s="134">
        <f>F829</f>
        <v>0</v>
      </c>
      <c r="AH829" s="133">
        <f>H829</f>
        <v>0</v>
      </c>
      <c r="AI829" s="133">
        <f t="shared" si="976"/>
        <v>0</v>
      </c>
      <c r="AJ829" s="133">
        <f t="shared" si="977"/>
        <v>0</v>
      </c>
      <c r="AK829" s="135">
        <f>M829</f>
        <v>0</v>
      </c>
      <c r="AL829" s="135">
        <f>N829</f>
        <v>0</v>
      </c>
      <c r="AM829" s="135">
        <f t="shared" si="978"/>
        <v>0</v>
      </c>
      <c r="AN829" s="135">
        <f t="shared" si="979"/>
        <v>0</v>
      </c>
      <c r="AP829" s="111" t="e">
        <f>VLOOKUP($Y829,ボランティア図書マスタ!$A:$T,15,0)</f>
        <v>#N/A</v>
      </c>
      <c r="AQ829" s="111" t="e">
        <f>VLOOKUP($Y829,ボランティア図書マスタ!$A:$T,16,0)</f>
        <v>#N/A</v>
      </c>
      <c r="AR829" s="111" t="e">
        <f>VLOOKUP($Y829,ボランティア図書マスタ!$A:$T,17,0)</f>
        <v>#N/A</v>
      </c>
      <c r="AS829" s="111" t="e">
        <f>VLOOKUP($Y829,ボランティア図書マスタ!$A:$T,18,0)</f>
        <v>#N/A</v>
      </c>
      <c r="AT829" s="111" t="e">
        <f>VLOOKUP($Y829,ボランティア図書マスタ!$A:$T,19,0)</f>
        <v>#N/A</v>
      </c>
      <c r="AU829" s="111" t="e">
        <f>VLOOKUP($Y829,ボランティア図書マスタ!$A:$T,20,0)</f>
        <v>#N/A</v>
      </c>
    </row>
    <row r="830" spans="1:47" ht="80.099999999999994" customHeight="1" x14ac:dyDescent="0.15">
      <c r="A830" s="119"/>
      <c r="B830" s="120"/>
      <c r="C830" s="119"/>
      <c r="D830" s="121"/>
      <c r="E830" s="122" t="str">
        <f>IF(D830="","",VLOOKUP(D830,ボランティア一覧!$A:$B,2,0))</f>
        <v/>
      </c>
      <c r="F830" s="121"/>
      <c r="G830" s="123" t="str">
        <f>IF(F830="","",VLOOKUP(F830,ボランティア図書マスタ!$B:$L,11,0))</f>
        <v/>
      </c>
      <c r="H830" s="124"/>
      <c r="I830" s="121"/>
      <c r="J830" s="124"/>
      <c r="K830" s="122" t="str">
        <f t="shared" si="975"/>
        <v/>
      </c>
      <c r="L830" s="125" t="str">
        <f>IF(Y830="","",VLOOKUP(Y830,ボランティア図書マスタ!$A$3:$M$567,13,0))</f>
        <v/>
      </c>
      <c r="M830" s="126"/>
      <c r="N830" s="127"/>
      <c r="O830" s="128"/>
      <c r="P830" s="129"/>
      <c r="Q830" s="130" t="str">
        <f>IF(D830="","",VLOOKUP(D830,ボランティア一覧!$A$3:$F$68,3,0))</f>
        <v/>
      </c>
      <c r="R830" s="130" t="str">
        <f>IF(D830="","",VLOOKUP(D830,ボランティア一覧!$A$3:$F$68,4,0))</f>
        <v/>
      </c>
      <c r="S830" s="130" t="str">
        <f>IF(D830="","",VLOOKUP(D830,ボランティア一覧!$A$3:$F$68,5,0))</f>
        <v/>
      </c>
      <c r="T830" s="130" t="str">
        <f>IF(D830="","",VLOOKUP(D830,ボランティア一覧!$A$3:$F$68,6,0))</f>
        <v/>
      </c>
      <c r="U830" s="131" t="str">
        <f t="shared" ref="U830:U838" si="1016">IF(F830=0," ",$G$2)</f>
        <v xml:space="preserve"> </v>
      </c>
      <c r="V830" s="131" t="str">
        <f t="shared" ref="V830:V838" si="1017">IF(F830=0,"　",$L$2)</f>
        <v>　</v>
      </c>
      <c r="W830" s="131" t="str">
        <f>IF($A830=0," ",VLOOKUP(U830,入力規則用シート!B:C,2,0))</f>
        <v xml:space="preserve"> </v>
      </c>
      <c r="X830" s="131">
        <f t="shared" si="962"/>
        <v>0</v>
      </c>
      <c r="Y830" s="131" t="str">
        <f t="shared" ref="Y830:Y838" si="1018">IF(F830&amp;I830="","",CONCATENATE(F830,I830))</f>
        <v/>
      </c>
      <c r="Z830" s="131" t="str">
        <f>IF(Y830="","",VLOOKUP(Y830,ボランティア図書マスタ!$A$3:$K$567,11,0))</f>
        <v/>
      </c>
      <c r="AA830" s="132" t="str">
        <f t="shared" ref="AA830:AA838" si="1019">DBCS(J830)</f>
        <v/>
      </c>
      <c r="AB830" s="133"/>
      <c r="AC830" s="133">
        <f t="shared" ref="AC830:AC838" si="1020">A830</f>
        <v>0</v>
      </c>
      <c r="AD830" s="133">
        <f t="shared" ref="AD830:AD838" si="1021">B830</f>
        <v>0</v>
      </c>
      <c r="AE830" s="133">
        <f t="shared" ref="AE830:AE838" si="1022">C830</f>
        <v>0</v>
      </c>
      <c r="AF830" s="133">
        <f t="shared" ref="AF830:AF838" si="1023">D830</f>
        <v>0</v>
      </c>
      <c r="AG830" s="134">
        <f t="shared" ref="AG830:AG838" si="1024">F830</f>
        <v>0</v>
      </c>
      <c r="AH830" s="133">
        <f t="shared" ref="AH830:AH838" si="1025">H830</f>
        <v>0</v>
      </c>
      <c r="AI830" s="133">
        <f t="shared" si="976"/>
        <v>0</v>
      </c>
      <c r="AJ830" s="133">
        <f t="shared" si="977"/>
        <v>0</v>
      </c>
      <c r="AK830" s="135">
        <f t="shared" ref="AK830:AK838" si="1026">M830</f>
        <v>0</v>
      </c>
      <c r="AL830" s="135">
        <f t="shared" ref="AL830:AL838" si="1027">N830</f>
        <v>0</v>
      </c>
      <c r="AM830" s="135">
        <f t="shared" si="978"/>
        <v>0</v>
      </c>
      <c r="AN830" s="135">
        <f t="shared" si="979"/>
        <v>0</v>
      </c>
      <c r="AP830" s="111" t="e">
        <f>VLOOKUP($Y830,ボランティア図書マスタ!$A:$T,15,0)</f>
        <v>#N/A</v>
      </c>
      <c r="AQ830" s="111" t="e">
        <f>VLOOKUP($Y830,ボランティア図書マスタ!$A:$T,16,0)</f>
        <v>#N/A</v>
      </c>
      <c r="AR830" s="111" t="e">
        <f>VLOOKUP($Y830,ボランティア図書マスタ!$A:$T,17,0)</f>
        <v>#N/A</v>
      </c>
      <c r="AS830" s="111" t="e">
        <f>VLOOKUP($Y830,ボランティア図書マスタ!$A:$T,18,0)</f>
        <v>#N/A</v>
      </c>
      <c r="AT830" s="111" t="e">
        <f>VLOOKUP($Y830,ボランティア図書マスタ!$A:$T,19,0)</f>
        <v>#N/A</v>
      </c>
      <c r="AU830" s="111" t="e">
        <f>VLOOKUP($Y830,ボランティア図書マスタ!$A:$T,20,0)</f>
        <v>#N/A</v>
      </c>
    </row>
    <row r="831" spans="1:47" ht="80.099999999999994" customHeight="1" x14ac:dyDescent="0.15">
      <c r="A831" s="119"/>
      <c r="B831" s="120"/>
      <c r="C831" s="119"/>
      <c r="D831" s="121"/>
      <c r="E831" s="122" t="str">
        <f>IF(D831="","",VLOOKUP(D831,ボランティア一覧!$A:$B,2,0))</f>
        <v/>
      </c>
      <c r="F831" s="121"/>
      <c r="G831" s="123" t="str">
        <f>IF(F831="","",VLOOKUP(F831,ボランティア図書マスタ!$B:$L,11,0))</f>
        <v/>
      </c>
      <c r="H831" s="124"/>
      <c r="I831" s="121"/>
      <c r="J831" s="124"/>
      <c r="K831" s="122" t="str">
        <f t="shared" si="975"/>
        <v/>
      </c>
      <c r="L831" s="125" t="str">
        <f>IF(Y831="","",VLOOKUP(Y831,ボランティア図書マスタ!$A$3:$M$567,13,0))</f>
        <v/>
      </c>
      <c r="M831" s="126"/>
      <c r="N831" s="127"/>
      <c r="O831" s="128"/>
      <c r="P831" s="129"/>
      <c r="Q831" s="130" t="str">
        <f>IF(D831="","",VLOOKUP(D831,ボランティア一覧!$A$3:$F$68,3,0))</f>
        <v/>
      </c>
      <c r="R831" s="130" t="str">
        <f>IF(D831="","",VLOOKUP(D831,ボランティア一覧!$A$3:$F$68,4,0))</f>
        <v/>
      </c>
      <c r="S831" s="130" t="str">
        <f>IF(D831="","",VLOOKUP(D831,ボランティア一覧!$A$3:$F$68,5,0))</f>
        <v/>
      </c>
      <c r="T831" s="130" t="str">
        <f>IF(D831="","",VLOOKUP(D831,ボランティア一覧!$A$3:$F$68,6,0))</f>
        <v/>
      </c>
      <c r="U831" s="131" t="str">
        <f t="shared" si="1016"/>
        <v xml:space="preserve"> </v>
      </c>
      <c r="V831" s="131" t="str">
        <f t="shared" si="1017"/>
        <v>　</v>
      </c>
      <c r="W831" s="131" t="str">
        <f>IF($A831=0," ",VLOOKUP(U831,入力規則用シート!B:C,2,0))</f>
        <v xml:space="preserve"> </v>
      </c>
      <c r="X831" s="131">
        <f t="shared" si="962"/>
        <v>0</v>
      </c>
      <c r="Y831" s="131" t="str">
        <f t="shared" si="1018"/>
        <v/>
      </c>
      <c r="Z831" s="131" t="str">
        <f>IF(Y831="","",VLOOKUP(Y831,ボランティア図書マスタ!$A$3:$K$567,11,0))</f>
        <v/>
      </c>
      <c r="AA831" s="132" t="str">
        <f t="shared" si="1019"/>
        <v/>
      </c>
      <c r="AB831" s="133"/>
      <c r="AC831" s="133">
        <f t="shared" si="1020"/>
        <v>0</v>
      </c>
      <c r="AD831" s="133">
        <f t="shared" si="1021"/>
        <v>0</v>
      </c>
      <c r="AE831" s="133">
        <f t="shared" si="1022"/>
        <v>0</v>
      </c>
      <c r="AF831" s="133">
        <f t="shared" si="1023"/>
        <v>0</v>
      </c>
      <c r="AG831" s="134">
        <f t="shared" si="1024"/>
        <v>0</v>
      </c>
      <c r="AH831" s="133">
        <f t="shared" si="1025"/>
        <v>0</v>
      </c>
      <c r="AI831" s="133">
        <f t="shared" si="976"/>
        <v>0</v>
      </c>
      <c r="AJ831" s="133">
        <f t="shared" si="977"/>
        <v>0</v>
      </c>
      <c r="AK831" s="135">
        <f t="shared" si="1026"/>
        <v>0</v>
      </c>
      <c r="AL831" s="135">
        <f t="shared" si="1027"/>
        <v>0</v>
      </c>
      <c r="AM831" s="135">
        <f t="shared" si="978"/>
        <v>0</v>
      </c>
      <c r="AN831" s="135">
        <f t="shared" si="979"/>
        <v>0</v>
      </c>
      <c r="AP831" s="111" t="e">
        <f>VLOOKUP($Y831,ボランティア図書マスタ!$A:$T,15,0)</f>
        <v>#N/A</v>
      </c>
      <c r="AQ831" s="111" t="e">
        <f>VLOOKUP($Y831,ボランティア図書マスタ!$A:$T,16,0)</f>
        <v>#N/A</v>
      </c>
      <c r="AR831" s="111" t="e">
        <f>VLOOKUP($Y831,ボランティア図書マスタ!$A:$T,17,0)</f>
        <v>#N/A</v>
      </c>
      <c r="AS831" s="111" t="e">
        <f>VLOOKUP($Y831,ボランティア図書マスタ!$A:$T,18,0)</f>
        <v>#N/A</v>
      </c>
      <c r="AT831" s="111" t="e">
        <f>VLOOKUP($Y831,ボランティア図書マスタ!$A:$T,19,0)</f>
        <v>#N/A</v>
      </c>
      <c r="AU831" s="111" t="e">
        <f>VLOOKUP($Y831,ボランティア図書マスタ!$A:$T,20,0)</f>
        <v>#N/A</v>
      </c>
    </row>
    <row r="832" spans="1:47" ht="80.099999999999994" customHeight="1" x14ac:dyDescent="0.15">
      <c r="A832" s="119"/>
      <c r="B832" s="120"/>
      <c r="C832" s="119"/>
      <c r="D832" s="121"/>
      <c r="E832" s="122" t="str">
        <f>IF(D832="","",VLOOKUP(D832,ボランティア一覧!$A:$B,2,0))</f>
        <v/>
      </c>
      <c r="F832" s="121"/>
      <c r="G832" s="123" t="str">
        <f>IF(F832="","",VLOOKUP(F832,ボランティア図書マスタ!$B:$L,11,0))</f>
        <v/>
      </c>
      <c r="H832" s="124"/>
      <c r="I832" s="121"/>
      <c r="J832" s="124"/>
      <c r="K832" s="122" t="str">
        <f t="shared" si="975"/>
        <v/>
      </c>
      <c r="L832" s="125" t="str">
        <f>IF(Y832="","",VLOOKUP(Y832,ボランティア図書マスタ!$A$3:$M$567,13,0))</f>
        <v/>
      </c>
      <c r="M832" s="126"/>
      <c r="N832" s="127"/>
      <c r="O832" s="128"/>
      <c r="P832" s="129"/>
      <c r="Q832" s="130" t="str">
        <f>IF(D832="","",VLOOKUP(D832,ボランティア一覧!$A$3:$F$68,3,0))</f>
        <v/>
      </c>
      <c r="R832" s="130" t="str">
        <f>IF(D832="","",VLOOKUP(D832,ボランティア一覧!$A$3:$F$68,4,0))</f>
        <v/>
      </c>
      <c r="S832" s="130" t="str">
        <f>IF(D832="","",VLOOKUP(D832,ボランティア一覧!$A$3:$F$68,5,0))</f>
        <v/>
      </c>
      <c r="T832" s="130" t="str">
        <f>IF(D832="","",VLOOKUP(D832,ボランティア一覧!$A$3:$F$68,6,0))</f>
        <v/>
      </c>
      <c r="U832" s="131" t="str">
        <f t="shared" si="1016"/>
        <v xml:space="preserve"> </v>
      </c>
      <c r="V832" s="131" t="str">
        <f t="shared" si="1017"/>
        <v>　</v>
      </c>
      <c r="W832" s="131" t="str">
        <f>IF($A832=0," ",VLOOKUP(U832,入力規則用シート!B:C,2,0))</f>
        <v xml:space="preserve"> </v>
      </c>
      <c r="X832" s="131">
        <f t="shared" si="962"/>
        <v>0</v>
      </c>
      <c r="Y832" s="131" t="str">
        <f t="shared" si="1018"/>
        <v/>
      </c>
      <c r="Z832" s="131" t="str">
        <f>IF(Y832="","",VLOOKUP(Y832,ボランティア図書マスタ!$A$3:$K$567,11,0))</f>
        <v/>
      </c>
      <c r="AA832" s="132" t="str">
        <f t="shared" si="1019"/>
        <v/>
      </c>
      <c r="AB832" s="133"/>
      <c r="AC832" s="133">
        <f t="shared" si="1020"/>
        <v>0</v>
      </c>
      <c r="AD832" s="133">
        <f t="shared" si="1021"/>
        <v>0</v>
      </c>
      <c r="AE832" s="133">
        <f t="shared" si="1022"/>
        <v>0</v>
      </c>
      <c r="AF832" s="133">
        <f t="shared" si="1023"/>
        <v>0</v>
      </c>
      <c r="AG832" s="134">
        <f t="shared" si="1024"/>
        <v>0</v>
      </c>
      <c r="AH832" s="133">
        <f t="shared" si="1025"/>
        <v>0</v>
      </c>
      <c r="AI832" s="133">
        <f t="shared" si="976"/>
        <v>0</v>
      </c>
      <c r="AJ832" s="133">
        <f t="shared" si="977"/>
        <v>0</v>
      </c>
      <c r="AK832" s="135">
        <f t="shared" si="1026"/>
        <v>0</v>
      </c>
      <c r="AL832" s="135">
        <f t="shared" si="1027"/>
        <v>0</v>
      </c>
      <c r="AM832" s="135">
        <f t="shared" si="978"/>
        <v>0</v>
      </c>
      <c r="AN832" s="135">
        <f t="shared" si="979"/>
        <v>0</v>
      </c>
      <c r="AP832" s="111" t="e">
        <f>VLOOKUP($Y832,ボランティア図書マスタ!$A:$T,15,0)</f>
        <v>#N/A</v>
      </c>
      <c r="AQ832" s="111" t="e">
        <f>VLOOKUP($Y832,ボランティア図書マスタ!$A:$T,16,0)</f>
        <v>#N/A</v>
      </c>
      <c r="AR832" s="111" t="e">
        <f>VLOOKUP($Y832,ボランティア図書マスタ!$A:$T,17,0)</f>
        <v>#N/A</v>
      </c>
      <c r="AS832" s="111" t="e">
        <f>VLOOKUP($Y832,ボランティア図書マスタ!$A:$T,18,0)</f>
        <v>#N/A</v>
      </c>
      <c r="AT832" s="111" t="e">
        <f>VLOOKUP($Y832,ボランティア図書マスタ!$A:$T,19,0)</f>
        <v>#N/A</v>
      </c>
      <c r="AU832" s="111" t="e">
        <f>VLOOKUP($Y832,ボランティア図書マスタ!$A:$T,20,0)</f>
        <v>#N/A</v>
      </c>
    </row>
    <row r="833" spans="1:47" ht="80.099999999999994" customHeight="1" x14ac:dyDescent="0.15">
      <c r="A833" s="119"/>
      <c r="B833" s="120"/>
      <c r="C833" s="119"/>
      <c r="D833" s="121"/>
      <c r="E833" s="122" t="str">
        <f>IF(D833="","",VLOOKUP(D833,ボランティア一覧!$A:$B,2,0))</f>
        <v/>
      </c>
      <c r="F833" s="121"/>
      <c r="G833" s="123" t="str">
        <f>IF(F833="","",VLOOKUP(F833,ボランティア図書マスタ!$B:$L,11,0))</f>
        <v/>
      </c>
      <c r="H833" s="124"/>
      <c r="I833" s="121"/>
      <c r="J833" s="124"/>
      <c r="K833" s="122" t="str">
        <f t="shared" si="975"/>
        <v/>
      </c>
      <c r="L833" s="125" t="str">
        <f>IF(Y833="","",VLOOKUP(Y833,ボランティア図書マスタ!$A$3:$M$567,13,0))</f>
        <v/>
      </c>
      <c r="M833" s="126"/>
      <c r="N833" s="127"/>
      <c r="O833" s="128"/>
      <c r="P833" s="129"/>
      <c r="Q833" s="130" t="str">
        <f>IF(D833="","",VLOOKUP(D833,ボランティア一覧!$A$3:$F$68,3,0))</f>
        <v/>
      </c>
      <c r="R833" s="130" t="str">
        <f>IF(D833="","",VLOOKUP(D833,ボランティア一覧!$A$3:$F$68,4,0))</f>
        <v/>
      </c>
      <c r="S833" s="130" t="str">
        <f>IF(D833="","",VLOOKUP(D833,ボランティア一覧!$A$3:$F$68,5,0))</f>
        <v/>
      </c>
      <c r="T833" s="130" t="str">
        <f>IF(D833="","",VLOOKUP(D833,ボランティア一覧!$A$3:$F$68,6,0))</f>
        <v/>
      </c>
      <c r="U833" s="131" t="str">
        <f t="shared" si="1016"/>
        <v xml:space="preserve"> </v>
      </c>
      <c r="V833" s="131" t="str">
        <f t="shared" si="1017"/>
        <v>　</v>
      </c>
      <c r="W833" s="131" t="str">
        <f>IF($A833=0," ",VLOOKUP(U833,入力規則用シート!B:C,2,0))</f>
        <v xml:space="preserve"> </v>
      </c>
      <c r="X833" s="131">
        <f t="shared" si="962"/>
        <v>0</v>
      </c>
      <c r="Y833" s="131" t="str">
        <f t="shared" si="1018"/>
        <v/>
      </c>
      <c r="Z833" s="131" t="str">
        <f>IF(Y833="","",VLOOKUP(Y833,ボランティア図書マスタ!$A$3:$K$567,11,0))</f>
        <v/>
      </c>
      <c r="AA833" s="132" t="str">
        <f t="shared" si="1019"/>
        <v/>
      </c>
      <c r="AB833" s="133"/>
      <c r="AC833" s="133">
        <f t="shared" si="1020"/>
        <v>0</v>
      </c>
      <c r="AD833" s="133">
        <f t="shared" si="1021"/>
        <v>0</v>
      </c>
      <c r="AE833" s="133">
        <f t="shared" si="1022"/>
        <v>0</v>
      </c>
      <c r="AF833" s="133">
        <f t="shared" si="1023"/>
        <v>0</v>
      </c>
      <c r="AG833" s="134">
        <f t="shared" si="1024"/>
        <v>0</v>
      </c>
      <c r="AH833" s="133">
        <f t="shared" si="1025"/>
        <v>0</v>
      </c>
      <c r="AI833" s="133">
        <f t="shared" si="976"/>
        <v>0</v>
      </c>
      <c r="AJ833" s="133">
        <f t="shared" si="977"/>
        <v>0</v>
      </c>
      <c r="AK833" s="135">
        <f t="shared" si="1026"/>
        <v>0</v>
      </c>
      <c r="AL833" s="135">
        <f t="shared" si="1027"/>
        <v>0</v>
      </c>
      <c r="AM833" s="135">
        <f t="shared" si="978"/>
        <v>0</v>
      </c>
      <c r="AN833" s="135">
        <f t="shared" si="979"/>
        <v>0</v>
      </c>
      <c r="AP833" s="111" t="e">
        <f>VLOOKUP($Y833,ボランティア図書マスタ!$A:$T,15,0)</f>
        <v>#N/A</v>
      </c>
      <c r="AQ833" s="111" t="e">
        <f>VLOOKUP($Y833,ボランティア図書マスタ!$A:$T,16,0)</f>
        <v>#N/A</v>
      </c>
      <c r="AR833" s="111" t="e">
        <f>VLOOKUP($Y833,ボランティア図書マスタ!$A:$T,17,0)</f>
        <v>#N/A</v>
      </c>
      <c r="AS833" s="111" t="e">
        <f>VLOOKUP($Y833,ボランティア図書マスタ!$A:$T,18,0)</f>
        <v>#N/A</v>
      </c>
      <c r="AT833" s="111" t="e">
        <f>VLOOKUP($Y833,ボランティア図書マスタ!$A:$T,19,0)</f>
        <v>#N/A</v>
      </c>
      <c r="AU833" s="111" t="e">
        <f>VLOOKUP($Y833,ボランティア図書マスタ!$A:$T,20,0)</f>
        <v>#N/A</v>
      </c>
    </row>
    <row r="834" spans="1:47" ht="80.099999999999994" customHeight="1" x14ac:dyDescent="0.15">
      <c r="A834" s="119"/>
      <c r="B834" s="120"/>
      <c r="C834" s="119"/>
      <c r="D834" s="121"/>
      <c r="E834" s="122" t="str">
        <f>IF(D834="","",VLOOKUP(D834,ボランティア一覧!$A:$B,2,0))</f>
        <v/>
      </c>
      <c r="F834" s="121"/>
      <c r="G834" s="123" t="str">
        <f>IF(F834="","",VLOOKUP(F834,ボランティア図書マスタ!$B:$L,11,0))</f>
        <v/>
      </c>
      <c r="H834" s="124"/>
      <c r="I834" s="121"/>
      <c r="J834" s="124"/>
      <c r="K834" s="122" t="str">
        <f t="shared" si="975"/>
        <v/>
      </c>
      <c r="L834" s="125" t="str">
        <f>IF(Y834="","",VLOOKUP(Y834,ボランティア図書マスタ!$A$3:$M$567,13,0))</f>
        <v/>
      </c>
      <c r="M834" s="126"/>
      <c r="N834" s="127"/>
      <c r="O834" s="128"/>
      <c r="P834" s="129"/>
      <c r="Q834" s="130" t="str">
        <f>IF(D834="","",VLOOKUP(D834,ボランティア一覧!$A$3:$F$68,3,0))</f>
        <v/>
      </c>
      <c r="R834" s="130" t="str">
        <f>IF(D834="","",VLOOKUP(D834,ボランティア一覧!$A$3:$F$68,4,0))</f>
        <v/>
      </c>
      <c r="S834" s="130" t="str">
        <f>IF(D834="","",VLOOKUP(D834,ボランティア一覧!$A$3:$F$68,5,0))</f>
        <v/>
      </c>
      <c r="T834" s="130" t="str">
        <f>IF(D834="","",VLOOKUP(D834,ボランティア一覧!$A$3:$F$68,6,0))</f>
        <v/>
      </c>
      <c r="U834" s="131" t="str">
        <f t="shared" si="1016"/>
        <v xml:space="preserve"> </v>
      </c>
      <c r="V834" s="131" t="str">
        <f t="shared" si="1017"/>
        <v>　</v>
      </c>
      <c r="W834" s="131" t="str">
        <f>IF($A834=0," ",VLOOKUP(U834,入力規則用シート!B:C,2,0))</f>
        <v xml:space="preserve"> </v>
      </c>
      <c r="X834" s="131">
        <f t="shared" si="962"/>
        <v>0</v>
      </c>
      <c r="Y834" s="131" t="str">
        <f t="shared" si="1018"/>
        <v/>
      </c>
      <c r="Z834" s="131" t="str">
        <f>IF(Y834="","",VLOOKUP(Y834,ボランティア図書マスタ!$A$3:$K$567,11,0))</f>
        <v/>
      </c>
      <c r="AA834" s="132" t="str">
        <f t="shared" si="1019"/>
        <v/>
      </c>
      <c r="AB834" s="133"/>
      <c r="AC834" s="133">
        <f t="shared" si="1020"/>
        <v>0</v>
      </c>
      <c r="AD834" s="133">
        <f t="shared" si="1021"/>
        <v>0</v>
      </c>
      <c r="AE834" s="133">
        <f t="shared" si="1022"/>
        <v>0</v>
      </c>
      <c r="AF834" s="133">
        <f t="shared" si="1023"/>
        <v>0</v>
      </c>
      <c r="AG834" s="134">
        <f t="shared" si="1024"/>
        <v>0</v>
      </c>
      <c r="AH834" s="133">
        <f t="shared" si="1025"/>
        <v>0</v>
      </c>
      <c r="AI834" s="133">
        <f t="shared" si="976"/>
        <v>0</v>
      </c>
      <c r="AJ834" s="133">
        <f t="shared" si="977"/>
        <v>0</v>
      </c>
      <c r="AK834" s="135">
        <f t="shared" si="1026"/>
        <v>0</v>
      </c>
      <c r="AL834" s="135">
        <f t="shared" si="1027"/>
        <v>0</v>
      </c>
      <c r="AM834" s="135">
        <f t="shared" si="978"/>
        <v>0</v>
      </c>
      <c r="AN834" s="135">
        <f t="shared" si="979"/>
        <v>0</v>
      </c>
      <c r="AP834" s="111" t="e">
        <f>VLOOKUP($Y834,ボランティア図書マスタ!$A:$T,15,0)</f>
        <v>#N/A</v>
      </c>
      <c r="AQ834" s="111" t="e">
        <f>VLOOKUP($Y834,ボランティア図書マスタ!$A:$T,16,0)</f>
        <v>#N/A</v>
      </c>
      <c r="AR834" s="111" t="e">
        <f>VLOOKUP($Y834,ボランティア図書マスタ!$A:$T,17,0)</f>
        <v>#N/A</v>
      </c>
      <c r="AS834" s="111" t="e">
        <f>VLOOKUP($Y834,ボランティア図書マスタ!$A:$T,18,0)</f>
        <v>#N/A</v>
      </c>
      <c r="AT834" s="111" t="e">
        <f>VLOOKUP($Y834,ボランティア図書マスタ!$A:$T,19,0)</f>
        <v>#N/A</v>
      </c>
      <c r="AU834" s="111" t="e">
        <f>VLOOKUP($Y834,ボランティア図書マスタ!$A:$T,20,0)</f>
        <v>#N/A</v>
      </c>
    </row>
    <row r="835" spans="1:47" ht="80.099999999999994" customHeight="1" x14ac:dyDescent="0.15">
      <c r="A835" s="119"/>
      <c r="B835" s="120"/>
      <c r="C835" s="119"/>
      <c r="D835" s="121"/>
      <c r="E835" s="122" t="str">
        <f>IF(D835="","",VLOOKUP(D835,ボランティア一覧!$A:$B,2,0))</f>
        <v/>
      </c>
      <c r="F835" s="121"/>
      <c r="G835" s="123" t="str">
        <f>IF(F835="","",VLOOKUP(F835,ボランティア図書マスタ!$B:$L,11,0))</f>
        <v/>
      </c>
      <c r="H835" s="124"/>
      <c r="I835" s="121"/>
      <c r="J835" s="124"/>
      <c r="K835" s="122" t="str">
        <f t="shared" si="975"/>
        <v/>
      </c>
      <c r="L835" s="125" t="str">
        <f>IF(Y835="","",VLOOKUP(Y835,ボランティア図書マスタ!$A$3:$M$567,13,0))</f>
        <v/>
      </c>
      <c r="M835" s="126"/>
      <c r="N835" s="127"/>
      <c r="O835" s="128"/>
      <c r="P835" s="129"/>
      <c r="Q835" s="130" t="str">
        <f>IF(D835="","",VLOOKUP(D835,ボランティア一覧!$A$3:$F$68,3,0))</f>
        <v/>
      </c>
      <c r="R835" s="130" t="str">
        <f>IF(D835="","",VLOOKUP(D835,ボランティア一覧!$A$3:$F$68,4,0))</f>
        <v/>
      </c>
      <c r="S835" s="130" t="str">
        <f>IF(D835="","",VLOOKUP(D835,ボランティア一覧!$A$3:$F$68,5,0))</f>
        <v/>
      </c>
      <c r="T835" s="130" t="str">
        <f>IF(D835="","",VLOOKUP(D835,ボランティア一覧!$A$3:$F$68,6,0))</f>
        <v/>
      </c>
      <c r="U835" s="131" t="str">
        <f t="shared" si="1016"/>
        <v xml:space="preserve"> </v>
      </c>
      <c r="V835" s="131" t="str">
        <f t="shared" si="1017"/>
        <v>　</v>
      </c>
      <c r="W835" s="131" t="str">
        <f>IF($A835=0," ",VLOOKUP(U835,入力規則用シート!B:C,2,0))</f>
        <v xml:space="preserve"> </v>
      </c>
      <c r="X835" s="131">
        <f t="shared" si="962"/>
        <v>0</v>
      </c>
      <c r="Y835" s="131" t="str">
        <f t="shared" si="1018"/>
        <v/>
      </c>
      <c r="Z835" s="131" t="str">
        <f>IF(Y835="","",VLOOKUP(Y835,ボランティア図書マスタ!$A$3:$K$567,11,0))</f>
        <v/>
      </c>
      <c r="AA835" s="132" t="str">
        <f t="shared" si="1019"/>
        <v/>
      </c>
      <c r="AB835" s="133"/>
      <c r="AC835" s="133">
        <f t="shared" si="1020"/>
        <v>0</v>
      </c>
      <c r="AD835" s="133">
        <f t="shared" si="1021"/>
        <v>0</v>
      </c>
      <c r="AE835" s="133">
        <f t="shared" si="1022"/>
        <v>0</v>
      </c>
      <c r="AF835" s="133">
        <f t="shared" si="1023"/>
        <v>0</v>
      </c>
      <c r="AG835" s="134">
        <f t="shared" si="1024"/>
        <v>0</v>
      </c>
      <c r="AH835" s="133">
        <f t="shared" si="1025"/>
        <v>0</v>
      </c>
      <c r="AI835" s="133">
        <f t="shared" si="976"/>
        <v>0</v>
      </c>
      <c r="AJ835" s="133">
        <f t="shared" si="977"/>
        <v>0</v>
      </c>
      <c r="AK835" s="135">
        <f t="shared" si="1026"/>
        <v>0</v>
      </c>
      <c r="AL835" s="135">
        <f t="shared" si="1027"/>
        <v>0</v>
      </c>
      <c r="AM835" s="135">
        <f t="shared" si="978"/>
        <v>0</v>
      </c>
      <c r="AN835" s="135">
        <f t="shared" si="979"/>
        <v>0</v>
      </c>
      <c r="AP835" s="111" t="e">
        <f>VLOOKUP($Y835,ボランティア図書マスタ!$A:$T,15,0)</f>
        <v>#N/A</v>
      </c>
      <c r="AQ835" s="111" t="e">
        <f>VLOOKUP($Y835,ボランティア図書マスタ!$A:$T,16,0)</f>
        <v>#N/A</v>
      </c>
      <c r="AR835" s="111" t="e">
        <f>VLOOKUP($Y835,ボランティア図書マスタ!$A:$T,17,0)</f>
        <v>#N/A</v>
      </c>
      <c r="AS835" s="111" t="e">
        <f>VLOOKUP($Y835,ボランティア図書マスタ!$A:$T,18,0)</f>
        <v>#N/A</v>
      </c>
      <c r="AT835" s="111" t="e">
        <f>VLOOKUP($Y835,ボランティア図書マスタ!$A:$T,19,0)</f>
        <v>#N/A</v>
      </c>
      <c r="AU835" s="111" t="e">
        <f>VLOOKUP($Y835,ボランティア図書マスタ!$A:$T,20,0)</f>
        <v>#N/A</v>
      </c>
    </row>
    <row r="836" spans="1:47" ht="80.099999999999994" customHeight="1" x14ac:dyDescent="0.15">
      <c r="A836" s="119"/>
      <c r="B836" s="120"/>
      <c r="C836" s="119"/>
      <c r="D836" s="121"/>
      <c r="E836" s="122" t="str">
        <f>IF(D836="","",VLOOKUP(D836,ボランティア一覧!$A:$B,2,0))</f>
        <v/>
      </c>
      <c r="F836" s="121"/>
      <c r="G836" s="123" t="str">
        <f>IF(F836="","",VLOOKUP(F836,ボランティア図書マスタ!$B:$L,11,0))</f>
        <v/>
      </c>
      <c r="H836" s="124"/>
      <c r="I836" s="121"/>
      <c r="J836" s="124"/>
      <c r="K836" s="122" t="str">
        <f t="shared" si="975"/>
        <v/>
      </c>
      <c r="L836" s="125" t="str">
        <f>IF(Y836="","",VLOOKUP(Y836,ボランティア図書マスタ!$A$3:$M$567,13,0))</f>
        <v/>
      </c>
      <c r="M836" s="126"/>
      <c r="N836" s="127"/>
      <c r="O836" s="128"/>
      <c r="P836" s="129"/>
      <c r="Q836" s="130" t="str">
        <f>IF(D836="","",VLOOKUP(D836,ボランティア一覧!$A$3:$F$68,3,0))</f>
        <v/>
      </c>
      <c r="R836" s="130" t="str">
        <f>IF(D836="","",VLOOKUP(D836,ボランティア一覧!$A$3:$F$68,4,0))</f>
        <v/>
      </c>
      <c r="S836" s="130" t="str">
        <f>IF(D836="","",VLOOKUP(D836,ボランティア一覧!$A$3:$F$68,5,0))</f>
        <v/>
      </c>
      <c r="T836" s="130" t="str">
        <f>IF(D836="","",VLOOKUP(D836,ボランティア一覧!$A$3:$F$68,6,0))</f>
        <v/>
      </c>
      <c r="U836" s="131" t="str">
        <f t="shared" si="1016"/>
        <v xml:space="preserve"> </v>
      </c>
      <c r="V836" s="131" t="str">
        <f t="shared" si="1017"/>
        <v>　</v>
      </c>
      <c r="W836" s="131" t="str">
        <f>IF($A836=0," ",VLOOKUP(U836,入力規則用シート!B:C,2,0))</f>
        <v xml:space="preserve"> </v>
      </c>
      <c r="X836" s="131">
        <f t="shared" si="962"/>
        <v>0</v>
      </c>
      <c r="Y836" s="131" t="str">
        <f t="shared" si="1018"/>
        <v/>
      </c>
      <c r="Z836" s="131" t="str">
        <f>IF(Y836="","",VLOOKUP(Y836,ボランティア図書マスタ!$A$3:$K$567,11,0))</f>
        <v/>
      </c>
      <c r="AA836" s="132" t="str">
        <f t="shared" si="1019"/>
        <v/>
      </c>
      <c r="AB836" s="133"/>
      <c r="AC836" s="133">
        <f t="shared" si="1020"/>
        <v>0</v>
      </c>
      <c r="AD836" s="133">
        <f t="shared" si="1021"/>
        <v>0</v>
      </c>
      <c r="AE836" s="133">
        <f t="shared" si="1022"/>
        <v>0</v>
      </c>
      <c r="AF836" s="133">
        <f t="shared" si="1023"/>
        <v>0</v>
      </c>
      <c r="AG836" s="134">
        <f t="shared" si="1024"/>
        <v>0</v>
      </c>
      <c r="AH836" s="133">
        <f t="shared" si="1025"/>
        <v>0</v>
      </c>
      <c r="AI836" s="133">
        <f t="shared" si="976"/>
        <v>0</v>
      </c>
      <c r="AJ836" s="133">
        <f t="shared" si="977"/>
        <v>0</v>
      </c>
      <c r="AK836" s="135">
        <f t="shared" si="1026"/>
        <v>0</v>
      </c>
      <c r="AL836" s="135">
        <f t="shared" si="1027"/>
        <v>0</v>
      </c>
      <c r="AM836" s="135">
        <f t="shared" si="978"/>
        <v>0</v>
      </c>
      <c r="AN836" s="135">
        <f t="shared" si="979"/>
        <v>0</v>
      </c>
      <c r="AP836" s="111" t="e">
        <f>VLOOKUP($Y836,ボランティア図書マスタ!$A:$T,15,0)</f>
        <v>#N/A</v>
      </c>
      <c r="AQ836" s="111" t="e">
        <f>VLOOKUP($Y836,ボランティア図書マスタ!$A:$T,16,0)</f>
        <v>#N/A</v>
      </c>
      <c r="AR836" s="111" t="e">
        <f>VLOOKUP($Y836,ボランティア図書マスタ!$A:$T,17,0)</f>
        <v>#N/A</v>
      </c>
      <c r="AS836" s="111" t="e">
        <f>VLOOKUP($Y836,ボランティア図書マスタ!$A:$T,18,0)</f>
        <v>#N/A</v>
      </c>
      <c r="AT836" s="111" t="e">
        <f>VLOOKUP($Y836,ボランティア図書マスタ!$A:$T,19,0)</f>
        <v>#N/A</v>
      </c>
      <c r="AU836" s="111" t="e">
        <f>VLOOKUP($Y836,ボランティア図書マスタ!$A:$T,20,0)</f>
        <v>#N/A</v>
      </c>
    </row>
    <row r="837" spans="1:47" ht="80.099999999999994" customHeight="1" x14ac:dyDescent="0.15">
      <c r="A837" s="119"/>
      <c r="B837" s="120"/>
      <c r="C837" s="119"/>
      <c r="D837" s="121"/>
      <c r="E837" s="122" t="str">
        <f>IF(D837="","",VLOOKUP(D837,ボランティア一覧!$A:$B,2,0))</f>
        <v/>
      </c>
      <c r="F837" s="121"/>
      <c r="G837" s="123" t="str">
        <f>IF(F837="","",VLOOKUP(F837,ボランティア図書マスタ!$B:$L,11,0))</f>
        <v/>
      </c>
      <c r="H837" s="124"/>
      <c r="I837" s="121"/>
      <c r="J837" s="124"/>
      <c r="K837" s="122" t="str">
        <f t="shared" si="975"/>
        <v/>
      </c>
      <c r="L837" s="125" t="str">
        <f>IF(Y837="","",VLOOKUP(Y837,ボランティア図書マスタ!$A$3:$M$567,13,0))</f>
        <v/>
      </c>
      <c r="M837" s="126"/>
      <c r="N837" s="127"/>
      <c r="O837" s="128"/>
      <c r="P837" s="129"/>
      <c r="Q837" s="130" t="str">
        <f>IF(D837="","",VLOOKUP(D837,ボランティア一覧!$A$3:$F$68,3,0))</f>
        <v/>
      </c>
      <c r="R837" s="130" t="str">
        <f>IF(D837="","",VLOOKUP(D837,ボランティア一覧!$A$3:$F$68,4,0))</f>
        <v/>
      </c>
      <c r="S837" s="130" t="str">
        <f>IF(D837="","",VLOOKUP(D837,ボランティア一覧!$A$3:$F$68,5,0))</f>
        <v/>
      </c>
      <c r="T837" s="130" t="str">
        <f>IF(D837="","",VLOOKUP(D837,ボランティア一覧!$A$3:$F$68,6,0))</f>
        <v/>
      </c>
      <c r="U837" s="131" t="str">
        <f t="shared" si="1016"/>
        <v xml:space="preserve"> </v>
      </c>
      <c r="V837" s="131" t="str">
        <f t="shared" si="1017"/>
        <v>　</v>
      </c>
      <c r="W837" s="131" t="str">
        <f>IF($A837=0," ",VLOOKUP(U837,入力規則用シート!B:C,2,0))</f>
        <v xml:space="preserve"> </v>
      </c>
      <c r="X837" s="131">
        <f t="shared" si="962"/>
        <v>0</v>
      </c>
      <c r="Y837" s="131" t="str">
        <f t="shared" si="1018"/>
        <v/>
      </c>
      <c r="Z837" s="131" t="str">
        <f>IF(Y837="","",VLOOKUP(Y837,ボランティア図書マスタ!$A$3:$K$567,11,0))</f>
        <v/>
      </c>
      <c r="AA837" s="132" t="str">
        <f t="shared" si="1019"/>
        <v/>
      </c>
      <c r="AB837" s="133"/>
      <c r="AC837" s="133">
        <f t="shared" si="1020"/>
        <v>0</v>
      </c>
      <c r="AD837" s="133">
        <f t="shared" si="1021"/>
        <v>0</v>
      </c>
      <c r="AE837" s="133">
        <f t="shared" si="1022"/>
        <v>0</v>
      </c>
      <c r="AF837" s="133">
        <f t="shared" si="1023"/>
        <v>0</v>
      </c>
      <c r="AG837" s="134">
        <f t="shared" si="1024"/>
        <v>0</v>
      </c>
      <c r="AH837" s="133">
        <f t="shared" si="1025"/>
        <v>0</v>
      </c>
      <c r="AI837" s="133">
        <f t="shared" si="976"/>
        <v>0</v>
      </c>
      <c r="AJ837" s="133">
        <f t="shared" si="977"/>
        <v>0</v>
      </c>
      <c r="AK837" s="135">
        <f t="shared" si="1026"/>
        <v>0</v>
      </c>
      <c r="AL837" s="135">
        <f t="shared" si="1027"/>
        <v>0</v>
      </c>
      <c r="AM837" s="135">
        <f t="shared" si="978"/>
        <v>0</v>
      </c>
      <c r="AN837" s="135">
        <f t="shared" si="979"/>
        <v>0</v>
      </c>
      <c r="AP837" s="111" t="e">
        <f>VLOOKUP($Y837,ボランティア図書マスタ!$A:$T,15,0)</f>
        <v>#N/A</v>
      </c>
      <c r="AQ837" s="111" t="e">
        <f>VLOOKUP($Y837,ボランティア図書マスタ!$A:$T,16,0)</f>
        <v>#N/A</v>
      </c>
      <c r="AR837" s="111" t="e">
        <f>VLOOKUP($Y837,ボランティア図書マスタ!$A:$T,17,0)</f>
        <v>#N/A</v>
      </c>
      <c r="AS837" s="111" t="e">
        <f>VLOOKUP($Y837,ボランティア図書マスタ!$A:$T,18,0)</f>
        <v>#N/A</v>
      </c>
      <c r="AT837" s="111" t="e">
        <f>VLOOKUP($Y837,ボランティア図書マスタ!$A:$T,19,0)</f>
        <v>#N/A</v>
      </c>
      <c r="AU837" s="111" t="e">
        <f>VLOOKUP($Y837,ボランティア図書マスタ!$A:$T,20,0)</f>
        <v>#N/A</v>
      </c>
    </row>
    <row r="838" spans="1:47" ht="80.099999999999994" customHeight="1" x14ac:dyDescent="0.15">
      <c r="A838" s="119"/>
      <c r="B838" s="120"/>
      <c r="C838" s="119"/>
      <c r="D838" s="121"/>
      <c r="E838" s="122" t="str">
        <f>IF(D838="","",VLOOKUP(D838,ボランティア一覧!$A:$B,2,0))</f>
        <v/>
      </c>
      <c r="F838" s="121"/>
      <c r="G838" s="123" t="str">
        <f>IF(F838="","",VLOOKUP(F838,ボランティア図書マスタ!$B:$L,11,0))</f>
        <v/>
      </c>
      <c r="H838" s="124"/>
      <c r="I838" s="121"/>
      <c r="J838" s="124"/>
      <c r="K838" s="122" t="str">
        <f t="shared" si="975"/>
        <v/>
      </c>
      <c r="L838" s="125" t="str">
        <f>IF(Y838="","",VLOOKUP(Y838,ボランティア図書マスタ!$A$3:$M$567,13,0))</f>
        <v/>
      </c>
      <c r="M838" s="126"/>
      <c r="N838" s="127"/>
      <c r="O838" s="128"/>
      <c r="P838" s="129"/>
      <c r="Q838" s="130" t="str">
        <f>IF(D838="","",VLOOKUP(D838,ボランティア一覧!$A$3:$F$68,3,0))</f>
        <v/>
      </c>
      <c r="R838" s="130" t="str">
        <f>IF(D838="","",VLOOKUP(D838,ボランティア一覧!$A$3:$F$68,4,0))</f>
        <v/>
      </c>
      <c r="S838" s="130" t="str">
        <f>IF(D838="","",VLOOKUP(D838,ボランティア一覧!$A$3:$F$68,5,0))</f>
        <v/>
      </c>
      <c r="T838" s="130" t="str">
        <f>IF(D838="","",VLOOKUP(D838,ボランティア一覧!$A$3:$F$68,6,0))</f>
        <v/>
      </c>
      <c r="U838" s="131" t="str">
        <f t="shared" si="1016"/>
        <v xml:space="preserve"> </v>
      </c>
      <c r="V838" s="131" t="str">
        <f t="shared" si="1017"/>
        <v>　</v>
      </c>
      <c r="W838" s="131" t="str">
        <f>IF($A838=0," ",VLOOKUP(U838,入力規則用シート!B:C,2,0))</f>
        <v xml:space="preserve"> </v>
      </c>
      <c r="X838" s="131">
        <f t="shared" si="962"/>
        <v>0</v>
      </c>
      <c r="Y838" s="131" t="str">
        <f t="shared" si="1018"/>
        <v/>
      </c>
      <c r="Z838" s="131" t="str">
        <f>IF(Y838="","",VLOOKUP(Y838,ボランティア図書マスタ!$A$3:$K$567,11,0))</f>
        <v/>
      </c>
      <c r="AA838" s="132" t="str">
        <f t="shared" si="1019"/>
        <v/>
      </c>
      <c r="AB838" s="133"/>
      <c r="AC838" s="133">
        <f t="shared" si="1020"/>
        <v>0</v>
      </c>
      <c r="AD838" s="133">
        <f t="shared" si="1021"/>
        <v>0</v>
      </c>
      <c r="AE838" s="133">
        <f t="shared" si="1022"/>
        <v>0</v>
      </c>
      <c r="AF838" s="133">
        <f t="shared" si="1023"/>
        <v>0</v>
      </c>
      <c r="AG838" s="134">
        <f t="shared" si="1024"/>
        <v>0</v>
      </c>
      <c r="AH838" s="133">
        <f t="shared" si="1025"/>
        <v>0</v>
      </c>
      <c r="AI838" s="133">
        <f t="shared" si="976"/>
        <v>0</v>
      </c>
      <c r="AJ838" s="133">
        <f t="shared" si="977"/>
        <v>0</v>
      </c>
      <c r="AK838" s="135">
        <f t="shared" si="1026"/>
        <v>0</v>
      </c>
      <c r="AL838" s="135">
        <f t="shared" si="1027"/>
        <v>0</v>
      </c>
      <c r="AM838" s="135">
        <f t="shared" si="978"/>
        <v>0</v>
      </c>
      <c r="AN838" s="135">
        <f t="shared" si="979"/>
        <v>0</v>
      </c>
      <c r="AP838" s="111" t="e">
        <f>VLOOKUP($Y838,ボランティア図書マスタ!$A:$T,15,0)</f>
        <v>#N/A</v>
      </c>
      <c r="AQ838" s="111" t="e">
        <f>VLOOKUP($Y838,ボランティア図書マスタ!$A:$T,16,0)</f>
        <v>#N/A</v>
      </c>
      <c r="AR838" s="111" t="e">
        <f>VLOOKUP($Y838,ボランティア図書マスタ!$A:$T,17,0)</f>
        <v>#N/A</v>
      </c>
      <c r="AS838" s="111" t="e">
        <f>VLOOKUP($Y838,ボランティア図書マスタ!$A:$T,18,0)</f>
        <v>#N/A</v>
      </c>
      <c r="AT838" s="111" t="e">
        <f>VLOOKUP($Y838,ボランティア図書マスタ!$A:$T,19,0)</f>
        <v>#N/A</v>
      </c>
      <c r="AU838" s="111" t="e">
        <f>VLOOKUP($Y838,ボランティア図書マスタ!$A:$T,20,0)</f>
        <v>#N/A</v>
      </c>
    </row>
    <row r="839" spans="1:47" ht="80.099999999999994" customHeight="1" x14ac:dyDescent="0.15">
      <c r="A839" s="119"/>
      <c r="B839" s="120"/>
      <c r="C839" s="119"/>
      <c r="D839" s="121"/>
      <c r="E839" s="122" t="str">
        <f>IF(D839="","",VLOOKUP(D839,ボランティア一覧!$A:$B,2,0))</f>
        <v/>
      </c>
      <c r="F839" s="121"/>
      <c r="G839" s="123" t="str">
        <f>IF(F839="","",VLOOKUP(F839,ボランティア図書マスタ!$B:$L,11,0))</f>
        <v/>
      </c>
      <c r="H839" s="124"/>
      <c r="I839" s="121"/>
      <c r="J839" s="124"/>
      <c r="K839" s="122" t="str">
        <f t="shared" si="975"/>
        <v/>
      </c>
      <c r="L839" s="125" t="str">
        <f>IF(Y839="","",VLOOKUP(Y839,ボランティア図書マスタ!$A$3:$M$567,13,0))</f>
        <v/>
      </c>
      <c r="M839" s="126"/>
      <c r="N839" s="127"/>
      <c r="O839" s="128"/>
      <c r="P839" s="129"/>
      <c r="Q839" s="130" t="str">
        <f>IF(D839="","",VLOOKUP(D839,ボランティア一覧!$A$3:$F$68,3,0))</f>
        <v/>
      </c>
      <c r="R839" s="130" t="str">
        <f>IF(D839="","",VLOOKUP(D839,ボランティア一覧!$A$3:$F$68,4,0))</f>
        <v/>
      </c>
      <c r="S839" s="130" t="str">
        <f>IF(D839="","",VLOOKUP(D839,ボランティア一覧!$A$3:$F$68,5,0))</f>
        <v/>
      </c>
      <c r="T839" s="130" t="str">
        <f>IF(D839="","",VLOOKUP(D839,ボランティア一覧!$A$3:$F$68,6,0))</f>
        <v/>
      </c>
      <c r="U839" s="131" t="str">
        <f>IF(F839=0," ",$G$2)</f>
        <v xml:space="preserve"> </v>
      </c>
      <c r="V839" s="131" t="str">
        <f>IF(F839=0,"　",$L$2)</f>
        <v>　</v>
      </c>
      <c r="W839" s="131" t="str">
        <f>IF($A839=0," ",VLOOKUP(U839,入力規則用シート!B:C,2,0))</f>
        <v xml:space="preserve"> </v>
      </c>
      <c r="X839" s="131">
        <f t="shared" si="962"/>
        <v>0</v>
      </c>
      <c r="Y839" s="131" t="str">
        <f>IF(F839&amp;I839="","",CONCATENATE(F839,I839))</f>
        <v/>
      </c>
      <c r="Z839" s="131" t="str">
        <f>IF(Y839="","",VLOOKUP(Y839,ボランティア図書マスタ!$A$3:$K$567,11,0))</f>
        <v/>
      </c>
      <c r="AA839" s="132" t="str">
        <f>DBCS(J839)</f>
        <v/>
      </c>
      <c r="AB839" s="133"/>
      <c r="AC839" s="133">
        <f>A839</f>
        <v>0</v>
      </c>
      <c r="AD839" s="133">
        <f>B839</f>
        <v>0</v>
      </c>
      <c r="AE839" s="133">
        <f>C839</f>
        <v>0</v>
      </c>
      <c r="AF839" s="133">
        <f>D839</f>
        <v>0</v>
      </c>
      <c r="AG839" s="134">
        <f>F839</f>
        <v>0</v>
      </c>
      <c r="AH839" s="133">
        <f>H839</f>
        <v>0</v>
      </c>
      <c r="AI839" s="133">
        <f t="shared" si="976"/>
        <v>0</v>
      </c>
      <c r="AJ839" s="133">
        <f t="shared" si="977"/>
        <v>0</v>
      </c>
      <c r="AK839" s="135">
        <f>M839</f>
        <v>0</v>
      </c>
      <c r="AL839" s="135">
        <f>N839</f>
        <v>0</v>
      </c>
      <c r="AM839" s="135">
        <f t="shared" si="978"/>
        <v>0</v>
      </c>
      <c r="AN839" s="135">
        <f t="shared" si="979"/>
        <v>0</v>
      </c>
      <c r="AP839" s="111" t="e">
        <f>VLOOKUP($Y839,ボランティア図書マスタ!$A:$T,15,0)</f>
        <v>#N/A</v>
      </c>
      <c r="AQ839" s="111" t="e">
        <f>VLOOKUP($Y839,ボランティア図書マスタ!$A:$T,16,0)</f>
        <v>#N/A</v>
      </c>
      <c r="AR839" s="111" t="e">
        <f>VLOOKUP($Y839,ボランティア図書マスタ!$A:$T,17,0)</f>
        <v>#N/A</v>
      </c>
      <c r="AS839" s="111" t="e">
        <f>VLOOKUP($Y839,ボランティア図書マスタ!$A:$T,18,0)</f>
        <v>#N/A</v>
      </c>
      <c r="AT839" s="111" t="e">
        <f>VLOOKUP($Y839,ボランティア図書マスタ!$A:$T,19,0)</f>
        <v>#N/A</v>
      </c>
      <c r="AU839" s="111" t="e">
        <f>VLOOKUP($Y839,ボランティア図書マスタ!$A:$T,20,0)</f>
        <v>#N/A</v>
      </c>
    </row>
    <row r="840" spans="1:47" ht="80.099999999999994" customHeight="1" x14ac:dyDescent="0.15">
      <c r="A840" s="119"/>
      <c r="B840" s="120"/>
      <c r="C840" s="119"/>
      <c r="D840" s="121"/>
      <c r="E840" s="122" t="str">
        <f>IF(D840="","",VLOOKUP(D840,ボランティア一覧!$A:$B,2,0))</f>
        <v/>
      </c>
      <c r="F840" s="121"/>
      <c r="G840" s="123" t="str">
        <f>IF(F840="","",VLOOKUP(F840,ボランティア図書マスタ!$B:$L,11,0))</f>
        <v/>
      </c>
      <c r="H840" s="124"/>
      <c r="I840" s="121"/>
      <c r="J840" s="124"/>
      <c r="K840" s="122" t="str">
        <f t="shared" si="975"/>
        <v/>
      </c>
      <c r="L840" s="125" t="str">
        <f>IF(Y840="","",VLOOKUP(Y840,ボランティア図書マスタ!$A$3:$M$567,13,0))</f>
        <v/>
      </c>
      <c r="M840" s="126"/>
      <c r="N840" s="127"/>
      <c r="O840" s="128"/>
      <c r="P840" s="129"/>
      <c r="Q840" s="130" t="str">
        <f>IF(D840="","",VLOOKUP(D840,ボランティア一覧!$A$3:$F$68,3,0))</f>
        <v/>
      </c>
      <c r="R840" s="130" t="str">
        <f>IF(D840="","",VLOOKUP(D840,ボランティア一覧!$A$3:$F$68,4,0))</f>
        <v/>
      </c>
      <c r="S840" s="130" t="str">
        <f>IF(D840="","",VLOOKUP(D840,ボランティア一覧!$A$3:$F$68,5,0))</f>
        <v/>
      </c>
      <c r="T840" s="130" t="str">
        <f>IF(D840="","",VLOOKUP(D840,ボランティア一覧!$A$3:$F$68,6,0))</f>
        <v/>
      </c>
      <c r="U840" s="131" t="str">
        <f t="shared" ref="U840:U848" si="1028">IF(F840=0," ",$G$2)</f>
        <v xml:space="preserve"> </v>
      </c>
      <c r="V840" s="131" t="str">
        <f t="shared" ref="V840:V848" si="1029">IF(F840=0,"　",$L$2)</f>
        <v>　</v>
      </c>
      <c r="W840" s="131" t="str">
        <f>IF($A840=0," ",VLOOKUP(U840,入力規則用シート!B:C,2,0))</f>
        <v xml:space="preserve"> </v>
      </c>
      <c r="X840" s="131">
        <f t="shared" si="962"/>
        <v>0</v>
      </c>
      <c r="Y840" s="131" t="str">
        <f t="shared" ref="Y840:Y848" si="1030">IF(F840&amp;I840="","",CONCATENATE(F840,I840))</f>
        <v/>
      </c>
      <c r="Z840" s="131" t="str">
        <f>IF(Y840="","",VLOOKUP(Y840,ボランティア図書マスタ!$A$3:$K$567,11,0))</f>
        <v/>
      </c>
      <c r="AA840" s="132" t="str">
        <f t="shared" ref="AA840:AA848" si="1031">DBCS(J840)</f>
        <v/>
      </c>
      <c r="AB840" s="133"/>
      <c r="AC840" s="133">
        <f t="shared" ref="AC840:AC848" si="1032">A840</f>
        <v>0</v>
      </c>
      <c r="AD840" s="133">
        <f t="shared" ref="AD840:AD848" si="1033">B840</f>
        <v>0</v>
      </c>
      <c r="AE840" s="133">
        <f t="shared" ref="AE840:AE848" si="1034">C840</f>
        <v>0</v>
      </c>
      <c r="AF840" s="133">
        <f t="shared" ref="AF840:AF848" si="1035">D840</f>
        <v>0</v>
      </c>
      <c r="AG840" s="134">
        <f t="shared" ref="AG840:AG848" si="1036">F840</f>
        <v>0</v>
      </c>
      <c r="AH840" s="133">
        <f t="shared" ref="AH840:AH848" si="1037">H840</f>
        <v>0</v>
      </c>
      <c r="AI840" s="133">
        <f t="shared" si="976"/>
        <v>0</v>
      </c>
      <c r="AJ840" s="133">
        <f t="shared" si="977"/>
        <v>0</v>
      </c>
      <c r="AK840" s="135">
        <f t="shared" ref="AK840:AK848" si="1038">M840</f>
        <v>0</v>
      </c>
      <c r="AL840" s="135">
        <f t="shared" ref="AL840:AL848" si="1039">N840</f>
        <v>0</v>
      </c>
      <c r="AM840" s="135">
        <f t="shared" si="978"/>
        <v>0</v>
      </c>
      <c r="AN840" s="135">
        <f t="shared" si="979"/>
        <v>0</v>
      </c>
      <c r="AP840" s="111" t="e">
        <f>VLOOKUP($Y840,ボランティア図書マスタ!$A:$T,15,0)</f>
        <v>#N/A</v>
      </c>
      <c r="AQ840" s="111" t="e">
        <f>VLOOKUP($Y840,ボランティア図書マスタ!$A:$T,16,0)</f>
        <v>#N/A</v>
      </c>
      <c r="AR840" s="111" t="e">
        <f>VLOOKUP($Y840,ボランティア図書マスタ!$A:$T,17,0)</f>
        <v>#N/A</v>
      </c>
      <c r="AS840" s="111" t="e">
        <f>VLOOKUP($Y840,ボランティア図書マスタ!$A:$T,18,0)</f>
        <v>#N/A</v>
      </c>
      <c r="AT840" s="111" t="e">
        <f>VLOOKUP($Y840,ボランティア図書マスタ!$A:$T,19,0)</f>
        <v>#N/A</v>
      </c>
      <c r="AU840" s="111" t="e">
        <f>VLOOKUP($Y840,ボランティア図書マスタ!$A:$T,20,0)</f>
        <v>#N/A</v>
      </c>
    </row>
    <row r="841" spans="1:47" ht="80.099999999999994" customHeight="1" x14ac:dyDescent="0.15">
      <c r="A841" s="119"/>
      <c r="B841" s="120"/>
      <c r="C841" s="119"/>
      <c r="D841" s="121"/>
      <c r="E841" s="122" t="str">
        <f>IF(D841="","",VLOOKUP(D841,ボランティア一覧!$A:$B,2,0))</f>
        <v/>
      </c>
      <c r="F841" s="121"/>
      <c r="G841" s="123" t="str">
        <f>IF(F841="","",VLOOKUP(F841,ボランティア図書マスタ!$B:$L,11,0))</f>
        <v/>
      </c>
      <c r="H841" s="124"/>
      <c r="I841" s="121"/>
      <c r="J841" s="124"/>
      <c r="K841" s="122" t="str">
        <f t="shared" si="975"/>
        <v/>
      </c>
      <c r="L841" s="125" t="str">
        <f>IF(Y841="","",VLOOKUP(Y841,ボランティア図書マスタ!$A$3:$M$567,13,0))</f>
        <v/>
      </c>
      <c r="M841" s="126"/>
      <c r="N841" s="127"/>
      <c r="O841" s="128"/>
      <c r="P841" s="129"/>
      <c r="Q841" s="130" t="str">
        <f>IF(D841="","",VLOOKUP(D841,ボランティア一覧!$A$3:$F$68,3,0))</f>
        <v/>
      </c>
      <c r="R841" s="130" t="str">
        <f>IF(D841="","",VLOOKUP(D841,ボランティア一覧!$A$3:$F$68,4,0))</f>
        <v/>
      </c>
      <c r="S841" s="130" t="str">
        <f>IF(D841="","",VLOOKUP(D841,ボランティア一覧!$A$3:$F$68,5,0))</f>
        <v/>
      </c>
      <c r="T841" s="130" t="str">
        <f>IF(D841="","",VLOOKUP(D841,ボランティア一覧!$A$3:$F$68,6,0))</f>
        <v/>
      </c>
      <c r="U841" s="131" t="str">
        <f t="shared" si="1028"/>
        <v xml:space="preserve"> </v>
      </c>
      <c r="V841" s="131" t="str">
        <f t="shared" si="1029"/>
        <v>　</v>
      </c>
      <c r="W841" s="131" t="str">
        <f>IF($A841=0," ",VLOOKUP(U841,入力規則用シート!B:C,2,0))</f>
        <v xml:space="preserve"> </v>
      </c>
      <c r="X841" s="131">
        <f t="shared" si="962"/>
        <v>0</v>
      </c>
      <c r="Y841" s="131" t="str">
        <f t="shared" si="1030"/>
        <v/>
      </c>
      <c r="Z841" s="131" t="str">
        <f>IF(Y841="","",VLOOKUP(Y841,ボランティア図書マスタ!$A$3:$K$567,11,0))</f>
        <v/>
      </c>
      <c r="AA841" s="132" t="str">
        <f t="shared" si="1031"/>
        <v/>
      </c>
      <c r="AB841" s="133"/>
      <c r="AC841" s="133">
        <f t="shared" si="1032"/>
        <v>0</v>
      </c>
      <c r="AD841" s="133">
        <f t="shared" si="1033"/>
        <v>0</v>
      </c>
      <c r="AE841" s="133">
        <f t="shared" si="1034"/>
        <v>0</v>
      </c>
      <c r="AF841" s="133">
        <f t="shared" si="1035"/>
        <v>0</v>
      </c>
      <c r="AG841" s="134">
        <f t="shared" si="1036"/>
        <v>0</v>
      </c>
      <c r="AH841" s="133">
        <f t="shared" si="1037"/>
        <v>0</v>
      </c>
      <c r="AI841" s="133">
        <f t="shared" si="976"/>
        <v>0</v>
      </c>
      <c r="AJ841" s="133">
        <f t="shared" si="977"/>
        <v>0</v>
      </c>
      <c r="AK841" s="135">
        <f t="shared" si="1038"/>
        <v>0</v>
      </c>
      <c r="AL841" s="135">
        <f t="shared" si="1039"/>
        <v>0</v>
      </c>
      <c r="AM841" s="135">
        <f t="shared" si="978"/>
        <v>0</v>
      </c>
      <c r="AN841" s="135">
        <f t="shared" si="979"/>
        <v>0</v>
      </c>
      <c r="AP841" s="111" t="e">
        <f>VLOOKUP($Y841,ボランティア図書マスタ!$A:$T,15,0)</f>
        <v>#N/A</v>
      </c>
      <c r="AQ841" s="111" t="e">
        <f>VLOOKUP($Y841,ボランティア図書マスタ!$A:$T,16,0)</f>
        <v>#N/A</v>
      </c>
      <c r="AR841" s="111" t="e">
        <f>VLOOKUP($Y841,ボランティア図書マスタ!$A:$T,17,0)</f>
        <v>#N/A</v>
      </c>
      <c r="AS841" s="111" t="e">
        <f>VLOOKUP($Y841,ボランティア図書マスタ!$A:$T,18,0)</f>
        <v>#N/A</v>
      </c>
      <c r="AT841" s="111" t="e">
        <f>VLOOKUP($Y841,ボランティア図書マスタ!$A:$T,19,0)</f>
        <v>#N/A</v>
      </c>
      <c r="AU841" s="111" t="e">
        <f>VLOOKUP($Y841,ボランティア図書マスタ!$A:$T,20,0)</f>
        <v>#N/A</v>
      </c>
    </row>
    <row r="842" spans="1:47" ht="80.099999999999994" customHeight="1" x14ac:dyDescent="0.15">
      <c r="A842" s="119"/>
      <c r="B842" s="120"/>
      <c r="C842" s="119"/>
      <c r="D842" s="121"/>
      <c r="E842" s="122" t="str">
        <f>IF(D842="","",VLOOKUP(D842,ボランティア一覧!$A:$B,2,0))</f>
        <v/>
      </c>
      <c r="F842" s="121"/>
      <c r="G842" s="123" t="str">
        <f>IF(F842="","",VLOOKUP(F842,ボランティア図書マスタ!$B:$L,11,0))</f>
        <v/>
      </c>
      <c r="H842" s="124"/>
      <c r="I842" s="121"/>
      <c r="J842" s="124"/>
      <c r="K842" s="122" t="str">
        <f t="shared" si="975"/>
        <v/>
      </c>
      <c r="L842" s="125" t="str">
        <f>IF(Y842="","",VLOOKUP(Y842,ボランティア図書マスタ!$A$3:$M$567,13,0))</f>
        <v/>
      </c>
      <c r="M842" s="126"/>
      <c r="N842" s="127"/>
      <c r="O842" s="128"/>
      <c r="P842" s="129"/>
      <c r="Q842" s="130" t="str">
        <f>IF(D842="","",VLOOKUP(D842,ボランティア一覧!$A$3:$F$68,3,0))</f>
        <v/>
      </c>
      <c r="R842" s="130" t="str">
        <f>IF(D842="","",VLOOKUP(D842,ボランティア一覧!$A$3:$F$68,4,0))</f>
        <v/>
      </c>
      <c r="S842" s="130" t="str">
        <f>IF(D842="","",VLOOKUP(D842,ボランティア一覧!$A$3:$F$68,5,0))</f>
        <v/>
      </c>
      <c r="T842" s="130" t="str">
        <f>IF(D842="","",VLOOKUP(D842,ボランティア一覧!$A$3:$F$68,6,0))</f>
        <v/>
      </c>
      <c r="U842" s="131" t="str">
        <f t="shared" si="1028"/>
        <v xml:space="preserve"> </v>
      </c>
      <c r="V842" s="131" t="str">
        <f t="shared" si="1029"/>
        <v>　</v>
      </c>
      <c r="W842" s="131" t="str">
        <f>IF($A842=0," ",VLOOKUP(U842,入力規則用シート!B:C,2,0))</f>
        <v xml:space="preserve"> </v>
      </c>
      <c r="X842" s="131">
        <f t="shared" si="962"/>
        <v>0</v>
      </c>
      <c r="Y842" s="131" t="str">
        <f t="shared" si="1030"/>
        <v/>
      </c>
      <c r="Z842" s="131" t="str">
        <f>IF(Y842="","",VLOOKUP(Y842,ボランティア図書マスタ!$A$3:$K$567,11,0))</f>
        <v/>
      </c>
      <c r="AA842" s="132" t="str">
        <f t="shared" si="1031"/>
        <v/>
      </c>
      <c r="AB842" s="133"/>
      <c r="AC842" s="133">
        <f t="shared" si="1032"/>
        <v>0</v>
      </c>
      <c r="AD842" s="133">
        <f t="shared" si="1033"/>
        <v>0</v>
      </c>
      <c r="AE842" s="133">
        <f t="shared" si="1034"/>
        <v>0</v>
      </c>
      <c r="AF842" s="133">
        <f t="shared" si="1035"/>
        <v>0</v>
      </c>
      <c r="AG842" s="134">
        <f t="shared" si="1036"/>
        <v>0</v>
      </c>
      <c r="AH842" s="133">
        <f t="shared" si="1037"/>
        <v>0</v>
      </c>
      <c r="AI842" s="133">
        <f t="shared" si="976"/>
        <v>0</v>
      </c>
      <c r="AJ842" s="133">
        <f t="shared" si="977"/>
        <v>0</v>
      </c>
      <c r="AK842" s="135">
        <f t="shared" si="1038"/>
        <v>0</v>
      </c>
      <c r="AL842" s="135">
        <f t="shared" si="1039"/>
        <v>0</v>
      </c>
      <c r="AM842" s="135">
        <f t="shared" si="978"/>
        <v>0</v>
      </c>
      <c r="AN842" s="135">
        <f t="shared" si="979"/>
        <v>0</v>
      </c>
      <c r="AP842" s="111" t="e">
        <f>VLOOKUP($Y842,ボランティア図書マスタ!$A:$T,15,0)</f>
        <v>#N/A</v>
      </c>
      <c r="AQ842" s="111" t="e">
        <f>VLOOKUP($Y842,ボランティア図書マスタ!$A:$T,16,0)</f>
        <v>#N/A</v>
      </c>
      <c r="AR842" s="111" t="e">
        <f>VLOOKUP($Y842,ボランティア図書マスタ!$A:$T,17,0)</f>
        <v>#N/A</v>
      </c>
      <c r="AS842" s="111" t="e">
        <f>VLOOKUP($Y842,ボランティア図書マスタ!$A:$T,18,0)</f>
        <v>#N/A</v>
      </c>
      <c r="AT842" s="111" t="e">
        <f>VLOOKUP($Y842,ボランティア図書マスタ!$A:$T,19,0)</f>
        <v>#N/A</v>
      </c>
      <c r="AU842" s="111" t="e">
        <f>VLOOKUP($Y842,ボランティア図書マスタ!$A:$T,20,0)</f>
        <v>#N/A</v>
      </c>
    </row>
    <row r="843" spans="1:47" ht="80.099999999999994" customHeight="1" x14ac:dyDescent="0.15">
      <c r="A843" s="119"/>
      <c r="B843" s="120"/>
      <c r="C843" s="119"/>
      <c r="D843" s="121"/>
      <c r="E843" s="122" t="str">
        <f>IF(D843="","",VLOOKUP(D843,ボランティア一覧!$A:$B,2,0))</f>
        <v/>
      </c>
      <c r="F843" s="121"/>
      <c r="G843" s="123" t="str">
        <f>IF(F843="","",VLOOKUP(F843,ボランティア図書マスタ!$B:$L,11,0))</f>
        <v/>
      </c>
      <c r="H843" s="124"/>
      <c r="I843" s="121"/>
      <c r="J843" s="124"/>
      <c r="K843" s="122" t="str">
        <f t="shared" si="975"/>
        <v/>
      </c>
      <c r="L843" s="125" t="str">
        <f>IF(Y843="","",VLOOKUP(Y843,ボランティア図書マスタ!$A$3:$M$567,13,0))</f>
        <v/>
      </c>
      <c r="M843" s="126"/>
      <c r="N843" s="127"/>
      <c r="O843" s="128"/>
      <c r="P843" s="129"/>
      <c r="Q843" s="130" t="str">
        <f>IF(D843="","",VLOOKUP(D843,ボランティア一覧!$A$3:$F$68,3,0))</f>
        <v/>
      </c>
      <c r="R843" s="130" t="str">
        <f>IF(D843="","",VLOOKUP(D843,ボランティア一覧!$A$3:$F$68,4,0))</f>
        <v/>
      </c>
      <c r="S843" s="130" t="str">
        <f>IF(D843="","",VLOOKUP(D843,ボランティア一覧!$A$3:$F$68,5,0))</f>
        <v/>
      </c>
      <c r="T843" s="130" t="str">
        <f>IF(D843="","",VLOOKUP(D843,ボランティア一覧!$A$3:$F$68,6,0))</f>
        <v/>
      </c>
      <c r="U843" s="131" t="str">
        <f t="shared" si="1028"/>
        <v xml:space="preserve"> </v>
      </c>
      <c r="V843" s="131" t="str">
        <f t="shared" si="1029"/>
        <v>　</v>
      </c>
      <c r="W843" s="131" t="str">
        <f>IF($A843=0," ",VLOOKUP(U843,入力規則用シート!B:C,2,0))</f>
        <v xml:space="preserve"> </v>
      </c>
      <c r="X843" s="131">
        <f t="shared" si="962"/>
        <v>0</v>
      </c>
      <c r="Y843" s="131" t="str">
        <f t="shared" si="1030"/>
        <v/>
      </c>
      <c r="Z843" s="131" t="str">
        <f>IF(Y843="","",VLOOKUP(Y843,ボランティア図書マスタ!$A$3:$K$567,11,0))</f>
        <v/>
      </c>
      <c r="AA843" s="132" t="str">
        <f t="shared" si="1031"/>
        <v/>
      </c>
      <c r="AB843" s="133"/>
      <c r="AC843" s="133">
        <f t="shared" si="1032"/>
        <v>0</v>
      </c>
      <c r="AD843" s="133">
        <f t="shared" si="1033"/>
        <v>0</v>
      </c>
      <c r="AE843" s="133">
        <f t="shared" si="1034"/>
        <v>0</v>
      </c>
      <c r="AF843" s="133">
        <f t="shared" si="1035"/>
        <v>0</v>
      </c>
      <c r="AG843" s="134">
        <f t="shared" si="1036"/>
        <v>0</v>
      </c>
      <c r="AH843" s="133">
        <f t="shared" si="1037"/>
        <v>0</v>
      </c>
      <c r="AI843" s="133">
        <f t="shared" si="976"/>
        <v>0</v>
      </c>
      <c r="AJ843" s="133">
        <f t="shared" si="977"/>
        <v>0</v>
      </c>
      <c r="AK843" s="135">
        <f t="shared" si="1038"/>
        <v>0</v>
      </c>
      <c r="AL843" s="135">
        <f t="shared" si="1039"/>
        <v>0</v>
      </c>
      <c r="AM843" s="135">
        <f t="shared" si="978"/>
        <v>0</v>
      </c>
      <c r="AN843" s="135">
        <f t="shared" si="979"/>
        <v>0</v>
      </c>
      <c r="AP843" s="111" t="e">
        <f>VLOOKUP($Y843,ボランティア図書マスタ!$A:$T,15,0)</f>
        <v>#N/A</v>
      </c>
      <c r="AQ843" s="111" t="e">
        <f>VLOOKUP($Y843,ボランティア図書マスタ!$A:$T,16,0)</f>
        <v>#N/A</v>
      </c>
      <c r="AR843" s="111" t="e">
        <f>VLOOKUP($Y843,ボランティア図書マスタ!$A:$T,17,0)</f>
        <v>#N/A</v>
      </c>
      <c r="AS843" s="111" t="e">
        <f>VLOOKUP($Y843,ボランティア図書マスタ!$A:$T,18,0)</f>
        <v>#N/A</v>
      </c>
      <c r="AT843" s="111" t="e">
        <f>VLOOKUP($Y843,ボランティア図書マスタ!$A:$T,19,0)</f>
        <v>#N/A</v>
      </c>
      <c r="AU843" s="111" t="e">
        <f>VLOOKUP($Y843,ボランティア図書マスタ!$A:$T,20,0)</f>
        <v>#N/A</v>
      </c>
    </row>
    <row r="844" spans="1:47" ht="80.099999999999994" customHeight="1" x14ac:dyDescent="0.15">
      <c r="A844" s="119"/>
      <c r="B844" s="120"/>
      <c r="C844" s="119"/>
      <c r="D844" s="121"/>
      <c r="E844" s="122" t="str">
        <f>IF(D844="","",VLOOKUP(D844,ボランティア一覧!$A:$B,2,0))</f>
        <v/>
      </c>
      <c r="F844" s="121"/>
      <c r="G844" s="123" t="str">
        <f>IF(F844="","",VLOOKUP(F844,ボランティア図書マスタ!$B:$L,11,0))</f>
        <v/>
      </c>
      <c r="H844" s="124"/>
      <c r="I844" s="121"/>
      <c r="J844" s="124"/>
      <c r="K844" s="122" t="str">
        <f t="shared" si="975"/>
        <v/>
      </c>
      <c r="L844" s="125" t="str">
        <f>IF(Y844="","",VLOOKUP(Y844,ボランティア図書マスタ!$A$3:$M$567,13,0))</f>
        <v/>
      </c>
      <c r="M844" s="126"/>
      <c r="N844" s="127"/>
      <c r="O844" s="128"/>
      <c r="P844" s="129"/>
      <c r="Q844" s="130" t="str">
        <f>IF(D844="","",VLOOKUP(D844,ボランティア一覧!$A$3:$F$68,3,0))</f>
        <v/>
      </c>
      <c r="R844" s="130" t="str">
        <f>IF(D844="","",VLOOKUP(D844,ボランティア一覧!$A$3:$F$68,4,0))</f>
        <v/>
      </c>
      <c r="S844" s="130" t="str">
        <f>IF(D844="","",VLOOKUP(D844,ボランティア一覧!$A$3:$F$68,5,0))</f>
        <v/>
      </c>
      <c r="T844" s="130" t="str">
        <f>IF(D844="","",VLOOKUP(D844,ボランティア一覧!$A$3:$F$68,6,0))</f>
        <v/>
      </c>
      <c r="U844" s="131" t="str">
        <f t="shared" si="1028"/>
        <v xml:space="preserve"> </v>
      </c>
      <c r="V844" s="131" t="str">
        <f t="shared" si="1029"/>
        <v>　</v>
      </c>
      <c r="W844" s="131" t="str">
        <f>IF($A844=0," ",VLOOKUP(U844,入力規則用シート!B:C,2,0))</f>
        <v xml:space="preserve"> </v>
      </c>
      <c r="X844" s="131">
        <f t="shared" si="962"/>
        <v>0</v>
      </c>
      <c r="Y844" s="131" t="str">
        <f t="shared" si="1030"/>
        <v/>
      </c>
      <c r="Z844" s="131" t="str">
        <f>IF(Y844="","",VLOOKUP(Y844,ボランティア図書マスタ!$A$3:$K$567,11,0))</f>
        <v/>
      </c>
      <c r="AA844" s="132" t="str">
        <f t="shared" si="1031"/>
        <v/>
      </c>
      <c r="AB844" s="133"/>
      <c r="AC844" s="133">
        <f t="shared" si="1032"/>
        <v>0</v>
      </c>
      <c r="AD844" s="133">
        <f t="shared" si="1033"/>
        <v>0</v>
      </c>
      <c r="AE844" s="133">
        <f t="shared" si="1034"/>
        <v>0</v>
      </c>
      <c r="AF844" s="133">
        <f t="shared" si="1035"/>
        <v>0</v>
      </c>
      <c r="AG844" s="134">
        <f t="shared" si="1036"/>
        <v>0</v>
      </c>
      <c r="AH844" s="133">
        <f t="shared" si="1037"/>
        <v>0</v>
      </c>
      <c r="AI844" s="133">
        <f t="shared" si="976"/>
        <v>0</v>
      </c>
      <c r="AJ844" s="133">
        <f t="shared" si="977"/>
        <v>0</v>
      </c>
      <c r="AK844" s="135">
        <f t="shared" si="1038"/>
        <v>0</v>
      </c>
      <c r="AL844" s="135">
        <f t="shared" si="1039"/>
        <v>0</v>
      </c>
      <c r="AM844" s="135">
        <f t="shared" si="978"/>
        <v>0</v>
      </c>
      <c r="AN844" s="135">
        <f t="shared" si="979"/>
        <v>0</v>
      </c>
      <c r="AP844" s="111" t="e">
        <f>VLOOKUP($Y844,ボランティア図書マスタ!$A:$T,15,0)</f>
        <v>#N/A</v>
      </c>
      <c r="AQ844" s="111" t="e">
        <f>VLOOKUP($Y844,ボランティア図書マスタ!$A:$T,16,0)</f>
        <v>#N/A</v>
      </c>
      <c r="AR844" s="111" t="e">
        <f>VLOOKUP($Y844,ボランティア図書マスタ!$A:$T,17,0)</f>
        <v>#N/A</v>
      </c>
      <c r="AS844" s="111" t="e">
        <f>VLOOKUP($Y844,ボランティア図書マスタ!$A:$T,18,0)</f>
        <v>#N/A</v>
      </c>
      <c r="AT844" s="111" t="e">
        <f>VLOOKUP($Y844,ボランティア図書マスタ!$A:$T,19,0)</f>
        <v>#N/A</v>
      </c>
      <c r="AU844" s="111" t="e">
        <f>VLOOKUP($Y844,ボランティア図書マスタ!$A:$T,20,0)</f>
        <v>#N/A</v>
      </c>
    </row>
    <row r="845" spans="1:47" ht="80.099999999999994" customHeight="1" x14ac:dyDescent="0.15">
      <c r="A845" s="119"/>
      <c r="B845" s="120"/>
      <c r="C845" s="119"/>
      <c r="D845" s="121"/>
      <c r="E845" s="122" t="str">
        <f>IF(D845="","",VLOOKUP(D845,ボランティア一覧!$A:$B,2,0))</f>
        <v/>
      </c>
      <c r="F845" s="121"/>
      <c r="G845" s="123" t="str">
        <f>IF(F845="","",VLOOKUP(F845,ボランティア図書マスタ!$B:$L,11,0))</f>
        <v/>
      </c>
      <c r="H845" s="124"/>
      <c r="I845" s="121"/>
      <c r="J845" s="124"/>
      <c r="K845" s="122" t="str">
        <f t="shared" si="975"/>
        <v/>
      </c>
      <c r="L845" s="125" t="str">
        <f>IF(Y845="","",VLOOKUP(Y845,ボランティア図書マスタ!$A$3:$M$567,13,0))</f>
        <v/>
      </c>
      <c r="M845" s="126"/>
      <c r="N845" s="127"/>
      <c r="O845" s="128"/>
      <c r="P845" s="129"/>
      <c r="Q845" s="130" t="str">
        <f>IF(D845="","",VLOOKUP(D845,ボランティア一覧!$A$3:$F$68,3,0))</f>
        <v/>
      </c>
      <c r="R845" s="130" t="str">
        <f>IF(D845="","",VLOOKUP(D845,ボランティア一覧!$A$3:$F$68,4,0))</f>
        <v/>
      </c>
      <c r="S845" s="130" t="str">
        <f>IF(D845="","",VLOOKUP(D845,ボランティア一覧!$A$3:$F$68,5,0))</f>
        <v/>
      </c>
      <c r="T845" s="130" t="str">
        <f>IF(D845="","",VLOOKUP(D845,ボランティア一覧!$A$3:$F$68,6,0))</f>
        <v/>
      </c>
      <c r="U845" s="131" t="str">
        <f t="shared" si="1028"/>
        <v xml:space="preserve"> </v>
      </c>
      <c r="V845" s="131" t="str">
        <f t="shared" si="1029"/>
        <v>　</v>
      </c>
      <c r="W845" s="131" t="str">
        <f>IF($A845=0," ",VLOOKUP(U845,入力規則用シート!B:C,2,0))</f>
        <v xml:space="preserve"> </v>
      </c>
      <c r="X845" s="131">
        <f t="shared" si="962"/>
        <v>0</v>
      </c>
      <c r="Y845" s="131" t="str">
        <f t="shared" si="1030"/>
        <v/>
      </c>
      <c r="Z845" s="131" t="str">
        <f>IF(Y845="","",VLOOKUP(Y845,ボランティア図書マスタ!$A$3:$K$567,11,0))</f>
        <v/>
      </c>
      <c r="AA845" s="132" t="str">
        <f t="shared" si="1031"/>
        <v/>
      </c>
      <c r="AB845" s="133"/>
      <c r="AC845" s="133">
        <f t="shared" si="1032"/>
        <v>0</v>
      </c>
      <c r="AD845" s="133">
        <f t="shared" si="1033"/>
        <v>0</v>
      </c>
      <c r="AE845" s="133">
        <f t="shared" si="1034"/>
        <v>0</v>
      </c>
      <c r="AF845" s="133">
        <f t="shared" si="1035"/>
        <v>0</v>
      </c>
      <c r="AG845" s="134">
        <f t="shared" si="1036"/>
        <v>0</v>
      </c>
      <c r="AH845" s="133">
        <f t="shared" si="1037"/>
        <v>0</v>
      </c>
      <c r="AI845" s="133">
        <f t="shared" si="976"/>
        <v>0</v>
      </c>
      <c r="AJ845" s="133">
        <f t="shared" si="977"/>
        <v>0</v>
      </c>
      <c r="AK845" s="135">
        <f t="shared" si="1038"/>
        <v>0</v>
      </c>
      <c r="AL845" s="135">
        <f t="shared" si="1039"/>
        <v>0</v>
      </c>
      <c r="AM845" s="135">
        <f t="shared" si="978"/>
        <v>0</v>
      </c>
      <c r="AN845" s="135">
        <f t="shared" si="979"/>
        <v>0</v>
      </c>
      <c r="AP845" s="111" t="e">
        <f>VLOOKUP($Y845,ボランティア図書マスタ!$A:$T,15,0)</f>
        <v>#N/A</v>
      </c>
      <c r="AQ845" s="111" t="e">
        <f>VLOOKUP($Y845,ボランティア図書マスタ!$A:$T,16,0)</f>
        <v>#N/A</v>
      </c>
      <c r="AR845" s="111" t="e">
        <f>VLOOKUP($Y845,ボランティア図書マスタ!$A:$T,17,0)</f>
        <v>#N/A</v>
      </c>
      <c r="AS845" s="111" t="e">
        <f>VLOOKUP($Y845,ボランティア図書マスタ!$A:$T,18,0)</f>
        <v>#N/A</v>
      </c>
      <c r="AT845" s="111" t="e">
        <f>VLOOKUP($Y845,ボランティア図書マスタ!$A:$T,19,0)</f>
        <v>#N/A</v>
      </c>
      <c r="AU845" s="111" t="e">
        <f>VLOOKUP($Y845,ボランティア図書マスタ!$A:$T,20,0)</f>
        <v>#N/A</v>
      </c>
    </row>
    <row r="846" spans="1:47" ht="80.099999999999994" customHeight="1" x14ac:dyDescent="0.15">
      <c r="A846" s="119"/>
      <c r="B846" s="120"/>
      <c r="C846" s="119"/>
      <c r="D846" s="121"/>
      <c r="E846" s="122" t="str">
        <f>IF(D846="","",VLOOKUP(D846,ボランティア一覧!$A:$B,2,0))</f>
        <v/>
      </c>
      <c r="F846" s="121"/>
      <c r="G846" s="123" t="str">
        <f>IF(F846="","",VLOOKUP(F846,ボランティア図書マスタ!$B:$L,11,0))</f>
        <v/>
      </c>
      <c r="H846" s="124"/>
      <c r="I846" s="121"/>
      <c r="J846" s="124"/>
      <c r="K846" s="122" t="str">
        <f t="shared" si="975"/>
        <v/>
      </c>
      <c r="L846" s="125" t="str">
        <f>IF(Y846="","",VLOOKUP(Y846,ボランティア図書マスタ!$A$3:$M$567,13,0))</f>
        <v/>
      </c>
      <c r="M846" s="126"/>
      <c r="N846" s="127"/>
      <c r="O846" s="128"/>
      <c r="P846" s="129"/>
      <c r="Q846" s="130" t="str">
        <f>IF(D846="","",VLOOKUP(D846,ボランティア一覧!$A$3:$F$68,3,0))</f>
        <v/>
      </c>
      <c r="R846" s="130" t="str">
        <f>IF(D846="","",VLOOKUP(D846,ボランティア一覧!$A$3:$F$68,4,0))</f>
        <v/>
      </c>
      <c r="S846" s="130" t="str">
        <f>IF(D846="","",VLOOKUP(D846,ボランティア一覧!$A$3:$F$68,5,0))</f>
        <v/>
      </c>
      <c r="T846" s="130" t="str">
        <f>IF(D846="","",VLOOKUP(D846,ボランティア一覧!$A$3:$F$68,6,0))</f>
        <v/>
      </c>
      <c r="U846" s="131" t="str">
        <f t="shared" si="1028"/>
        <v xml:space="preserve"> </v>
      </c>
      <c r="V846" s="131" t="str">
        <f t="shared" si="1029"/>
        <v>　</v>
      </c>
      <c r="W846" s="131" t="str">
        <f>IF($A846=0," ",VLOOKUP(U846,入力規則用シート!B:C,2,0))</f>
        <v xml:space="preserve"> </v>
      </c>
      <c r="X846" s="131">
        <f t="shared" si="962"/>
        <v>0</v>
      </c>
      <c r="Y846" s="131" t="str">
        <f t="shared" si="1030"/>
        <v/>
      </c>
      <c r="Z846" s="131" t="str">
        <f>IF(Y846="","",VLOOKUP(Y846,ボランティア図書マスタ!$A$3:$K$567,11,0))</f>
        <v/>
      </c>
      <c r="AA846" s="132" t="str">
        <f t="shared" si="1031"/>
        <v/>
      </c>
      <c r="AB846" s="133"/>
      <c r="AC846" s="133">
        <f t="shared" si="1032"/>
        <v>0</v>
      </c>
      <c r="AD846" s="133">
        <f t="shared" si="1033"/>
        <v>0</v>
      </c>
      <c r="AE846" s="133">
        <f t="shared" si="1034"/>
        <v>0</v>
      </c>
      <c r="AF846" s="133">
        <f t="shared" si="1035"/>
        <v>0</v>
      </c>
      <c r="AG846" s="134">
        <f t="shared" si="1036"/>
        <v>0</v>
      </c>
      <c r="AH846" s="133">
        <f t="shared" si="1037"/>
        <v>0</v>
      </c>
      <c r="AI846" s="133">
        <f t="shared" si="976"/>
        <v>0</v>
      </c>
      <c r="AJ846" s="133">
        <f t="shared" si="977"/>
        <v>0</v>
      </c>
      <c r="AK846" s="135">
        <f t="shared" si="1038"/>
        <v>0</v>
      </c>
      <c r="AL846" s="135">
        <f t="shared" si="1039"/>
        <v>0</v>
      </c>
      <c r="AM846" s="135">
        <f t="shared" si="978"/>
        <v>0</v>
      </c>
      <c r="AN846" s="135">
        <f t="shared" si="979"/>
        <v>0</v>
      </c>
      <c r="AP846" s="111" t="e">
        <f>VLOOKUP($Y846,ボランティア図書マスタ!$A:$T,15,0)</f>
        <v>#N/A</v>
      </c>
      <c r="AQ846" s="111" t="e">
        <f>VLOOKUP($Y846,ボランティア図書マスタ!$A:$T,16,0)</f>
        <v>#N/A</v>
      </c>
      <c r="AR846" s="111" t="e">
        <f>VLOOKUP($Y846,ボランティア図書マスタ!$A:$T,17,0)</f>
        <v>#N/A</v>
      </c>
      <c r="AS846" s="111" t="e">
        <f>VLOOKUP($Y846,ボランティア図書マスタ!$A:$T,18,0)</f>
        <v>#N/A</v>
      </c>
      <c r="AT846" s="111" t="e">
        <f>VLOOKUP($Y846,ボランティア図書マスタ!$A:$T,19,0)</f>
        <v>#N/A</v>
      </c>
      <c r="AU846" s="111" t="e">
        <f>VLOOKUP($Y846,ボランティア図書マスタ!$A:$T,20,0)</f>
        <v>#N/A</v>
      </c>
    </row>
    <row r="847" spans="1:47" ht="80.099999999999994" customHeight="1" x14ac:dyDescent="0.15">
      <c r="A847" s="119"/>
      <c r="B847" s="120"/>
      <c r="C847" s="119"/>
      <c r="D847" s="121"/>
      <c r="E847" s="122" t="str">
        <f>IF(D847="","",VLOOKUP(D847,ボランティア一覧!$A:$B,2,0))</f>
        <v/>
      </c>
      <c r="F847" s="121"/>
      <c r="G847" s="123" t="str">
        <f>IF(F847="","",VLOOKUP(F847,ボランティア図書マスタ!$B:$L,11,0))</f>
        <v/>
      </c>
      <c r="H847" s="124"/>
      <c r="I847" s="121"/>
      <c r="J847" s="124"/>
      <c r="K847" s="122" t="str">
        <f t="shared" si="975"/>
        <v/>
      </c>
      <c r="L847" s="125" t="str">
        <f>IF(Y847="","",VLOOKUP(Y847,ボランティア図書マスタ!$A$3:$M$567,13,0))</f>
        <v/>
      </c>
      <c r="M847" s="126"/>
      <c r="N847" s="127"/>
      <c r="O847" s="128"/>
      <c r="P847" s="129"/>
      <c r="Q847" s="130" t="str">
        <f>IF(D847="","",VLOOKUP(D847,ボランティア一覧!$A$3:$F$68,3,0))</f>
        <v/>
      </c>
      <c r="R847" s="130" t="str">
        <f>IF(D847="","",VLOOKUP(D847,ボランティア一覧!$A$3:$F$68,4,0))</f>
        <v/>
      </c>
      <c r="S847" s="130" t="str">
        <f>IF(D847="","",VLOOKUP(D847,ボランティア一覧!$A$3:$F$68,5,0))</f>
        <v/>
      </c>
      <c r="T847" s="130" t="str">
        <f>IF(D847="","",VLOOKUP(D847,ボランティア一覧!$A$3:$F$68,6,0))</f>
        <v/>
      </c>
      <c r="U847" s="131" t="str">
        <f t="shared" si="1028"/>
        <v xml:space="preserve"> </v>
      </c>
      <c r="V847" s="131" t="str">
        <f t="shared" si="1029"/>
        <v>　</v>
      </c>
      <c r="W847" s="131" t="str">
        <f>IF($A847=0," ",VLOOKUP(U847,入力規則用シート!B:C,2,0))</f>
        <v xml:space="preserve"> </v>
      </c>
      <c r="X847" s="131">
        <f t="shared" si="962"/>
        <v>0</v>
      </c>
      <c r="Y847" s="131" t="str">
        <f t="shared" si="1030"/>
        <v/>
      </c>
      <c r="Z847" s="131" t="str">
        <f>IF(Y847="","",VLOOKUP(Y847,ボランティア図書マスタ!$A$3:$K$567,11,0))</f>
        <v/>
      </c>
      <c r="AA847" s="132" t="str">
        <f t="shared" si="1031"/>
        <v/>
      </c>
      <c r="AB847" s="133"/>
      <c r="AC847" s="133">
        <f t="shared" si="1032"/>
        <v>0</v>
      </c>
      <c r="AD847" s="133">
        <f t="shared" si="1033"/>
        <v>0</v>
      </c>
      <c r="AE847" s="133">
        <f t="shared" si="1034"/>
        <v>0</v>
      </c>
      <c r="AF847" s="133">
        <f t="shared" si="1035"/>
        <v>0</v>
      </c>
      <c r="AG847" s="134">
        <f t="shared" si="1036"/>
        <v>0</v>
      </c>
      <c r="AH847" s="133">
        <f t="shared" si="1037"/>
        <v>0</v>
      </c>
      <c r="AI847" s="133">
        <f t="shared" si="976"/>
        <v>0</v>
      </c>
      <c r="AJ847" s="133">
        <f t="shared" si="977"/>
        <v>0</v>
      </c>
      <c r="AK847" s="135">
        <f t="shared" si="1038"/>
        <v>0</v>
      </c>
      <c r="AL847" s="135">
        <f t="shared" si="1039"/>
        <v>0</v>
      </c>
      <c r="AM847" s="135">
        <f t="shared" si="978"/>
        <v>0</v>
      </c>
      <c r="AN847" s="135">
        <f t="shared" si="979"/>
        <v>0</v>
      </c>
      <c r="AP847" s="111" t="e">
        <f>VLOOKUP($Y847,ボランティア図書マスタ!$A:$T,15,0)</f>
        <v>#N/A</v>
      </c>
      <c r="AQ847" s="111" t="e">
        <f>VLOOKUP($Y847,ボランティア図書マスタ!$A:$T,16,0)</f>
        <v>#N/A</v>
      </c>
      <c r="AR847" s="111" t="e">
        <f>VLOOKUP($Y847,ボランティア図書マスタ!$A:$T,17,0)</f>
        <v>#N/A</v>
      </c>
      <c r="AS847" s="111" t="e">
        <f>VLOOKUP($Y847,ボランティア図書マスタ!$A:$T,18,0)</f>
        <v>#N/A</v>
      </c>
      <c r="AT847" s="111" t="e">
        <f>VLOOKUP($Y847,ボランティア図書マスタ!$A:$T,19,0)</f>
        <v>#N/A</v>
      </c>
      <c r="AU847" s="111" t="e">
        <f>VLOOKUP($Y847,ボランティア図書マスタ!$A:$T,20,0)</f>
        <v>#N/A</v>
      </c>
    </row>
    <row r="848" spans="1:47" ht="80.099999999999994" customHeight="1" x14ac:dyDescent="0.15">
      <c r="A848" s="119"/>
      <c r="B848" s="120"/>
      <c r="C848" s="119"/>
      <c r="D848" s="121"/>
      <c r="E848" s="122" t="str">
        <f>IF(D848="","",VLOOKUP(D848,ボランティア一覧!$A:$B,2,0))</f>
        <v/>
      </c>
      <c r="F848" s="121"/>
      <c r="G848" s="123" t="str">
        <f>IF(F848="","",VLOOKUP(F848,ボランティア図書マスタ!$B:$L,11,0))</f>
        <v/>
      </c>
      <c r="H848" s="124"/>
      <c r="I848" s="121"/>
      <c r="J848" s="124"/>
      <c r="K848" s="122" t="str">
        <f t="shared" si="975"/>
        <v/>
      </c>
      <c r="L848" s="125" t="str">
        <f>IF(Y848="","",VLOOKUP(Y848,ボランティア図書マスタ!$A$3:$M$567,13,0))</f>
        <v/>
      </c>
      <c r="M848" s="126"/>
      <c r="N848" s="127"/>
      <c r="O848" s="128"/>
      <c r="P848" s="129"/>
      <c r="Q848" s="130" t="str">
        <f>IF(D848="","",VLOOKUP(D848,ボランティア一覧!$A$3:$F$68,3,0))</f>
        <v/>
      </c>
      <c r="R848" s="130" t="str">
        <f>IF(D848="","",VLOOKUP(D848,ボランティア一覧!$A$3:$F$68,4,0))</f>
        <v/>
      </c>
      <c r="S848" s="130" t="str">
        <f>IF(D848="","",VLOOKUP(D848,ボランティア一覧!$A$3:$F$68,5,0))</f>
        <v/>
      </c>
      <c r="T848" s="130" t="str">
        <f>IF(D848="","",VLOOKUP(D848,ボランティア一覧!$A$3:$F$68,6,0))</f>
        <v/>
      </c>
      <c r="U848" s="131" t="str">
        <f t="shared" si="1028"/>
        <v xml:space="preserve"> </v>
      </c>
      <c r="V848" s="131" t="str">
        <f t="shared" si="1029"/>
        <v>　</v>
      </c>
      <c r="W848" s="131" t="str">
        <f>IF($A848=0," ",VLOOKUP(U848,入力規則用シート!B:C,2,0))</f>
        <v xml:space="preserve"> </v>
      </c>
      <c r="X848" s="131">
        <f t="shared" si="962"/>
        <v>0</v>
      </c>
      <c r="Y848" s="131" t="str">
        <f t="shared" si="1030"/>
        <v/>
      </c>
      <c r="Z848" s="131" t="str">
        <f>IF(Y848="","",VLOOKUP(Y848,ボランティア図書マスタ!$A$3:$K$567,11,0))</f>
        <v/>
      </c>
      <c r="AA848" s="132" t="str">
        <f t="shared" si="1031"/>
        <v/>
      </c>
      <c r="AB848" s="133"/>
      <c r="AC848" s="133">
        <f t="shared" si="1032"/>
        <v>0</v>
      </c>
      <c r="AD848" s="133">
        <f t="shared" si="1033"/>
        <v>0</v>
      </c>
      <c r="AE848" s="133">
        <f t="shared" si="1034"/>
        <v>0</v>
      </c>
      <c r="AF848" s="133">
        <f t="shared" si="1035"/>
        <v>0</v>
      </c>
      <c r="AG848" s="134">
        <f t="shared" si="1036"/>
        <v>0</v>
      </c>
      <c r="AH848" s="133">
        <f t="shared" si="1037"/>
        <v>0</v>
      </c>
      <c r="AI848" s="133">
        <f t="shared" si="976"/>
        <v>0</v>
      </c>
      <c r="AJ848" s="133">
        <f t="shared" si="977"/>
        <v>0</v>
      </c>
      <c r="AK848" s="135">
        <f t="shared" si="1038"/>
        <v>0</v>
      </c>
      <c r="AL848" s="135">
        <f t="shared" si="1039"/>
        <v>0</v>
      </c>
      <c r="AM848" s="135">
        <f t="shared" si="978"/>
        <v>0</v>
      </c>
      <c r="AN848" s="135">
        <f t="shared" si="979"/>
        <v>0</v>
      </c>
      <c r="AP848" s="111" t="e">
        <f>VLOOKUP($Y848,ボランティア図書マスタ!$A:$T,15,0)</f>
        <v>#N/A</v>
      </c>
      <c r="AQ848" s="111" t="e">
        <f>VLOOKUP($Y848,ボランティア図書マスタ!$A:$T,16,0)</f>
        <v>#N/A</v>
      </c>
      <c r="AR848" s="111" t="e">
        <f>VLOOKUP($Y848,ボランティア図書マスタ!$A:$T,17,0)</f>
        <v>#N/A</v>
      </c>
      <c r="AS848" s="111" t="e">
        <f>VLOOKUP($Y848,ボランティア図書マスタ!$A:$T,18,0)</f>
        <v>#N/A</v>
      </c>
      <c r="AT848" s="111" t="e">
        <f>VLOOKUP($Y848,ボランティア図書マスタ!$A:$T,19,0)</f>
        <v>#N/A</v>
      </c>
      <c r="AU848" s="111" t="e">
        <f>VLOOKUP($Y848,ボランティア図書マスタ!$A:$T,20,0)</f>
        <v>#N/A</v>
      </c>
    </row>
    <row r="849" spans="1:47" ht="80.099999999999994" customHeight="1" x14ac:dyDescent="0.15">
      <c r="A849" s="119"/>
      <c r="B849" s="120"/>
      <c r="C849" s="119"/>
      <c r="D849" s="121"/>
      <c r="E849" s="122" t="str">
        <f>IF(D849="","",VLOOKUP(D849,ボランティア一覧!$A:$B,2,0))</f>
        <v/>
      </c>
      <c r="F849" s="121"/>
      <c r="G849" s="123" t="str">
        <f>IF(F849="","",VLOOKUP(F849,ボランティア図書マスタ!$B:$L,11,0))</f>
        <v/>
      </c>
      <c r="H849" s="124"/>
      <c r="I849" s="121"/>
      <c r="J849" s="124"/>
      <c r="K849" s="122" t="str">
        <f t="shared" si="975"/>
        <v/>
      </c>
      <c r="L849" s="125" t="str">
        <f>IF(Y849="","",VLOOKUP(Y849,ボランティア図書マスタ!$A$3:$M$567,13,0))</f>
        <v/>
      </c>
      <c r="M849" s="126"/>
      <c r="N849" s="127"/>
      <c r="O849" s="128"/>
      <c r="P849" s="129"/>
      <c r="Q849" s="130" t="str">
        <f>IF(D849="","",VLOOKUP(D849,ボランティア一覧!$A$3:$F$68,3,0))</f>
        <v/>
      </c>
      <c r="R849" s="130" t="str">
        <f>IF(D849="","",VLOOKUP(D849,ボランティア一覧!$A$3:$F$68,4,0))</f>
        <v/>
      </c>
      <c r="S849" s="130" t="str">
        <f>IF(D849="","",VLOOKUP(D849,ボランティア一覧!$A$3:$F$68,5,0))</f>
        <v/>
      </c>
      <c r="T849" s="130" t="str">
        <f>IF(D849="","",VLOOKUP(D849,ボランティア一覧!$A$3:$F$68,6,0))</f>
        <v/>
      </c>
      <c r="U849" s="131" t="str">
        <f>IF(F849=0," ",$G$2)</f>
        <v xml:space="preserve"> </v>
      </c>
      <c r="V849" s="131" t="str">
        <f>IF(F849=0,"　",$L$2)</f>
        <v>　</v>
      </c>
      <c r="W849" s="131" t="str">
        <f>IF($A849=0," ",VLOOKUP(U849,入力規則用シート!B:C,2,0))</f>
        <v xml:space="preserve"> </v>
      </c>
      <c r="X849" s="131">
        <f t="shared" ref="X849:X912" si="1040">A849</f>
        <v>0</v>
      </c>
      <c r="Y849" s="131" t="str">
        <f>IF(F849&amp;I849="","",CONCATENATE(F849,I849))</f>
        <v/>
      </c>
      <c r="Z849" s="131" t="str">
        <f>IF(Y849="","",VLOOKUP(Y849,ボランティア図書マスタ!$A$3:$K$567,11,0))</f>
        <v/>
      </c>
      <c r="AA849" s="132" t="str">
        <f>DBCS(J849)</f>
        <v/>
      </c>
      <c r="AB849" s="133"/>
      <c r="AC849" s="133">
        <f>A849</f>
        <v>0</v>
      </c>
      <c r="AD849" s="133">
        <f>B849</f>
        <v>0</v>
      </c>
      <c r="AE849" s="133">
        <f>C849</f>
        <v>0</v>
      </c>
      <c r="AF849" s="133">
        <f>D849</f>
        <v>0</v>
      </c>
      <c r="AG849" s="134">
        <f>F849</f>
        <v>0</v>
      </c>
      <c r="AH849" s="133">
        <f>H849</f>
        <v>0</v>
      </c>
      <c r="AI849" s="133">
        <f t="shared" si="976"/>
        <v>0</v>
      </c>
      <c r="AJ849" s="133">
        <f t="shared" si="977"/>
        <v>0</v>
      </c>
      <c r="AK849" s="135">
        <f>M849</f>
        <v>0</v>
      </c>
      <c r="AL849" s="135">
        <f>N849</f>
        <v>0</v>
      </c>
      <c r="AM849" s="135">
        <f t="shared" si="978"/>
        <v>0</v>
      </c>
      <c r="AN849" s="135">
        <f t="shared" si="979"/>
        <v>0</v>
      </c>
      <c r="AP849" s="111" t="e">
        <f>VLOOKUP($Y849,ボランティア図書マスタ!$A:$T,15,0)</f>
        <v>#N/A</v>
      </c>
      <c r="AQ849" s="111" t="e">
        <f>VLOOKUP($Y849,ボランティア図書マスタ!$A:$T,16,0)</f>
        <v>#N/A</v>
      </c>
      <c r="AR849" s="111" t="e">
        <f>VLOOKUP($Y849,ボランティア図書マスタ!$A:$T,17,0)</f>
        <v>#N/A</v>
      </c>
      <c r="AS849" s="111" t="e">
        <f>VLOOKUP($Y849,ボランティア図書マスタ!$A:$T,18,0)</f>
        <v>#N/A</v>
      </c>
      <c r="AT849" s="111" t="e">
        <f>VLOOKUP($Y849,ボランティア図書マスタ!$A:$T,19,0)</f>
        <v>#N/A</v>
      </c>
      <c r="AU849" s="111" t="e">
        <f>VLOOKUP($Y849,ボランティア図書マスタ!$A:$T,20,0)</f>
        <v>#N/A</v>
      </c>
    </row>
    <row r="850" spans="1:47" ht="80.099999999999994" customHeight="1" x14ac:dyDescent="0.15">
      <c r="A850" s="119"/>
      <c r="B850" s="120"/>
      <c r="C850" s="119"/>
      <c r="D850" s="121"/>
      <c r="E850" s="122" t="str">
        <f>IF(D850="","",VLOOKUP(D850,ボランティア一覧!$A:$B,2,0))</f>
        <v/>
      </c>
      <c r="F850" s="121"/>
      <c r="G850" s="123" t="str">
        <f>IF(F850="","",VLOOKUP(F850,ボランティア図書マスタ!$B:$L,11,0))</f>
        <v/>
      </c>
      <c r="H850" s="124"/>
      <c r="I850" s="121"/>
      <c r="J850" s="124"/>
      <c r="K850" s="122" t="str">
        <f t="shared" si="975"/>
        <v/>
      </c>
      <c r="L850" s="125" t="str">
        <f>IF(Y850="","",VLOOKUP(Y850,ボランティア図書マスタ!$A$3:$M$567,13,0))</f>
        <v/>
      </c>
      <c r="M850" s="126"/>
      <c r="N850" s="127"/>
      <c r="O850" s="128"/>
      <c r="P850" s="129"/>
      <c r="Q850" s="130" t="str">
        <f>IF(D850="","",VLOOKUP(D850,ボランティア一覧!$A$3:$F$68,3,0))</f>
        <v/>
      </c>
      <c r="R850" s="130" t="str">
        <f>IF(D850="","",VLOOKUP(D850,ボランティア一覧!$A$3:$F$68,4,0))</f>
        <v/>
      </c>
      <c r="S850" s="130" t="str">
        <f>IF(D850="","",VLOOKUP(D850,ボランティア一覧!$A$3:$F$68,5,0))</f>
        <v/>
      </c>
      <c r="T850" s="130" t="str">
        <f>IF(D850="","",VLOOKUP(D850,ボランティア一覧!$A$3:$F$68,6,0))</f>
        <v/>
      </c>
      <c r="U850" s="131" t="str">
        <f t="shared" ref="U850:U858" si="1041">IF(F850=0," ",$G$2)</f>
        <v xml:space="preserve"> </v>
      </c>
      <c r="V850" s="131" t="str">
        <f t="shared" ref="V850:V858" si="1042">IF(F850=0,"　",$L$2)</f>
        <v>　</v>
      </c>
      <c r="W850" s="131" t="str">
        <f>IF($A850=0," ",VLOOKUP(U850,入力規則用シート!B:C,2,0))</f>
        <v xml:space="preserve"> </v>
      </c>
      <c r="X850" s="131">
        <f t="shared" si="1040"/>
        <v>0</v>
      </c>
      <c r="Y850" s="131" t="str">
        <f t="shared" ref="Y850:Y858" si="1043">IF(F850&amp;I850="","",CONCATENATE(F850,I850))</f>
        <v/>
      </c>
      <c r="Z850" s="131" t="str">
        <f>IF(Y850="","",VLOOKUP(Y850,ボランティア図書マスタ!$A$3:$K$567,11,0))</f>
        <v/>
      </c>
      <c r="AA850" s="132" t="str">
        <f t="shared" ref="AA850:AA858" si="1044">DBCS(J850)</f>
        <v/>
      </c>
      <c r="AB850" s="133"/>
      <c r="AC850" s="133">
        <f t="shared" ref="AC850:AC858" si="1045">A850</f>
        <v>0</v>
      </c>
      <c r="AD850" s="133">
        <f t="shared" ref="AD850:AD858" si="1046">B850</f>
        <v>0</v>
      </c>
      <c r="AE850" s="133">
        <f t="shared" ref="AE850:AE858" si="1047">C850</f>
        <v>0</v>
      </c>
      <c r="AF850" s="133">
        <f t="shared" ref="AF850:AF858" si="1048">D850</f>
        <v>0</v>
      </c>
      <c r="AG850" s="134">
        <f t="shared" ref="AG850:AG858" si="1049">F850</f>
        <v>0</v>
      </c>
      <c r="AH850" s="133">
        <f t="shared" ref="AH850:AH858" si="1050">H850</f>
        <v>0</v>
      </c>
      <c r="AI850" s="133">
        <f t="shared" si="976"/>
        <v>0</v>
      </c>
      <c r="AJ850" s="133">
        <f t="shared" si="977"/>
        <v>0</v>
      </c>
      <c r="AK850" s="135">
        <f t="shared" ref="AK850:AK858" si="1051">M850</f>
        <v>0</v>
      </c>
      <c r="AL850" s="135">
        <f t="shared" ref="AL850:AL858" si="1052">N850</f>
        <v>0</v>
      </c>
      <c r="AM850" s="135">
        <f t="shared" si="978"/>
        <v>0</v>
      </c>
      <c r="AN850" s="135">
        <f t="shared" si="979"/>
        <v>0</v>
      </c>
      <c r="AP850" s="111" t="e">
        <f>VLOOKUP($Y850,ボランティア図書マスタ!$A:$T,15,0)</f>
        <v>#N/A</v>
      </c>
      <c r="AQ850" s="111" t="e">
        <f>VLOOKUP($Y850,ボランティア図書マスタ!$A:$T,16,0)</f>
        <v>#N/A</v>
      </c>
      <c r="AR850" s="111" t="e">
        <f>VLOOKUP($Y850,ボランティア図書マスタ!$A:$T,17,0)</f>
        <v>#N/A</v>
      </c>
      <c r="AS850" s="111" t="e">
        <f>VLOOKUP($Y850,ボランティア図書マスタ!$A:$T,18,0)</f>
        <v>#N/A</v>
      </c>
      <c r="AT850" s="111" t="e">
        <f>VLOOKUP($Y850,ボランティア図書マスタ!$A:$T,19,0)</f>
        <v>#N/A</v>
      </c>
      <c r="AU850" s="111" t="e">
        <f>VLOOKUP($Y850,ボランティア図書マスタ!$A:$T,20,0)</f>
        <v>#N/A</v>
      </c>
    </row>
    <row r="851" spans="1:47" ht="80.099999999999994" customHeight="1" x14ac:dyDescent="0.15">
      <c r="A851" s="119"/>
      <c r="B851" s="120"/>
      <c r="C851" s="119"/>
      <c r="D851" s="121"/>
      <c r="E851" s="122" t="str">
        <f>IF(D851="","",VLOOKUP(D851,ボランティア一覧!$A:$B,2,0))</f>
        <v/>
      </c>
      <c r="F851" s="121"/>
      <c r="G851" s="123" t="str">
        <f>IF(F851="","",VLOOKUP(F851,ボランティア図書マスタ!$B:$L,11,0))</f>
        <v/>
      </c>
      <c r="H851" s="124"/>
      <c r="I851" s="121"/>
      <c r="J851" s="124"/>
      <c r="K851" s="122" t="str">
        <f t="shared" si="975"/>
        <v/>
      </c>
      <c r="L851" s="125" t="str">
        <f>IF(Y851="","",VLOOKUP(Y851,ボランティア図書マスタ!$A$3:$M$567,13,0))</f>
        <v/>
      </c>
      <c r="M851" s="126"/>
      <c r="N851" s="127"/>
      <c r="O851" s="128"/>
      <c r="P851" s="129"/>
      <c r="Q851" s="130" t="str">
        <f>IF(D851="","",VLOOKUP(D851,ボランティア一覧!$A$3:$F$68,3,0))</f>
        <v/>
      </c>
      <c r="R851" s="130" t="str">
        <f>IF(D851="","",VLOOKUP(D851,ボランティア一覧!$A$3:$F$68,4,0))</f>
        <v/>
      </c>
      <c r="S851" s="130" t="str">
        <f>IF(D851="","",VLOOKUP(D851,ボランティア一覧!$A$3:$F$68,5,0))</f>
        <v/>
      </c>
      <c r="T851" s="130" t="str">
        <f>IF(D851="","",VLOOKUP(D851,ボランティア一覧!$A$3:$F$68,6,0))</f>
        <v/>
      </c>
      <c r="U851" s="131" t="str">
        <f t="shared" si="1041"/>
        <v xml:space="preserve"> </v>
      </c>
      <c r="V851" s="131" t="str">
        <f t="shared" si="1042"/>
        <v>　</v>
      </c>
      <c r="W851" s="131" t="str">
        <f>IF($A851=0," ",VLOOKUP(U851,入力規則用シート!B:C,2,0))</f>
        <v xml:space="preserve"> </v>
      </c>
      <c r="X851" s="131">
        <f t="shared" si="1040"/>
        <v>0</v>
      </c>
      <c r="Y851" s="131" t="str">
        <f t="shared" si="1043"/>
        <v/>
      </c>
      <c r="Z851" s="131" t="str">
        <f>IF(Y851="","",VLOOKUP(Y851,ボランティア図書マスタ!$A$3:$K$567,11,0))</f>
        <v/>
      </c>
      <c r="AA851" s="132" t="str">
        <f t="shared" si="1044"/>
        <v/>
      </c>
      <c r="AB851" s="133"/>
      <c r="AC851" s="133">
        <f t="shared" si="1045"/>
        <v>0</v>
      </c>
      <c r="AD851" s="133">
        <f t="shared" si="1046"/>
        <v>0</v>
      </c>
      <c r="AE851" s="133">
        <f t="shared" si="1047"/>
        <v>0</v>
      </c>
      <c r="AF851" s="133">
        <f t="shared" si="1048"/>
        <v>0</v>
      </c>
      <c r="AG851" s="134">
        <f t="shared" si="1049"/>
        <v>0</v>
      </c>
      <c r="AH851" s="133">
        <f t="shared" si="1050"/>
        <v>0</v>
      </c>
      <c r="AI851" s="133">
        <f t="shared" si="976"/>
        <v>0</v>
      </c>
      <c r="AJ851" s="133">
        <f t="shared" si="977"/>
        <v>0</v>
      </c>
      <c r="AK851" s="135">
        <f t="shared" si="1051"/>
        <v>0</v>
      </c>
      <c r="AL851" s="135">
        <f t="shared" si="1052"/>
        <v>0</v>
      </c>
      <c r="AM851" s="135">
        <f t="shared" si="978"/>
        <v>0</v>
      </c>
      <c r="AN851" s="135">
        <f t="shared" si="979"/>
        <v>0</v>
      </c>
      <c r="AP851" s="111" t="e">
        <f>VLOOKUP($Y851,ボランティア図書マスタ!$A:$T,15,0)</f>
        <v>#N/A</v>
      </c>
      <c r="AQ851" s="111" t="e">
        <f>VLOOKUP($Y851,ボランティア図書マスタ!$A:$T,16,0)</f>
        <v>#N/A</v>
      </c>
      <c r="AR851" s="111" t="e">
        <f>VLOOKUP($Y851,ボランティア図書マスタ!$A:$T,17,0)</f>
        <v>#N/A</v>
      </c>
      <c r="AS851" s="111" t="e">
        <f>VLOOKUP($Y851,ボランティア図書マスタ!$A:$T,18,0)</f>
        <v>#N/A</v>
      </c>
      <c r="AT851" s="111" t="e">
        <f>VLOOKUP($Y851,ボランティア図書マスタ!$A:$T,19,0)</f>
        <v>#N/A</v>
      </c>
      <c r="AU851" s="111" t="e">
        <f>VLOOKUP($Y851,ボランティア図書マスタ!$A:$T,20,0)</f>
        <v>#N/A</v>
      </c>
    </row>
    <row r="852" spans="1:47" ht="80.099999999999994" customHeight="1" x14ac:dyDescent="0.15">
      <c r="A852" s="119"/>
      <c r="B852" s="120"/>
      <c r="C852" s="119"/>
      <c r="D852" s="121"/>
      <c r="E852" s="122" t="str">
        <f>IF(D852="","",VLOOKUP(D852,ボランティア一覧!$A:$B,2,0))</f>
        <v/>
      </c>
      <c r="F852" s="121"/>
      <c r="G852" s="123" t="str">
        <f>IF(F852="","",VLOOKUP(F852,ボランティア図書マスタ!$B:$L,11,0))</f>
        <v/>
      </c>
      <c r="H852" s="124"/>
      <c r="I852" s="121"/>
      <c r="J852" s="124"/>
      <c r="K852" s="122" t="str">
        <f t="shared" si="975"/>
        <v/>
      </c>
      <c r="L852" s="125" t="str">
        <f>IF(Y852="","",VLOOKUP(Y852,ボランティア図書マスタ!$A$3:$M$567,13,0))</f>
        <v/>
      </c>
      <c r="M852" s="126"/>
      <c r="N852" s="127"/>
      <c r="O852" s="128"/>
      <c r="P852" s="129"/>
      <c r="Q852" s="130" t="str">
        <f>IF(D852="","",VLOOKUP(D852,ボランティア一覧!$A$3:$F$68,3,0))</f>
        <v/>
      </c>
      <c r="R852" s="130" t="str">
        <f>IF(D852="","",VLOOKUP(D852,ボランティア一覧!$A$3:$F$68,4,0))</f>
        <v/>
      </c>
      <c r="S852" s="130" t="str">
        <f>IF(D852="","",VLOOKUP(D852,ボランティア一覧!$A$3:$F$68,5,0))</f>
        <v/>
      </c>
      <c r="T852" s="130" t="str">
        <f>IF(D852="","",VLOOKUP(D852,ボランティア一覧!$A$3:$F$68,6,0))</f>
        <v/>
      </c>
      <c r="U852" s="131" t="str">
        <f t="shared" si="1041"/>
        <v xml:space="preserve"> </v>
      </c>
      <c r="V852" s="131" t="str">
        <f t="shared" si="1042"/>
        <v>　</v>
      </c>
      <c r="W852" s="131" t="str">
        <f>IF($A852=0," ",VLOOKUP(U852,入力規則用シート!B:C,2,0))</f>
        <v xml:space="preserve"> </v>
      </c>
      <c r="X852" s="131">
        <f t="shared" si="1040"/>
        <v>0</v>
      </c>
      <c r="Y852" s="131" t="str">
        <f t="shared" si="1043"/>
        <v/>
      </c>
      <c r="Z852" s="131" t="str">
        <f>IF(Y852="","",VLOOKUP(Y852,ボランティア図書マスタ!$A$3:$K$567,11,0))</f>
        <v/>
      </c>
      <c r="AA852" s="132" t="str">
        <f t="shared" si="1044"/>
        <v/>
      </c>
      <c r="AB852" s="133"/>
      <c r="AC852" s="133">
        <f t="shared" si="1045"/>
        <v>0</v>
      </c>
      <c r="AD852" s="133">
        <f t="shared" si="1046"/>
        <v>0</v>
      </c>
      <c r="AE852" s="133">
        <f t="shared" si="1047"/>
        <v>0</v>
      </c>
      <c r="AF852" s="133">
        <f t="shared" si="1048"/>
        <v>0</v>
      </c>
      <c r="AG852" s="134">
        <f t="shared" si="1049"/>
        <v>0</v>
      </c>
      <c r="AH852" s="133">
        <f t="shared" si="1050"/>
        <v>0</v>
      </c>
      <c r="AI852" s="133">
        <f t="shared" si="976"/>
        <v>0</v>
      </c>
      <c r="AJ852" s="133">
        <f t="shared" si="977"/>
        <v>0</v>
      </c>
      <c r="AK852" s="135">
        <f t="shared" si="1051"/>
        <v>0</v>
      </c>
      <c r="AL852" s="135">
        <f t="shared" si="1052"/>
        <v>0</v>
      </c>
      <c r="AM852" s="135">
        <f t="shared" si="978"/>
        <v>0</v>
      </c>
      <c r="AN852" s="135">
        <f t="shared" si="979"/>
        <v>0</v>
      </c>
      <c r="AP852" s="111" t="e">
        <f>VLOOKUP($Y852,ボランティア図書マスタ!$A:$T,15,0)</f>
        <v>#N/A</v>
      </c>
      <c r="AQ852" s="111" t="e">
        <f>VLOOKUP($Y852,ボランティア図書マスタ!$A:$T,16,0)</f>
        <v>#N/A</v>
      </c>
      <c r="AR852" s="111" t="e">
        <f>VLOOKUP($Y852,ボランティア図書マスタ!$A:$T,17,0)</f>
        <v>#N/A</v>
      </c>
      <c r="AS852" s="111" t="e">
        <f>VLOOKUP($Y852,ボランティア図書マスタ!$A:$T,18,0)</f>
        <v>#N/A</v>
      </c>
      <c r="AT852" s="111" t="e">
        <f>VLOOKUP($Y852,ボランティア図書マスタ!$A:$T,19,0)</f>
        <v>#N/A</v>
      </c>
      <c r="AU852" s="111" t="e">
        <f>VLOOKUP($Y852,ボランティア図書マスタ!$A:$T,20,0)</f>
        <v>#N/A</v>
      </c>
    </row>
    <row r="853" spans="1:47" ht="80.099999999999994" customHeight="1" x14ac:dyDescent="0.15">
      <c r="A853" s="119"/>
      <c r="B853" s="120"/>
      <c r="C853" s="119"/>
      <c r="D853" s="121"/>
      <c r="E853" s="122" t="str">
        <f>IF(D853="","",VLOOKUP(D853,ボランティア一覧!$A:$B,2,0))</f>
        <v/>
      </c>
      <c r="F853" s="121"/>
      <c r="G853" s="123" t="str">
        <f>IF(F853="","",VLOOKUP(F853,ボランティア図書マスタ!$B:$L,11,0))</f>
        <v/>
      </c>
      <c r="H853" s="124"/>
      <c r="I853" s="121"/>
      <c r="J853" s="124"/>
      <c r="K853" s="122" t="str">
        <f t="shared" si="975"/>
        <v/>
      </c>
      <c r="L853" s="125" t="str">
        <f>IF(Y853="","",VLOOKUP(Y853,ボランティア図書マスタ!$A$3:$M$567,13,0))</f>
        <v/>
      </c>
      <c r="M853" s="126"/>
      <c r="N853" s="127"/>
      <c r="O853" s="128"/>
      <c r="P853" s="129"/>
      <c r="Q853" s="130" t="str">
        <f>IF(D853="","",VLOOKUP(D853,ボランティア一覧!$A$3:$F$68,3,0))</f>
        <v/>
      </c>
      <c r="R853" s="130" t="str">
        <f>IF(D853="","",VLOOKUP(D853,ボランティア一覧!$A$3:$F$68,4,0))</f>
        <v/>
      </c>
      <c r="S853" s="130" t="str">
        <f>IF(D853="","",VLOOKUP(D853,ボランティア一覧!$A$3:$F$68,5,0))</f>
        <v/>
      </c>
      <c r="T853" s="130" t="str">
        <f>IF(D853="","",VLOOKUP(D853,ボランティア一覧!$A$3:$F$68,6,0))</f>
        <v/>
      </c>
      <c r="U853" s="131" t="str">
        <f t="shared" si="1041"/>
        <v xml:space="preserve"> </v>
      </c>
      <c r="V853" s="131" t="str">
        <f t="shared" si="1042"/>
        <v>　</v>
      </c>
      <c r="W853" s="131" t="str">
        <f>IF($A853=0," ",VLOOKUP(U853,入力規則用シート!B:C,2,0))</f>
        <v xml:space="preserve"> </v>
      </c>
      <c r="X853" s="131">
        <f t="shared" si="1040"/>
        <v>0</v>
      </c>
      <c r="Y853" s="131" t="str">
        <f t="shared" si="1043"/>
        <v/>
      </c>
      <c r="Z853" s="131" t="str">
        <f>IF(Y853="","",VLOOKUP(Y853,ボランティア図書マスタ!$A$3:$K$567,11,0))</f>
        <v/>
      </c>
      <c r="AA853" s="132" t="str">
        <f t="shared" si="1044"/>
        <v/>
      </c>
      <c r="AB853" s="133"/>
      <c r="AC853" s="133">
        <f t="shared" si="1045"/>
        <v>0</v>
      </c>
      <c r="AD853" s="133">
        <f t="shared" si="1046"/>
        <v>0</v>
      </c>
      <c r="AE853" s="133">
        <f t="shared" si="1047"/>
        <v>0</v>
      </c>
      <c r="AF853" s="133">
        <f t="shared" si="1048"/>
        <v>0</v>
      </c>
      <c r="AG853" s="134">
        <f t="shared" si="1049"/>
        <v>0</v>
      </c>
      <c r="AH853" s="133">
        <f t="shared" si="1050"/>
        <v>0</v>
      </c>
      <c r="AI853" s="133">
        <f t="shared" si="976"/>
        <v>0</v>
      </c>
      <c r="AJ853" s="133">
        <f t="shared" si="977"/>
        <v>0</v>
      </c>
      <c r="AK853" s="135">
        <f t="shared" si="1051"/>
        <v>0</v>
      </c>
      <c r="AL853" s="135">
        <f t="shared" si="1052"/>
        <v>0</v>
      </c>
      <c r="AM853" s="135">
        <f t="shared" si="978"/>
        <v>0</v>
      </c>
      <c r="AN853" s="135">
        <f t="shared" si="979"/>
        <v>0</v>
      </c>
      <c r="AP853" s="111" t="e">
        <f>VLOOKUP($Y853,ボランティア図書マスタ!$A:$T,15,0)</f>
        <v>#N/A</v>
      </c>
      <c r="AQ853" s="111" t="e">
        <f>VLOOKUP($Y853,ボランティア図書マスタ!$A:$T,16,0)</f>
        <v>#N/A</v>
      </c>
      <c r="AR853" s="111" t="e">
        <f>VLOOKUP($Y853,ボランティア図書マスタ!$A:$T,17,0)</f>
        <v>#N/A</v>
      </c>
      <c r="AS853" s="111" t="e">
        <f>VLOOKUP($Y853,ボランティア図書マスタ!$A:$T,18,0)</f>
        <v>#N/A</v>
      </c>
      <c r="AT853" s="111" t="e">
        <f>VLOOKUP($Y853,ボランティア図書マスタ!$A:$T,19,0)</f>
        <v>#N/A</v>
      </c>
      <c r="AU853" s="111" t="e">
        <f>VLOOKUP($Y853,ボランティア図書マスタ!$A:$T,20,0)</f>
        <v>#N/A</v>
      </c>
    </row>
    <row r="854" spans="1:47" ht="80.099999999999994" customHeight="1" x14ac:dyDescent="0.15">
      <c r="A854" s="119"/>
      <c r="B854" s="120"/>
      <c r="C854" s="119"/>
      <c r="D854" s="121"/>
      <c r="E854" s="122" t="str">
        <f>IF(D854="","",VLOOKUP(D854,ボランティア一覧!$A:$B,2,0))</f>
        <v/>
      </c>
      <c r="F854" s="121"/>
      <c r="G854" s="123" t="str">
        <f>IF(F854="","",VLOOKUP(F854,ボランティア図書マスタ!$B:$L,11,0))</f>
        <v/>
      </c>
      <c r="H854" s="124"/>
      <c r="I854" s="121"/>
      <c r="J854" s="124"/>
      <c r="K854" s="122" t="str">
        <f t="shared" si="975"/>
        <v/>
      </c>
      <c r="L854" s="125" t="str">
        <f>IF(Y854="","",VLOOKUP(Y854,ボランティア図書マスタ!$A$3:$M$567,13,0))</f>
        <v/>
      </c>
      <c r="M854" s="126"/>
      <c r="N854" s="127"/>
      <c r="O854" s="128"/>
      <c r="P854" s="129"/>
      <c r="Q854" s="130" t="str">
        <f>IF(D854="","",VLOOKUP(D854,ボランティア一覧!$A$3:$F$68,3,0))</f>
        <v/>
      </c>
      <c r="R854" s="130" t="str">
        <f>IF(D854="","",VLOOKUP(D854,ボランティア一覧!$A$3:$F$68,4,0))</f>
        <v/>
      </c>
      <c r="S854" s="130" t="str">
        <f>IF(D854="","",VLOOKUP(D854,ボランティア一覧!$A$3:$F$68,5,0))</f>
        <v/>
      </c>
      <c r="T854" s="130" t="str">
        <f>IF(D854="","",VLOOKUP(D854,ボランティア一覧!$A$3:$F$68,6,0))</f>
        <v/>
      </c>
      <c r="U854" s="131" t="str">
        <f t="shared" si="1041"/>
        <v xml:space="preserve"> </v>
      </c>
      <c r="V854" s="131" t="str">
        <f t="shared" si="1042"/>
        <v>　</v>
      </c>
      <c r="W854" s="131" t="str">
        <f>IF($A854=0," ",VLOOKUP(U854,入力規則用シート!B:C,2,0))</f>
        <v xml:space="preserve"> </v>
      </c>
      <c r="X854" s="131">
        <f t="shared" si="1040"/>
        <v>0</v>
      </c>
      <c r="Y854" s="131" t="str">
        <f t="shared" si="1043"/>
        <v/>
      </c>
      <c r="Z854" s="131" t="str">
        <f>IF(Y854="","",VLOOKUP(Y854,ボランティア図書マスタ!$A$3:$K$567,11,0))</f>
        <v/>
      </c>
      <c r="AA854" s="132" t="str">
        <f t="shared" si="1044"/>
        <v/>
      </c>
      <c r="AB854" s="133"/>
      <c r="AC854" s="133">
        <f t="shared" si="1045"/>
        <v>0</v>
      </c>
      <c r="AD854" s="133">
        <f t="shared" si="1046"/>
        <v>0</v>
      </c>
      <c r="AE854" s="133">
        <f t="shared" si="1047"/>
        <v>0</v>
      </c>
      <c r="AF854" s="133">
        <f t="shared" si="1048"/>
        <v>0</v>
      </c>
      <c r="AG854" s="134">
        <f t="shared" si="1049"/>
        <v>0</v>
      </c>
      <c r="AH854" s="133">
        <f t="shared" si="1050"/>
        <v>0</v>
      </c>
      <c r="AI854" s="133">
        <f t="shared" si="976"/>
        <v>0</v>
      </c>
      <c r="AJ854" s="133">
        <f t="shared" si="977"/>
        <v>0</v>
      </c>
      <c r="AK854" s="135">
        <f t="shared" si="1051"/>
        <v>0</v>
      </c>
      <c r="AL854" s="135">
        <f t="shared" si="1052"/>
        <v>0</v>
      </c>
      <c r="AM854" s="135">
        <f t="shared" si="978"/>
        <v>0</v>
      </c>
      <c r="AN854" s="135">
        <f t="shared" si="979"/>
        <v>0</v>
      </c>
      <c r="AP854" s="111" t="e">
        <f>VLOOKUP($Y854,ボランティア図書マスタ!$A:$T,15,0)</f>
        <v>#N/A</v>
      </c>
      <c r="AQ854" s="111" t="e">
        <f>VLOOKUP($Y854,ボランティア図書マスタ!$A:$T,16,0)</f>
        <v>#N/A</v>
      </c>
      <c r="AR854" s="111" t="e">
        <f>VLOOKUP($Y854,ボランティア図書マスタ!$A:$T,17,0)</f>
        <v>#N/A</v>
      </c>
      <c r="AS854" s="111" t="e">
        <f>VLOOKUP($Y854,ボランティア図書マスタ!$A:$T,18,0)</f>
        <v>#N/A</v>
      </c>
      <c r="AT854" s="111" t="e">
        <f>VLOOKUP($Y854,ボランティア図書マスタ!$A:$T,19,0)</f>
        <v>#N/A</v>
      </c>
      <c r="AU854" s="111" t="e">
        <f>VLOOKUP($Y854,ボランティア図書マスタ!$A:$T,20,0)</f>
        <v>#N/A</v>
      </c>
    </row>
    <row r="855" spans="1:47" ht="80.099999999999994" customHeight="1" x14ac:dyDescent="0.15">
      <c r="A855" s="119"/>
      <c r="B855" s="120"/>
      <c r="C855" s="119"/>
      <c r="D855" s="121"/>
      <c r="E855" s="122" t="str">
        <f>IF(D855="","",VLOOKUP(D855,ボランティア一覧!$A:$B,2,0))</f>
        <v/>
      </c>
      <c r="F855" s="121"/>
      <c r="G855" s="123" t="str">
        <f>IF(F855="","",VLOOKUP(F855,ボランティア図書マスタ!$B:$L,11,0))</f>
        <v/>
      </c>
      <c r="H855" s="124"/>
      <c r="I855" s="121"/>
      <c r="J855" s="124"/>
      <c r="K855" s="122" t="str">
        <f t="shared" si="975"/>
        <v/>
      </c>
      <c r="L855" s="125" t="str">
        <f>IF(Y855="","",VLOOKUP(Y855,ボランティア図書マスタ!$A$3:$M$567,13,0))</f>
        <v/>
      </c>
      <c r="M855" s="126"/>
      <c r="N855" s="127"/>
      <c r="O855" s="128"/>
      <c r="P855" s="129"/>
      <c r="Q855" s="130" t="str">
        <f>IF(D855="","",VLOOKUP(D855,ボランティア一覧!$A$3:$F$68,3,0))</f>
        <v/>
      </c>
      <c r="R855" s="130" t="str">
        <f>IF(D855="","",VLOOKUP(D855,ボランティア一覧!$A$3:$F$68,4,0))</f>
        <v/>
      </c>
      <c r="S855" s="130" t="str">
        <f>IF(D855="","",VLOOKUP(D855,ボランティア一覧!$A$3:$F$68,5,0))</f>
        <v/>
      </c>
      <c r="T855" s="130" t="str">
        <f>IF(D855="","",VLOOKUP(D855,ボランティア一覧!$A$3:$F$68,6,0))</f>
        <v/>
      </c>
      <c r="U855" s="131" t="str">
        <f t="shared" si="1041"/>
        <v xml:space="preserve"> </v>
      </c>
      <c r="V855" s="131" t="str">
        <f t="shared" si="1042"/>
        <v>　</v>
      </c>
      <c r="W855" s="131" t="str">
        <f>IF($A855=0," ",VLOOKUP(U855,入力規則用シート!B:C,2,0))</f>
        <v xml:space="preserve"> </v>
      </c>
      <c r="X855" s="131">
        <f t="shared" si="1040"/>
        <v>0</v>
      </c>
      <c r="Y855" s="131" t="str">
        <f t="shared" si="1043"/>
        <v/>
      </c>
      <c r="Z855" s="131" t="str">
        <f>IF(Y855="","",VLOOKUP(Y855,ボランティア図書マスタ!$A$3:$K$567,11,0))</f>
        <v/>
      </c>
      <c r="AA855" s="132" t="str">
        <f t="shared" si="1044"/>
        <v/>
      </c>
      <c r="AB855" s="133"/>
      <c r="AC855" s="133">
        <f t="shared" si="1045"/>
        <v>0</v>
      </c>
      <c r="AD855" s="133">
        <f t="shared" si="1046"/>
        <v>0</v>
      </c>
      <c r="AE855" s="133">
        <f t="shared" si="1047"/>
        <v>0</v>
      </c>
      <c r="AF855" s="133">
        <f t="shared" si="1048"/>
        <v>0</v>
      </c>
      <c r="AG855" s="134">
        <f t="shared" si="1049"/>
        <v>0</v>
      </c>
      <c r="AH855" s="133">
        <f t="shared" si="1050"/>
        <v>0</v>
      </c>
      <c r="AI855" s="133">
        <f t="shared" si="976"/>
        <v>0</v>
      </c>
      <c r="AJ855" s="133">
        <f t="shared" si="977"/>
        <v>0</v>
      </c>
      <c r="AK855" s="135">
        <f t="shared" si="1051"/>
        <v>0</v>
      </c>
      <c r="AL855" s="135">
        <f t="shared" si="1052"/>
        <v>0</v>
      </c>
      <c r="AM855" s="135">
        <f t="shared" si="978"/>
        <v>0</v>
      </c>
      <c r="AN855" s="135">
        <f t="shared" si="979"/>
        <v>0</v>
      </c>
      <c r="AP855" s="111" t="e">
        <f>VLOOKUP($Y855,ボランティア図書マスタ!$A:$T,15,0)</f>
        <v>#N/A</v>
      </c>
      <c r="AQ855" s="111" t="e">
        <f>VLOOKUP($Y855,ボランティア図書マスタ!$A:$T,16,0)</f>
        <v>#N/A</v>
      </c>
      <c r="AR855" s="111" t="e">
        <f>VLOOKUP($Y855,ボランティア図書マスタ!$A:$T,17,0)</f>
        <v>#N/A</v>
      </c>
      <c r="AS855" s="111" t="e">
        <f>VLOOKUP($Y855,ボランティア図書マスタ!$A:$T,18,0)</f>
        <v>#N/A</v>
      </c>
      <c r="AT855" s="111" t="e">
        <f>VLOOKUP($Y855,ボランティア図書マスタ!$A:$T,19,0)</f>
        <v>#N/A</v>
      </c>
      <c r="AU855" s="111" t="e">
        <f>VLOOKUP($Y855,ボランティア図書マスタ!$A:$T,20,0)</f>
        <v>#N/A</v>
      </c>
    </row>
    <row r="856" spans="1:47" ht="80.099999999999994" customHeight="1" x14ac:dyDescent="0.15">
      <c r="A856" s="119"/>
      <c r="B856" s="120"/>
      <c r="C856" s="119"/>
      <c r="D856" s="121"/>
      <c r="E856" s="122" t="str">
        <f>IF(D856="","",VLOOKUP(D856,ボランティア一覧!$A:$B,2,0))</f>
        <v/>
      </c>
      <c r="F856" s="121"/>
      <c r="G856" s="123" t="str">
        <f>IF(F856="","",VLOOKUP(F856,ボランティア図書マスタ!$B:$L,11,0))</f>
        <v/>
      </c>
      <c r="H856" s="124"/>
      <c r="I856" s="121"/>
      <c r="J856" s="124"/>
      <c r="K856" s="122" t="str">
        <f t="shared" si="975"/>
        <v/>
      </c>
      <c r="L856" s="125" t="str">
        <f>IF(Y856="","",VLOOKUP(Y856,ボランティア図書マスタ!$A$3:$M$567,13,0))</f>
        <v/>
      </c>
      <c r="M856" s="126"/>
      <c r="N856" s="127"/>
      <c r="O856" s="128"/>
      <c r="P856" s="129"/>
      <c r="Q856" s="130" t="str">
        <f>IF(D856="","",VLOOKUP(D856,ボランティア一覧!$A$3:$F$68,3,0))</f>
        <v/>
      </c>
      <c r="R856" s="130" t="str">
        <f>IF(D856="","",VLOOKUP(D856,ボランティア一覧!$A$3:$F$68,4,0))</f>
        <v/>
      </c>
      <c r="S856" s="130" t="str">
        <f>IF(D856="","",VLOOKUP(D856,ボランティア一覧!$A$3:$F$68,5,0))</f>
        <v/>
      </c>
      <c r="T856" s="130" t="str">
        <f>IF(D856="","",VLOOKUP(D856,ボランティア一覧!$A$3:$F$68,6,0))</f>
        <v/>
      </c>
      <c r="U856" s="131" t="str">
        <f t="shared" si="1041"/>
        <v xml:space="preserve"> </v>
      </c>
      <c r="V856" s="131" t="str">
        <f t="shared" si="1042"/>
        <v>　</v>
      </c>
      <c r="W856" s="131" t="str">
        <f>IF($A856=0," ",VLOOKUP(U856,入力規則用シート!B:C,2,0))</f>
        <v xml:space="preserve"> </v>
      </c>
      <c r="X856" s="131">
        <f t="shared" si="1040"/>
        <v>0</v>
      </c>
      <c r="Y856" s="131" t="str">
        <f t="shared" si="1043"/>
        <v/>
      </c>
      <c r="Z856" s="131" t="str">
        <f>IF(Y856="","",VLOOKUP(Y856,ボランティア図書マスタ!$A$3:$K$567,11,0))</f>
        <v/>
      </c>
      <c r="AA856" s="132" t="str">
        <f t="shared" si="1044"/>
        <v/>
      </c>
      <c r="AB856" s="133"/>
      <c r="AC856" s="133">
        <f t="shared" si="1045"/>
        <v>0</v>
      </c>
      <c r="AD856" s="133">
        <f t="shared" si="1046"/>
        <v>0</v>
      </c>
      <c r="AE856" s="133">
        <f t="shared" si="1047"/>
        <v>0</v>
      </c>
      <c r="AF856" s="133">
        <f t="shared" si="1048"/>
        <v>0</v>
      </c>
      <c r="AG856" s="134">
        <f t="shared" si="1049"/>
        <v>0</v>
      </c>
      <c r="AH856" s="133">
        <f t="shared" si="1050"/>
        <v>0</v>
      </c>
      <c r="AI856" s="133">
        <f t="shared" si="976"/>
        <v>0</v>
      </c>
      <c r="AJ856" s="133">
        <f t="shared" si="977"/>
        <v>0</v>
      </c>
      <c r="AK856" s="135">
        <f t="shared" si="1051"/>
        <v>0</v>
      </c>
      <c r="AL856" s="135">
        <f t="shared" si="1052"/>
        <v>0</v>
      </c>
      <c r="AM856" s="135">
        <f t="shared" si="978"/>
        <v>0</v>
      </c>
      <c r="AN856" s="135">
        <f t="shared" si="979"/>
        <v>0</v>
      </c>
      <c r="AP856" s="111" t="e">
        <f>VLOOKUP($Y856,ボランティア図書マスタ!$A:$T,15,0)</f>
        <v>#N/A</v>
      </c>
      <c r="AQ856" s="111" t="e">
        <f>VLOOKUP($Y856,ボランティア図書マスタ!$A:$T,16,0)</f>
        <v>#N/A</v>
      </c>
      <c r="AR856" s="111" t="e">
        <f>VLOOKUP($Y856,ボランティア図書マスタ!$A:$T,17,0)</f>
        <v>#N/A</v>
      </c>
      <c r="AS856" s="111" t="e">
        <f>VLOOKUP($Y856,ボランティア図書マスタ!$A:$T,18,0)</f>
        <v>#N/A</v>
      </c>
      <c r="AT856" s="111" t="e">
        <f>VLOOKUP($Y856,ボランティア図書マスタ!$A:$T,19,0)</f>
        <v>#N/A</v>
      </c>
      <c r="AU856" s="111" t="e">
        <f>VLOOKUP($Y856,ボランティア図書マスタ!$A:$T,20,0)</f>
        <v>#N/A</v>
      </c>
    </row>
    <row r="857" spans="1:47" ht="80.099999999999994" customHeight="1" x14ac:dyDescent="0.15">
      <c r="A857" s="119"/>
      <c r="B857" s="120"/>
      <c r="C857" s="119"/>
      <c r="D857" s="121"/>
      <c r="E857" s="122" t="str">
        <f>IF(D857="","",VLOOKUP(D857,ボランティア一覧!$A:$B,2,0))</f>
        <v/>
      </c>
      <c r="F857" s="121"/>
      <c r="G857" s="123" t="str">
        <f>IF(F857="","",VLOOKUP(F857,ボランティア図書マスタ!$B:$L,11,0))</f>
        <v/>
      </c>
      <c r="H857" s="124"/>
      <c r="I857" s="121"/>
      <c r="J857" s="124"/>
      <c r="K857" s="122" t="str">
        <f t="shared" si="975"/>
        <v/>
      </c>
      <c r="L857" s="125" t="str">
        <f>IF(Y857="","",VLOOKUP(Y857,ボランティア図書マスタ!$A$3:$M$567,13,0))</f>
        <v/>
      </c>
      <c r="M857" s="126"/>
      <c r="N857" s="127"/>
      <c r="O857" s="128"/>
      <c r="P857" s="129"/>
      <c r="Q857" s="130" t="str">
        <f>IF(D857="","",VLOOKUP(D857,ボランティア一覧!$A$3:$F$68,3,0))</f>
        <v/>
      </c>
      <c r="R857" s="130" t="str">
        <f>IF(D857="","",VLOOKUP(D857,ボランティア一覧!$A$3:$F$68,4,0))</f>
        <v/>
      </c>
      <c r="S857" s="130" t="str">
        <f>IF(D857="","",VLOOKUP(D857,ボランティア一覧!$A$3:$F$68,5,0))</f>
        <v/>
      </c>
      <c r="T857" s="130" t="str">
        <f>IF(D857="","",VLOOKUP(D857,ボランティア一覧!$A$3:$F$68,6,0))</f>
        <v/>
      </c>
      <c r="U857" s="131" t="str">
        <f t="shared" si="1041"/>
        <v xml:space="preserve"> </v>
      </c>
      <c r="V857" s="131" t="str">
        <f t="shared" si="1042"/>
        <v>　</v>
      </c>
      <c r="W857" s="131" t="str">
        <f>IF($A857=0," ",VLOOKUP(U857,入力規則用シート!B:C,2,0))</f>
        <v xml:space="preserve"> </v>
      </c>
      <c r="X857" s="131">
        <f t="shared" si="1040"/>
        <v>0</v>
      </c>
      <c r="Y857" s="131" t="str">
        <f t="shared" si="1043"/>
        <v/>
      </c>
      <c r="Z857" s="131" t="str">
        <f>IF(Y857="","",VLOOKUP(Y857,ボランティア図書マスタ!$A$3:$K$567,11,0))</f>
        <v/>
      </c>
      <c r="AA857" s="132" t="str">
        <f t="shared" si="1044"/>
        <v/>
      </c>
      <c r="AB857" s="133"/>
      <c r="AC857" s="133">
        <f t="shared" si="1045"/>
        <v>0</v>
      </c>
      <c r="AD857" s="133">
        <f t="shared" si="1046"/>
        <v>0</v>
      </c>
      <c r="AE857" s="133">
        <f t="shared" si="1047"/>
        <v>0</v>
      </c>
      <c r="AF857" s="133">
        <f t="shared" si="1048"/>
        <v>0</v>
      </c>
      <c r="AG857" s="134">
        <f t="shared" si="1049"/>
        <v>0</v>
      </c>
      <c r="AH857" s="133">
        <f t="shared" si="1050"/>
        <v>0</v>
      </c>
      <c r="AI857" s="133">
        <f t="shared" si="976"/>
        <v>0</v>
      </c>
      <c r="AJ857" s="133">
        <f t="shared" si="977"/>
        <v>0</v>
      </c>
      <c r="AK857" s="135">
        <f t="shared" si="1051"/>
        <v>0</v>
      </c>
      <c r="AL857" s="135">
        <f t="shared" si="1052"/>
        <v>0</v>
      </c>
      <c r="AM857" s="135">
        <f t="shared" si="978"/>
        <v>0</v>
      </c>
      <c r="AN857" s="135">
        <f t="shared" si="979"/>
        <v>0</v>
      </c>
      <c r="AP857" s="111" t="e">
        <f>VLOOKUP($Y857,ボランティア図書マスタ!$A:$T,15,0)</f>
        <v>#N/A</v>
      </c>
      <c r="AQ857" s="111" t="e">
        <f>VLOOKUP($Y857,ボランティア図書マスタ!$A:$T,16,0)</f>
        <v>#N/A</v>
      </c>
      <c r="AR857" s="111" t="e">
        <f>VLOOKUP($Y857,ボランティア図書マスタ!$A:$T,17,0)</f>
        <v>#N/A</v>
      </c>
      <c r="AS857" s="111" t="e">
        <f>VLOOKUP($Y857,ボランティア図書マスタ!$A:$T,18,0)</f>
        <v>#N/A</v>
      </c>
      <c r="AT857" s="111" t="e">
        <f>VLOOKUP($Y857,ボランティア図書マスタ!$A:$T,19,0)</f>
        <v>#N/A</v>
      </c>
      <c r="AU857" s="111" t="e">
        <f>VLOOKUP($Y857,ボランティア図書マスタ!$A:$T,20,0)</f>
        <v>#N/A</v>
      </c>
    </row>
    <row r="858" spans="1:47" ht="80.099999999999994" customHeight="1" x14ac:dyDescent="0.15">
      <c r="A858" s="119"/>
      <c r="B858" s="120"/>
      <c r="C858" s="119"/>
      <c r="D858" s="121"/>
      <c r="E858" s="122" t="str">
        <f>IF(D858="","",VLOOKUP(D858,ボランティア一覧!$A:$B,2,0))</f>
        <v/>
      </c>
      <c r="F858" s="121"/>
      <c r="G858" s="123" t="str">
        <f>IF(F858="","",VLOOKUP(F858,ボランティア図書マスタ!$B:$L,11,0))</f>
        <v/>
      </c>
      <c r="H858" s="124"/>
      <c r="I858" s="121"/>
      <c r="J858" s="124"/>
      <c r="K858" s="122" t="str">
        <f t="shared" si="975"/>
        <v/>
      </c>
      <c r="L858" s="125" t="str">
        <f>IF(Y858="","",VLOOKUP(Y858,ボランティア図書マスタ!$A$3:$M$567,13,0))</f>
        <v/>
      </c>
      <c r="M858" s="126"/>
      <c r="N858" s="127"/>
      <c r="O858" s="128"/>
      <c r="P858" s="129"/>
      <c r="Q858" s="130" t="str">
        <f>IF(D858="","",VLOOKUP(D858,ボランティア一覧!$A$3:$F$68,3,0))</f>
        <v/>
      </c>
      <c r="R858" s="130" t="str">
        <f>IF(D858="","",VLOOKUP(D858,ボランティア一覧!$A$3:$F$68,4,0))</f>
        <v/>
      </c>
      <c r="S858" s="130" t="str">
        <f>IF(D858="","",VLOOKUP(D858,ボランティア一覧!$A$3:$F$68,5,0))</f>
        <v/>
      </c>
      <c r="T858" s="130" t="str">
        <f>IF(D858="","",VLOOKUP(D858,ボランティア一覧!$A$3:$F$68,6,0))</f>
        <v/>
      </c>
      <c r="U858" s="131" t="str">
        <f t="shared" si="1041"/>
        <v xml:space="preserve"> </v>
      </c>
      <c r="V858" s="131" t="str">
        <f t="shared" si="1042"/>
        <v>　</v>
      </c>
      <c r="W858" s="131" t="str">
        <f>IF($A858=0," ",VLOOKUP(U858,入力規則用シート!B:C,2,0))</f>
        <v xml:space="preserve"> </v>
      </c>
      <c r="X858" s="131">
        <f t="shared" si="1040"/>
        <v>0</v>
      </c>
      <c r="Y858" s="131" t="str">
        <f t="shared" si="1043"/>
        <v/>
      </c>
      <c r="Z858" s="131" t="str">
        <f>IF(Y858="","",VLOOKUP(Y858,ボランティア図書マスタ!$A$3:$K$567,11,0))</f>
        <v/>
      </c>
      <c r="AA858" s="132" t="str">
        <f t="shared" si="1044"/>
        <v/>
      </c>
      <c r="AB858" s="133"/>
      <c r="AC858" s="133">
        <f t="shared" si="1045"/>
        <v>0</v>
      </c>
      <c r="AD858" s="133">
        <f t="shared" si="1046"/>
        <v>0</v>
      </c>
      <c r="AE858" s="133">
        <f t="shared" si="1047"/>
        <v>0</v>
      </c>
      <c r="AF858" s="133">
        <f t="shared" si="1048"/>
        <v>0</v>
      </c>
      <c r="AG858" s="134">
        <f t="shared" si="1049"/>
        <v>0</v>
      </c>
      <c r="AH858" s="133">
        <f t="shared" si="1050"/>
        <v>0</v>
      </c>
      <c r="AI858" s="133">
        <f t="shared" si="976"/>
        <v>0</v>
      </c>
      <c r="AJ858" s="133">
        <f t="shared" si="977"/>
        <v>0</v>
      </c>
      <c r="AK858" s="135">
        <f t="shared" si="1051"/>
        <v>0</v>
      </c>
      <c r="AL858" s="135">
        <f t="shared" si="1052"/>
        <v>0</v>
      </c>
      <c r="AM858" s="135">
        <f t="shared" si="978"/>
        <v>0</v>
      </c>
      <c r="AN858" s="135">
        <f t="shared" si="979"/>
        <v>0</v>
      </c>
      <c r="AP858" s="111" t="e">
        <f>VLOOKUP($Y858,ボランティア図書マスタ!$A:$T,15,0)</f>
        <v>#N/A</v>
      </c>
      <c r="AQ858" s="111" t="e">
        <f>VLOOKUP($Y858,ボランティア図書マスタ!$A:$T,16,0)</f>
        <v>#N/A</v>
      </c>
      <c r="AR858" s="111" t="e">
        <f>VLOOKUP($Y858,ボランティア図書マスタ!$A:$T,17,0)</f>
        <v>#N/A</v>
      </c>
      <c r="AS858" s="111" t="e">
        <f>VLOOKUP($Y858,ボランティア図書マスタ!$A:$T,18,0)</f>
        <v>#N/A</v>
      </c>
      <c r="AT858" s="111" t="e">
        <f>VLOOKUP($Y858,ボランティア図書マスタ!$A:$T,19,0)</f>
        <v>#N/A</v>
      </c>
      <c r="AU858" s="111" t="e">
        <f>VLOOKUP($Y858,ボランティア図書マスタ!$A:$T,20,0)</f>
        <v>#N/A</v>
      </c>
    </row>
    <row r="859" spans="1:47" ht="80.099999999999994" customHeight="1" x14ac:dyDescent="0.15">
      <c r="A859" s="119"/>
      <c r="B859" s="120"/>
      <c r="C859" s="119"/>
      <c r="D859" s="121"/>
      <c r="E859" s="122" t="str">
        <f>IF(D859="","",VLOOKUP(D859,ボランティア一覧!$A:$B,2,0))</f>
        <v/>
      </c>
      <c r="F859" s="121"/>
      <c r="G859" s="123" t="str">
        <f>IF(F859="","",VLOOKUP(F859,ボランティア図書マスタ!$B:$L,11,0))</f>
        <v/>
      </c>
      <c r="H859" s="124"/>
      <c r="I859" s="121"/>
      <c r="J859" s="124"/>
      <c r="K859" s="122" t="str">
        <f t="shared" si="975"/>
        <v/>
      </c>
      <c r="L859" s="125" t="str">
        <f>IF(Y859="","",VLOOKUP(Y859,ボランティア図書マスタ!$A$3:$M$567,13,0))</f>
        <v/>
      </c>
      <c r="M859" s="126"/>
      <c r="N859" s="127"/>
      <c r="O859" s="128"/>
      <c r="P859" s="129"/>
      <c r="Q859" s="130" t="str">
        <f>IF(D859="","",VLOOKUP(D859,ボランティア一覧!$A$3:$F$68,3,0))</f>
        <v/>
      </c>
      <c r="R859" s="130" t="str">
        <f>IF(D859="","",VLOOKUP(D859,ボランティア一覧!$A$3:$F$68,4,0))</f>
        <v/>
      </c>
      <c r="S859" s="130" t="str">
        <f>IF(D859="","",VLOOKUP(D859,ボランティア一覧!$A$3:$F$68,5,0))</f>
        <v/>
      </c>
      <c r="T859" s="130" t="str">
        <f>IF(D859="","",VLOOKUP(D859,ボランティア一覧!$A$3:$F$68,6,0))</f>
        <v/>
      </c>
      <c r="U859" s="131" t="str">
        <f>IF(F859=0," ",$G$2)</f>
        <v xml:space="preserve"> </v>
      </c>
      <c r="V859" s="131" t="str">
        <f>IF(F859=0,"　",$L$2)</f>
        <v>　</v>
      </c>
      <c r="W859" s="131" t="str">
        <f>IF($A859=0," ",VLOOKUP(U859,入力規則用シート!B:C,2,0))</f>
        <v xml:space="preserve"> </v>
      </c>
      <c r="X859" s="131">
        <f t="shared" si="1040"/>
        <v>0</v>
      </c>
      <c r="Y859" s="131" t="str">
        <f>IF(F859&amp;I859="","",CONCATENATE(F859,I859))</f>
        <v/>
      </c>
      <c r="Z859" s="131" t="str">
        <f>IF(Y859="","",VLOOKUP(Y859,ボランティア図書マスタ!$A$3:$K$567,11,0))</f>
        <v/>
      </c>
      <c r="AA859" s="132" t="str">
        <f>DBCS(J859)</f>
        <v/>
      </c>
      <c r="AB859" s="133"/>
      <c r="AC859" s="133">
        <f>A859</f>
        <v>0</v>
      </c>
      <c r="AD859" s="133">
        <f>B859</f>
        <v>0</v>
      </c>
      <c r="AE859" s="133">
        <f>C859</f>
        <v>0</v>
      </c>
      <c r="AF859" s="133">
        <f>D859</f>
        <v>0</v>
      </c>
      <c r="AG859" s="134">
        <f>F859</f>
        <v>0</v>
      </c>
      <c r="AH859" s="133">
        <f>H859</f>
        <v>0</v>
      </c>
      <c r="AI859" s="133">
        <f t="shared" si="976"/>
        <v>0</v>
      </c>
      <c r="AJ859" s="133">
        <f t="shared" si="977"/>
        <v>0</v>
      </c>
      <c r="AK859" s="135">
        <f>M859</f>
        <v>0</v>
      </c>
      <c r="AL859" s="135">
        <f>N859</f>
        <v>0</v>
      </c>
      <c r="AM859" s="135">
        <f t="shared" si="978"/>
        <v>0</v>
      </c>
      <c r="AN859" s="135">
        <f t="shared" si="979"/>
        <v>0</v>
      </c>
      <c r="AP859" s="111" t="e">
        <f>VLOOKUP($Y859,ボランティア図書マスタ!$A:$T,15,0)</f>
        <v>#N/A</v>
      </c>
      <c r="AQ859" s="111" t="e">
        <f>VLOOKUP($Y859,ボランティア図書マスタ!$A:$T,16,0)</f>
        <v>#N/A</v>
      </c>
      <c r="AR859" s="111" t="e">
        <f>VLOOKUP($Y859,ボランティア図書マスタ!$A:$T,17,0)</f>
        <v>#N/A</v>
      </c>
      <c r="AS859" s="111" t="e">
        <f>VLOOKUP($Y859,ボランティア図書マスタ!$A:$T,18,0)</f>
        <v>#N/A</v>
      </c>
      <c r="AT859" s="111" t="e">
        <f>VLOOKUP($Y859,ボランティア図書マスタ!$A:$T,19,0)</f>
        <v>#N/A</v>
      </c>
      <c r="AU859" s="111" t="e">
        <f>VLOOKUP($Y859,ボランティア図書マスタ!$A:$T,20,0)</f>
        <v>#N/A</v>
      </c>
    </row>
    <row r="860" spans="1:47" ht="80.099999999999994" customHeight="1" x14ac:dyDescent="0.15">
      <c r="A860" s="119"/>
      <c r="B860" s="120"/>
      <c r="C860" s="119"/>
      <c r="D860" s="121"/>
      <c r="E860" s="122" t="str">
        <f>IF(D860="","",VLOOKUP(D860,ボランティア一覧!$A:$B,2,0))</f>
        <v/>
      </c>
      <c r="F860" s="121"/>
      <c r="G860" s="123" t="str">
        <f>IF(F860="","",VLOOKUP(F860,ボランティア図書マスタ!$B:$L,11,0))</f>
        <v/>
      </c>
      <c r="H860" s="124"/>
      <c r="I860" s="121"/>
      <c r="J860" s="124"/>
      <c r="K860" s="122" t="str">
        <f t="shared" si="975"/>
        <v/>
      </c>
      <c r="L860" s="125" t="str">
        <f>IF(Y860="","",VLOOKUP(Y860,ボランティア図書マスタ!$A$3:$M$567,13,0))</f>
        <v/>
      </c>
      <c r="M860" s="126"/>
      <c r="N860" s="127"/>
      <c r="O860" s="128"/>
      <c r="P860" s="129"/>
      <c r="Q860" s="130" t="str">
        <f>IF(D860="","",VLOOKUP(D860,ボランティア一覧!$A$3:$F$68,3,0))</f>
        <v/>
      </c>
      <c r="R860" s="130" t="str">
        <f>IF(D860="","",VLOOKUP(D860,ボランティア一覧!$A$3:$F$68,4,0))</f>
        <v/>
      </c>
      <c r="S860" s="130" t="str">
        <f>IF(D860="","",VLOOKUP(D860,ボランティア一覧!$A$3:$F$68,5,0))</f>
        <v/>
      </c>
      <c r="T860" s="130" t="str">
        <f>IF(D860="","",VLOOKUP(D860,ボランティア一覧!$A$3:$F$68,6,0))</f>
        <v/>
      </c>
      <c r="U860" s="131" t="str">
        <f t="shared" ref="U860:U868" si="1053">IF(F860=0," ",$G$2)</f>
        <v xml:space="preserve"> </v>
      </c>
      <c r="V860" s="131" t="str">
        <f t="shared" ref="V860:V868" si="1054">IF(F860=0,"　",$L$2)</f>
        <v>　</v>
      </c>
      <c r="W860" s="131" t="str">
        <f>IF($A860=0," ",VLOOKUP(U860,入力規則用シート!B:C,2,0))</f>
        <v xml:space="preserve"> </v>
      </c>
      <c r="X860" s="131">
        <f t="shared" si="1040"/>
        <v>0</v>
      </c>
      <c r="Y860" s="131" t="str">
        <f t="shared" ref="Y860:Y868" si="1055">IF(F860&amp;I860="","",CONCATENATE(F860,I860))</f>
        <v/>
      </c>
      <c r="Z860" s="131" t="str">
        <f>IF(Y860="","",VLOOKUP(Y860,ボランティア図書マスタ!$A$3:$K$567,11,0))</f>
        <v/>
      </c>
      <c r="AA860" s="132" t="str">
        <f t="shared" ref="AA860:AA868" si="1056">DBCS(J860)</f>
        <v/>
      </c>
      <c r="AB860" s="133"/>
      <c r="AC860" s="133">
        <f t="shared" ref="AC860:AC868" si="1057">A860</f>
        <v>0</v>
      </c>
      <c r="AD860" s="133">
        <f t="shared" ref="AD860:AD868" si="1058">B860</f>
        <v>0</v>
      </c>
      <c r="AE860" s="133">
        <f t="shared" ref="AE860:AE868" si="1059">C860</f>
        <v>0</v>
      </c>
      <c r="AF860" s="133">
        <f t="shared" ref="AF860:AF868" si="1060">D860</f>
        <v>0</v>
      </c>
      <c r="AG860" s="134">
        <f t="shared" ref="AG860:AG868" si="1061">F860</f>
        <v>0</v>
      </c>
      <c r="AH860" s="133">
        <f t="shared" ref="AH860:AH868" si="1062">H860</f>
        <v>0</v>
      </c>
      <c r="AI860" s="133">
        <f t="shared" si="976"/>
        <v>0</v>
      </c>
      <c r="AJ860" s="133">
        <f t="shared" si="977"/>
        <v>0</v>
      </c>
      <c r="AK860" s="135">
        <f t="shared" ref="AK860:AK868" si="1063">M860</f>
        <v>0</v>
      </c>
      <c r="AL860" s="135">
        <f t="shared" ref="AL860:AL868" si="1064">N860</f>
        <v>0</v>
      </c>
      <c r="AM860" s="135">
        <f t="shared" si="978"/>
        <v>0</v>
      </c>
      <c r="AN860" s="135">
        <f t="shared" si="979"/>
        <v>0</v>
      </c>
      <c r="AP860" s="111" t="e">
        <f>VLOOKUP($Y860,ボランティア図書マスタ!$A:$T,15,0)</f>
        <v>#N/A</v>
      </c>
      <c r="AQ860" s="111" t="e">
        <f>VLOOKUP($Y860,ボランティア図書マスタ!$A:$T,16,0)</f>
        <v>#N/A</v>
      </c>
      <c r="AR860" s="111" t="e">
        <f>VLOOKUP($Y860,ボランティア図書マスタ!$A:$T,17,0)</f>
        <v>#N/A</v>
      </c>
      <c r="AS860" s="111" t="e">
        <f>VLOOKUP($Y860,ボランティア図書マスタ!$A:$T,18,0)</f>
        <v>#N/A</v>
      </c>
      <c r="AT860" s="111" t="e">
        <f>VLOOKUP($Y860,ボランティア図書マスタ!$A:$T,19,0)</f>
        <v>#N/A</v>
      </c>
      <c r="AU860" s="111" t="e">
        <f>VLOOKUP($Y860,ボランティア図書マスタ!$A:$T,20,0)</f>
        <v>#N/A</v>
      </c>
    </row>
    <row r="861" spans="1:47" ht="80.099999999999994" customHeight="1" x14ac:dyDescent="0.15">
      <c r="A861" s="119"/>
      <c r="B861" s="120"/>
      <c r="C861" s="119"/>
      <c r="D861" s="121"/>
      <c r="E861" s="122" t="str">
        <f>IF(D861="","",VLOOKUP(D861,ボランティア一覧!$A:$B,2,0))</f>
        <v/>
      </c>
      <c r="F861" s="121"/>
      <c r="G861" s="123" t="str">
        <f>IF(F861="","",VLOOKUP(F861,ボランティア図書マスタ!$B:$L,11,0))</f>
        <v/>
      </c>
      <c r="H861" s="124"/>
      <c r="I861" s="121"/>
      <c r="J861" s="124"/>
      <c r="K861" s="122" t="str">
        <f t="shared" si="975"/>
        <v/>
      </c>
      <c r="L861" s="125" t="str">
        <f>IF(Y861="","",VLOOKUP(Y861,ボランティア図書マスタ!$A$3:$M$567,13,0))</f>
        <v/>
      </c>
      <c r="M861" s="126"/>
      <c r="N861" s="127"/>
      <c r="O861" s="128"/>
      <c r="P861" s="129"/>
      <c r="Q861" s="130" t="str">
        <f>IF(D861="","",VLOOKUP(D861,ボランティア一覧!$A$3:$F$68,3,0))</f>
        <v/>
      </c>
      <c r="R861" s="130" t="str">
        <f>IF(D861="","",VLOOKUP(D861,ボランティア一覧!$A$3:$F$68,4,0))</f>
        <v/>
      </c>
      <c r="S861" s="130" t="str">
        <f>IF(D861="","",VLOOKUP(D861,ボランティア一覧!$A$3:$F$68,5,0))</f>
        <v/>
      </c>
      <c r="T861" s="130" t="str">
        <f>IF(D861="","",VLOOKUP(D861,ボランティア一覧!$A$3:$F$68,6,0))</f>
        <v/>
      </c>
      <c r="U861" s="131" t="str">
        <f t="shared" si="1053"/>
        <v xml:space="preserve"> </v>
      </c>
      <c r="V861" s="131" t="str">
        <f t="shared" si="1054"/>
        <v>　</v>
      </c>
      <c r="W861" s="131" t="str">
        <f>IF($A861=0," ",VLOOKUP(U861,入力規則用シート!B:C,2,0))</f>
        <v xml:space="preserve"> </v>
      </c>
      <c r="X861" s="131">
        <f t="shared" si="1040"/>
        <v>0</v>
      </c>
      <c r="Y861" s="131" t="str">
        <f t="shared" si="1055"/>
        <v/>
      </c>
      <c r="Z861" s="131" t="str">
        <f>IF(Y861="","",VLOOKUP(Y861,ボランティア図書マスタ!$A$3:$K$567,11,0))</f>
        <v/>
      </c>
      <c r="AA861" s="132" t="str">
        <f t="shared" si="1056"/>
        <v/>
      </c>
      <c r="AB861" s="133"/>
      <c r="AC861" s="133">
        <f t="shared" si="1057"/>
        <v>0</v>
      </c>
      <c r="AD861" s="133">
        <f t="shared" si="1058"/>
        <v>0</v>
      </c>
      <c r="AE861" s="133">
        <f t="shared" si="1059"/>
        <v>0</v>
      </c>
      <c r="AF861" s="133">
        <f t="shared" si="1060"/>
        <v>0</v>
      </c>
      <c r="AG861" s="134">
        <f t="shared" si="1061"/>
        <v>0</v>
      </c>
      <c r="AH861" s="133">
        <f t="shared" si="1062"/>
        <v>0</v>
      </c>
      <c r="AI861" s="133">
        <f t="shared" si="976"/>
        <v>0</v>
      </c>
      <c r="AJ861" s="133">
        <f t="shared" si="977"/>
        <v>0</v>
      </c>
      <c r="AK861" s="135">
        <f t="shared" si="1063"/>
        <v>0</v>
      </c>
      <c r="AL861" s="135">
        <f t="shared" si="1064"/>
        <v>0</v>
      </c>
      <c r="AM861" s="135">
        <f t="shared" si="978"/>
        <v>0</v>
      </c>
      <c r="AN861" s="135">
        <f t="shared" si="979"/>
        <v>0</v>
      </c>
      <c r="AP861" s="111" t="e">
        <f>VLOOKUP($Y861,ボランティア図書マスタ!$A:$T,15,0)</f>
        <v>#N/A</v>
      </c>
      <c r="AQ861" s="111" t="e">
        <f>VLOOKUP($Y861,ボランティア図書マスタ!$A:$T,16,0)</f>
        <v>#N/A</v>
      </c>
      <c r="AR861" s="111" t="e">
        <f>VLOOKUP($Y861,ボランティア図書マスタ!$A:$T,17,0)</f>
        <v>#N/A</v>
      </c>
      <c r="AS861" s="111" t="e">
        <f>VLOOKUP($Y861,ボランティア図書マスタ!$A:$T,18,0)</f>
        <v>#N/A</v>
      </c>
      <c r="AT861" s="111" t="e">
        <f>VLOOKUP($Y861,ボランティア図書マスタ!$A:$T,19,0)</f>
        <v>#N/A</v>
      </c>
      <c r="AU861" s="111" t="e">
        <f>VLOOKUP($Y861,ボランティア図書マスタ!$A:$T,20,0)</f>
        <v>#N/A</v>
      </c>
    </row>
    <row r="862" spans="1:47" ht="80.099999999999994" customHeight="1" x14ac:dyDescent="0.15">
      <c r="A862" s="119"/>
      <c r="B862" s="120"/>
      <c r="C862" s="119"/>
      <c r="D862" s="121"/>
      <c r="E862" s="122" t="str">
        <f>IF(D862="","",VLOOKUP(D862,ボランティア一覧!$A:$B,2,0))</f>
        <v/>
      </c>
      <c r="F862" s="121"/>
      <c r="G862" s="123" t="str">
        <f>IF(F862="","",VLOOKUP(F862,ボランティア図書マスタ!$B:$L,11,0))</f>
        <v/>
      </c>
      <c r="H862" s="124"/>
      <c r="I862" s="121"/>
      <c r="J862" s="124"/>
      <c r="K862" s="122" t="str">
        <f t="shared" si="975"/>
        <v/>
      </c>
      <c r="L862" s="125" t="str">
        <f>IF(Y862="","",VLOOKUP(Y862,ボランティア図書マスタ!$A$3:$M$567,13,0))</f>
        <v/>
      </c>
      <c r="M862" s="126"/>
      <c r="N862" s="127"/>
      <c r="O862" s="128"/>
      <c r="P862" s="129"/>
      <c r="Q862" s="130" t="str">
        <f>IF(D862="","",VLOOKUP(D862,ボランティア一覧!$A$3:$F$68,3,0))</f>
        <v/>
      </c>
      <c r="R862" s="130" t="str">
        <f>IF(D862="","",VLOOKUP(D862,ボランティア一覧!$A$3:$F$68,4,0))</f>
        <v/>
      </c>
      <c r="S862" s="130" t="str">
        <f>IF(D862="","",VLOOKUP(D862,ボランティア一覧!$A$3:$F$68,5,0))</f>
        <v/>
      </c>
      <c r="T862" s="130" t="str">
        <f>IF(D862="","",VLOOKUP(D862,ボランティア一覧!$A$3:$F$68,6,0))</f>
        <v/>
      </c>
      <c r="U862" s="131" t="str">
        <f t="shared" si="1053"/>
        <v xml:space="preserve"> </v>
      </c>
      <c r="V862" s="131" t="str">
        <f t="shared" si="1054"/>
        <v>　</v>
      </c>
      <c r="W862" s="131" t="str">
        <f>IF($A862=0," ",VLOOKUP(U862,入力規則用シート!B:C,2,0))</f>
        <v xml:space="preserve"> </v>
      </c>
      <c r="X862" s="131">
        <f t="shared" si="1040"/>
        <v>0</v>
      </c>
      <c r="Y862" s="131" t="str">
        <f t="shared" si="1055"/>
        <v/>
      </c>
      <c r="Z862" s="131" t="str">
        <f>IF(Y862="","",VLOOKUP(Y862,ボランティア図書マスタ!$A$3:$K$567,11,0))</f>
        <v/>
      </c>
      <c r="AA862" s="132" t="str">
        <f t="shared" si="1056"/>
        <v/>
      </c>
      <c r="AB862" s="133"/>
      <c r="AC862" s="133">
        <f t="shared" si="1057"/>
        <v>0</v>
      </c>
      <c r="AD862" s="133">
        <f t="shared" si="1058"/>
        <v>0</v>
      </c>
      <c r="AE862" s="133">
        <f t="shared" si="1059"/>
        <v>0</v>
      </c>
      <c r="AF862" s="133">
        <f t="shared" si="1060"/>
        <v>0</v>
      </c>
      <c r="AG862" s="134">
        <f t="shared" si="1061"/>
        <v>0</v>
      </c>
      <c r="AH862" s="133">
        <f t="shared" si="1062"/>
        <v>0</v>
      </c>
      <c r="AI862" s="133">
        <f t="shared" si="976"/>
        <v>0</v>
      </c>
      <c r="AJ862" s="133">
        <f t="shared" si="977"/>
        <v>0</v>
      </c>
      <c r="AK862" s="135">
        <f t="shared" si="1063"/>
        <v>0</v>
      </c>
      <c r="AL862" s="135">
        <f t="shared" si="1064"/>
        <v>0</v>
      </c>
      <c r="AM862" s="135">
        <f t="shared" si="978"/>
        <v>0</v>
      </c>
      <c r="AN862" s="135">
        <f t="shared" si="979"/>
        <v>0</v>
      </c>
      <c r="AP862" s="111" t="e">
        <f>VLOOKUP($Y862,ボランティア図書マスタ!$A:$T,15,0)</f>
        <v>#N/A</v>
      </c>
      <c r="AQ862" s="111" t="e">
        <f>VLOOKUP($Y862,ボランティア図書マスタ!$A:$T,16,0)</f>
        <v>#N/A</v>
      </c>
      <c r="AR862" s="111" t="e">
        <f>VLOOKUP($Y862,ボランティア図書マスタ!$A:$T,17,0)</f>
        <v>#N/A</v>
      </c>
      <c r="AS862" s="111" t="e">
        <f>VLOOKUP($Y862,ボランティア図書マスタ!$A:$T,18,0)</f>
        <v>#N/A</v>
      </c>
      <c r="AT862" s="111" t="e">
        <f>VLOOKUP($Y862,ボランティア図書マスタ!$A:$T,19,0)</f>
        <v>#N/A</v>
      </c>
      <c r="AU862" s="111" t="e">
        <f>VLOOKUP($Y862,ボランティア図書マスタ!$A:$T,20,0)</f>
        <v>#N/A</v>
      </c>
    </row>
    <row r="863" spans="1:47" ht="80.099999999999994" customHeight="1" x14ac:dyDescent="0.15">
      <c r="A863" s="119"/>
      <c r="B863" s="120"/>
      <c r="C863" s="119"/>
      <c r="D863" s="121"/>
      <c r="E863" s="122" t="str">
        <f>IF(D863="","",VLOOKUP(D863,ボランティア一覧!$A:$B,2,0))</f>
        <v/>
      </c>
      <c r="F863" s="121"/>
      <c r="G863" s="123" t="str">
        <f>IF(F863="","",VLOOKUP(F863,ボランティア図書マスタ!$B:$L,11,0))</f>
        <v/>
      </c>
      <c r="H863" s="124"/>
      <c r="I863" s="121"/>
      <c r="J863" s="124"/>
      <c r="K863" s="122" t="str">
        <f t="shared" si="975"/>
        <v/>
      </c>
      <c r="L863" s="125" t="str">
        <f>IF(Y863="","",VLOOKUP(Y863,ボランティア図書マスタ!$A$3:$M$567,13,0))</f>
        <v/>
      </c>
      <c r="M863" s="126"/>
      <c r="N863" s="127"/>
      <c r="O863" s="128"/>
      <c r="P863" s="129"/>
      <c r="Q863" s="130" t="str">
        <f>IF(D863="","",VLOOKUP(D863,ボランティア一覧!$A$3:$F$68,3,0))</f>
        <v/>
      </c>
      <c r="R863" s="130" t="str">
        <f>IF(D863="","",VLOOKUP(D863,ボランティア一覧!$A$3:$F$68,4,0))</f>
        <v/>
      </c>
      <c r="S863" s="130" t="str">
        <f>IF(D863="","",VLOOKUP(D863,ボランティア一覧!$A$3:$F$68,5,0))</f>
        <v/>
      </c>
      <c r="T863" s="130" t="str">
        <f>IF(D863="","",VLOOKUP(D863,ボランティア一覧!$A$3:$F$68,6,0))</f>
        <v/>
      </c>
      <c r="U863" s="131" t="str">
        <f t="shared" si="1053"/>
        <v xml:space="preserve"> </v>
      </c>
      <c r="V863" s="131" t="str">
        <f t="shared" si="1054"/>
        <v>　</v>
      </c>
      <c r="W863" s="131" t="str">
        <f>IF($A863=0," ",VLOOKUP(U863,入力規則用シート!B:C,2,0))</f>
        <v xml:space="preserve"> </v>
      </c>
      <c r="X863" s="131">
        <f t="shared" si="1040"/>
        <v>0</v>
      </c>
      <c r="Y863" s="131" t="str">
        <f t="shared" si="1055"/>
        <v/>
      </c>
      <c r="Z863" s="131" t="str">
        <f>IF(Y863="","",VLOOKUP(Y863,ボランティア図書マスタ!$A$3:$K$567,11,0))</f>
        <v/>
      </c>
      <c r="AA863" s="132" t="str">
        <f t="shared" si="1056"/>
        <v/>
      </c>
      <c r="AB863" s="133"/>
      <c r="AC863" s="133">
        <f t="shared" si="1057"/>
        <v>0</v>
      </c>
      <c r="AD863" s="133">
        <f t="shared" si="1058"/>
        <v>0</v>
      </c>
      <c r="AE863" s="133">
        <f t="shared" si="1059"/>
        <v>0</v>
      </c>
      <c r="AF863" s="133">
        <f t="shared" si="1060"/>
        <v>0</v>
      </c>
      <c r="AG863" s="134">
        <f t="shared" si="1061"/>
        <v>0</v>
      </c>
      <c r="AH863" s="133">
        <f t="shared" si="1062"/>
        <v>0</v>
      </c>
      <c r="AI863" s="133">
        <f t="shared" si="976"/>
        <v>0</v>
      </c>
      <c r="AJ863" s="133">
        <f t="shared" si="977"/>
        <v>0</v>
      </c>
      <c r="AK863" s="135">
        <f t="shared" si="1063"/>
        <v>0</v>
      </c>
      <c r="AL863" s="135">
        <f t="shared" si="1064"/>
        <v>0</v>
      </c>
      <c r="AM863" s="135">
        <f t="shared" si="978"/>
        <v>0</v>
      </c>
      <c r="AN863" s="135">
        <f t="shared" si="979"/>
        <v>0</v>
      </c>
      <c r="AP863" s="111" t="e">
        <f>VLOOKUP($Y863,ボランティア図書マスタ!$A:$T,15,0)</f>
        <v>#N/A</v>
      </c>
      <c r="AQ863" s="111" t="e">
        <f>VLOOKUP($Y863,ボランティア図書マスタ!$A:$T,16,0)</f>
        <v>#N/A</v>
      </c>
      <c r="AR863" s="111" t="e">
        <f>VLOOKUP($Y863,ボランティア図書マスタ!$A:$T,17,0)</f>
        <v>#N/A</v>
      </c>
      <c r="AS863" s="111" t="e">
        <f>VLOOKUP($Y863,ボランティア図書マスタ!$A:$T,18,0)</f>
        <v>#N/A</v>
      </c>
      <c r="AT863" s="111" t="e">
        <f>VLOOKUP($Y863,ボランティア図書マスタ!$A:$T,19,0)</f>
        <v>#N/A</v>
      </c>
      <c r="AU863" s="111" t="e">
        <f>VLOOKUP($Y863,ボランティア図書マスタ!$A:$T,20,0)</f>
        <v>#N/A</v>
      </c>
    </row>
    <row r="864" spans="1:47" ht="80.099999999999994" customHeight="1" x14ac:dyDescent="0.15">
      <c r="A864" s="119"/>
      <c r="B864" s="120"/>
      <c r="C864" s="119"/>
      <c r="D864" s="121"/>
      <c r="E864" s="122" t="str">
        <f>IF(D864="","",VLOOKUP(D864,ボランティア一覧!$A:$B,2,0))</f>
        <v/>
      </c>
      <c r="F864" s="121"/>
      <c r="G864" s="123" t="str">
        <f>IF(F864="","",VLOOKUP(F864,ボランティア図書マスタ!$B:$L,11,0))</f>
        <v/>
      </c>
      <c r="H864" s="124"/>
      <c r="I864" s="121"/>
      <c r="J864" s="124"/>
      <c r="K864" s="122" t="str">
        <f t="shared" si="975"/>
        <v/>
      </c>
      <c r="L864" s="125" t="str">
        <f>IF(Y864="","",VLOOKUP(Y864,ボランティア図書マスタ!$A$3:$M$567,13,0))</f>
        <v/>
      </c>
      <c r="M864" s="126"/>
      <c r="N864" s="127"/>
      <c r="O864" s="128"/>
      <c r="P864" s="129"/>
      <c r="Q864" s="130" t="str">
        <f>IF(D864="","",VLOOKUP(D864,ボランティア一覧!$A$3:$F$68,3,0))</f>
        <v/>
      </c>
      <c r="R864" s="130" t="str">
        <f>IF(D864="","",VLOOKUP(D864,ボランティア一覧!$A$3:$F$68,4,0))</f>
        <v/>
      </c>
      <c r="S864" s="130" t="str">
        <f>IF(D864="","",VLOOKUP(D864,ボランティア一覧!$A$3:$F$68,5,0))</f>
        <v/>
      </c>
      <c r="T864" s="130" t="str">
        <f>IF(D864="","",VLOOKUP(D864,ボランティア一覧!$A$3:$F$68,6,0))</f>
        <v/>
      </c>
      <c r="U864" s="131" t="str">
        <f t="shared" si="1053"/>
        <v xml:space="preserve"> </v>
      </c>
      <c r="V864" s="131" t="str">
        <f t="shared" si="1054"/>
        <v>　</v>
      </c>
      <c r="W864" s="131" t="str">
        <f>IF($A864=0," ",VLOOKUP(U864,入力規則用シート!B:C,2,0))</f>
        <v xml:space="preserve"> </v>
      </c>
      <c r="X864" s="131">
        <f t="shared" si="1040"/>
        <v>0</v>
      </c>
      <c r="Y864" s="131" t="str">
        <f t="shared" si="1055"/>
        <v/>
      </c>
      <c r="Z864" s="131" t="str">
        <f>IF(Y864="","",VLOOKUP(Y864,ボランティア図書マスタ!$A$3:$K$567,11,0))</f>
        <v/>
      </c>
      <c r="AA864" s="132" t="str">
        <f t="shared" si="1056"/>
        <v/>
      </c>
      <c r="AB864" s="133"/>
      <c r="AC864" s="133">
        <f t="shared" si="1057"/>
        <v>0</v>
      </c>
      <c r="AD864" s="133">
        <f t="shared" si="1058"/>
        <v>0</v>
      </c>
      <c r="AE864" s="133">
        <f t="shared" si="1059"/>
        <v>0</v>
      </c>
      <c r="AF864" s="133">
        <f t="shared" si="1060"/>
        <v>0</v>
      </c>
      <c r="AG864" s="134">
        <f t="shared" si="1061"/>
        <v>0</v>
      </c>
      <c r="AH864" s="133">
        <f t="shared" si="1062"/>
        <v>0</v>
      </c>
      <c r="AI864" s="133">
        <f t="shared" si="976"/>
        <v>0</v>
      </c>
      <c r="AJ864" s="133">
        <f t="shared" si="977"/>
        <v>0</v>
      </c>
      <c r="AK864" s="135">
        <f t="shared" si="1063"/>
        <v>0</v>
      </c>
      <c r="AL864" s="135">
        <f t="shared" si="1064"/>
        <v>0</v>
      </c>
      <c r="AM864" s="135">
        <f t="shared" si="978"/>
        <v>0</v>
      </c>
      <c r="AN864" s="135">
        <f t="shared" si="979"/>
        <v>0</v>
      </c>
      <c r="AP864" s="111" t="e">
        <f>VLOOKUP($Y864,ボランティア図書マスタ!$A:$T,15,0)</f>
        <v>#N/A</v>
      </c>
      <c r="AQ864" s="111" t="e">
        <f>VLOOKUP($Y864,ボランティア図書マスタ!$A:$T,16,0)</f>
        <v>#N/A</v>
      </c>
      <c r="AR864" s="111" t="e">
        <f>VLOOKUP($Y864,ボランティア図書マスタ!$A:$T,17,0)</f>
        <v>#N/A</v>
      </c>
      <c r="AS864" s="111" t="e">
        <f>VLOOKUP($Y864,ボランティア図書マスタ!$A:$T,18,0)</f>
        <v>#N/A</v>
      </c>
      <c r="AT864" s="111" t="e">
        <f>VLOOKUP($Y864,ボランティア図書マスタ!$A:$T,19,0)</f>
        <v>#N/A</v>
      </c>
      <c r="AU864" s="111" t="e">
        <f>VLOOKUP($Y864,ボランティア図書マスタ!$A:$T,20,0)</f>
        <v>#N/A</v>
      </c>
    </row>
    <row r="865" spans="1:47" ht="80.099999999999994" customHeight="1" x14ac:dyDescent="0.15">
      <c r="A865" s="119"/>
      <c r="B865" s="120"/>
      <c r="C865" s="119"/>
      <c r="D865" s="121"/>
      <c r="E865" s="122" t="str">
        <f>IF(D865="","",VLOOKUP(D865,ボランティア一覧!$A:$B,2,0))</f>
        <v/>
      </c>
      <c r="F865" s="121"/>
      <c r="G865" s="123" t="str">
        <f>IF(F865="","",VLOOKUP(F865,ボランティア図書マスタ!$B:$L,11,0))</f>
        <v/>
      </c>
      <c r="H865" s="124"/>
      <c r="I865" s="121"/>
      <c r="J865" s="124"/>
      <c r="K865" s="122" t="str">
        <f t="shared" si="975"/>
        <v/>
      </c>
      <c r="L865" s="125" t="str">
        <f>IF(Y865="","",VLOOKUP(Y865,ボランティア図書マスタ!$A$3:$M$567,13,0))</f>
        <v/>
      </c>
      <c r="M865" s="126"/>
      <c r="N865" s="127"/>
      <c r="O865" s="128"/>
      <c r="P865" s="129"/>
      <c r="Q865" s="130" t="str">
        <f>IF(D865="","",VLOOKUP(D865,ボランティア一覧!$A$3:$F$68,3,0))</f>
        <v/>
      </c>
      <c r="R865" s="130" t="str">
        <f>IF(D865="","",VLOOKUP(D865,ボランティア一覧!$A$3:$F$68,4,0))</f>
        <v/>
      </c>
      <c r="S865" s="130" t="str">
        <f>IF(D865="","",VLOOKUP(D865,ボランティア一覧!$A$3:$F$68,5,0))</f>
        <v/>
      </c>
      <c r="T865" s="130" t="str">
        <f>IF(D865="","",VLOOKUP(D865,ボランティア一覧!$A$3:$F$68,6,0))</f>
        <v/>
      </c>
      <c r="U865" s="131" t="str">
        <f t="shared" si="1053"/>
        <v xml:space="preserve"> </v>
      </c>
      <c r="V865" s="131" t="str">
        <f t="shared" si="1054"/>
        <v>　</v>
      </c>
      <c r="W865" s="131" t="str">
        <f>IF($A865=0," ",VLOOKUP(U865,入力規則用シート!B:C,2,0))</f>
        <v xml:space="preserve"> </v>
      </c>
      <c r="X865" s="131">
        <f t="shared" si="1040"/>
        <v>0</v>
      </c>
      <c r="Y865" s="131" t="str">
        <f t="shared" si="1055"/>
        <v/>
      </c>
      <c r="Z865" s="131" t="str">
        <f>IF(Y865="","",VLOOKUP(Y865,ボランティア図書マスタ!$A$3:$K$567,11,0))</f>
        <v/>
      </c>
      <c r="AA865" s="132" t="str">
        <f t="shared" si="1056"/>
        <v/>
      </c>
      <c r="AB865" s="133"/>
      <c r="AC865" s="133">
        <f t="shared" si="1057"/>
        <v>0</v>
      </c>
      <c r="AD865" s="133">
        <f t="shared" si="1058"/>
        <v>0</v>
      </c>
      <c r="AE865" s="133">
        <f t="shared" si="1059"/>
        <v>0</v>
      </c>
      <c r="AF865" s="133">
        <f t="shared" si="1060"/>
        <v>0</v>
      </c>
      <c r="AG865" s="134">
        <f t="shared" si="1061"/>
        <v>0</v>
      </c>
      <c r="AH865" s="133">
        <f t="shared" si="1062"/>
        <v>0</v>
      </c>
      <c r="AI865" s="133">
        <f t="shared" si="976"/>
        <v>0</v>
      </c>
      <c r="AJ865" s="133">
        <f t="shared" si="977"/>
        <v>0</v>
      </c>
      <c r="AK865" s="135">
        <f t="shared" si="1063"/>
        <v>0</v>
      </c>
      <c r="AL865" s="135">
        <f t="shared" si="1064"/>
        <v>0</v>
      </c>
      <c r="AM865" s="135">
        <f t="shared" si="978"/>
        <v>0</v>
      </c>
      <c r="AN865" s="135">
        <f t="shared" si="979"/>
        <v>0</v>
      </c>
      <c r="AP865" s="111" t="e">
        <f>VLOOKUP($Y865,ボランティア図書マスタ!$A:$T,15,0)</f>
        <v>#N/A</v>
      </c>
      <c r="AQ865" s="111" t="e">
        <f>VLOOKUP($Y865,ボランティア図書マスタ!$A:$T,16,0)</f>
        <v>#N/A</v>
      </c>
      <c r="AR865" s="111" t="e">
        <f>VLOOKUP($Y865,ボランティア図書マスタ!$A:$T,17,0)</f>
        <v>#N/A</v>
      </c>
      <c r="AS865" s="111" t="e">
        <f>VLOOKUP($Y865,ボランティア図書マスタ!$A:$T,18,0)</f>
        <v>#N/A</v>
      </c>
      <c r="AT865" s="111" t="e">
        <f>VLOOKUP($Y865,ボランティア図書マスタ!$A:$T,19,0)</f>
        <v>#N/A</v>
      </c>
      <c r="AU865" s="111" t="e">
        <f>VLOOKUP($Y865,ボランティア図書マスタ!$A:$T,20,0)</f>
        <v>#N/A</v>
      </c>
    </row>
    <row r="866" spans="1:47" ht="80.099999999999994" customHeight="1" x14ac:dyDescent="0.15">
      <c r="A866" s="119"/>
      <c r="B866" s="120"/>
      <c r="C866" s="119"/>
      <c r="D866" s="121"/>
      <c r="E866" s="122" t="str">
        <f>IF(D866="","",VLOOKUP(D866,ボランティア一覧!$A:$B,2,0))</f>
        <v/>
      </c>
      <c r="F866" s="121"/>
      <c r="G866" s="123" t="str">
        <f>IF(F866="","",VLOOKUP(F866,ボランティア図書マスタ!$B:$L,11,0))</f>
        <v/>
      </c>
      <c r="H866" s="124"/>
      <c r="I866" s="121"/>
      <c r="J866" s="124"/>
      <c r="K866" s="122" t="str">
        <f t="shared" si="975"/>
        <v/>
      </c>
      <c r="L866" s="125" t="str">
        <f>IF(Y866="","",VLOOKUP(Y866,ボランティア図書マスタ!$A$3:$M$567,13,0))</f>
        <v/>
      </c>
      <c r="M866" s="126"/>
      <c r="N866" s="127"/>
      <c r="O866" s="128"/>
      <c r="P866" s="129"/>
      <c r="Q866" s="130" t="str">
        <f>IF(D866="","",VLOOKUP(D866,ボランティア一覧!$A$3:$F$68,3,0))</f>
        <v/>
      </c>
      <c r="R866" s="130" t="str">
        <f>IF(D866="","",VLOOKUP(D866,ボランティア一覧!$A$3:$F$68,4,0))</f>
        <v/>
      </c>
      <c r="S866" s="130" t="str">
        <f>IF(D866="","",VLOOKUP(D866,ボランティア一覧!$A$3:$F$68,5,0))</f>
        <v/>
      </c>
      <c r="T866" s="130" t="str">
        <f>IF(D866="","",VLOOKUP(D866,ボランティア一覧!$A$3:$F$68,6,0))</f>
        <v/>
      </c>
      <c r="U866" s="131" t="str">
        <f t="shared" si="1053"/>
        <v xml:space="preserve"> </v>
      </c>
      <c r="V866" s="131" t="str">
        <f t="shared" si="1054"/>
        <v>　</v>
      </c>
      <c r="W866" s="131" t="str">
        <f>IF($A866=0," ",VLOOKUP(U866,入力規則用シート!B:C,2,0))</f>
        <v xml:space="preserve"> </v>
      </c>
      <c r="X866" s="131">
        <f t="shared" si="1040"/>
        <v>0</v>
      </c>
      <c r="Y866" s="131" t="str">
        <f t="shared" si="1055"/>
        <v/>
      </c>
      <c r="Z866" s="131" t="str">
        <f>IF(Y866="","",VLOOKUP(Y866,ボランティア図書マスタ!$A$3:$K$567,11,0))</f>
        <v/>
      </c>
      <c r="AA866" s="132" t="str">
        <f t="shared" si="1056"/>
        <v/>
      </c>
      <c r="AB866" s="133"/>
      <c r="AC866" s="133">
        <f t="shared" si="1057"/>
        <v>0</v>
      </c>
      <c r="AD866" s="133">
        <f t="shared" si="1058"/>
        <v>0</v>
      </c>
      <c r="AE866" s="133">
        <f t="shared" si="1059"/>
        <v>0</v>
      </c>
      <c r="AF866" s="133">
        <f t="shared" si="1060"/>
        <v>0</v>
      </c>
      <c r="AG866" s="134">
        <f t="shared" si="1061"/>
        <v>0</v>
      </c>
      <c r="AH866" s="133">
        <f t="shared" si="1062"/>
        <v>0</v>
      </c>
      <c r="AI866" s="133">
        <f t="shared" si="976"/>
        <v>0</v>
      </c>
      <c r="AJ866" s="133">
        <f t="shared" si="977"/>
        <v>0</v>
      </c>
      <c r="AK866" s="135">
        <f t="shared" si="1063"/>
        <v>0</v>
      </c>
      <c r="AL866" s="135">
        <f t="shared" si="1064"/>
        <v>0</v>
      </c>
      <c r="AM866" s="135">
        <f t="shared" si="978"/>
        <v>0</v>
      </c>
      <c r="AN866" s="135">
        <f t="shared" si="979"/>
        <v>0</v>
      </c>
      <c r="AP866" s="111" t="e">
        <f>VLOOKUP($Y866,ボランティア図書マスタ!$A:$T,15,0)</f>
        <v>#N/A</v>
      </c>
      <c r="AQ866" s="111" t="e">
        <f>VLOOKUP($Y866,ボランティア図書マスタ!$A:$T,16,0)</f>
        <v>#N/A</v>
      </c>
      <c r="AR866" s="111" t="e">
        <f>VLOOKUP($Y866,ボランティア図書マスタ!$A:$T,17,0)</f>
        <v>#N/A</v>
      </c>
      <c r="AS866" s="111" t="e">
        <f>VLOOKUP($Y866,ボランティア図書マスタ!$A:$T,18,0)</f>
        <v>#N/A</v>
      </c>
      <c r="AT866" s="111" t="e">
        <f>VLOOKUP($Y866,ボランティア図書マスタ!$A:$T,19,0)</f>
        <v>#N/A</v>
      </c>
      <c r="AU866" s="111" t="e">
        <f>VLOOKUP($Y866,ボランティア図書マスタ!$A:$T,20,0)</f>
        <v>#N/A</v>
      </c>
    </row>
    <row r="867" spans="1:47" ht="80.099999999999994" customHeight="1" x14ac:dyDescent="0.15">
      <c r="A867" s="119"/>
      <c r="B867" s="120"/>
      <c r="C867" s="119"/>
      <c r="D867" s="121"/>
      <c r="E867" s="122" t="str">
        <f>IF(D867="","",VLOOKUP(D867,ボランティア一覧!$A:$B,2,0))</f>
        <v/>
      </c>
      <c r="F867" s="121"/>
      <c r="G867" s="123" t="str">
        <f>IF(F867="","",VLOOKUP(F867,ボランティア図書マスタ!$B:$L,11,0))</f>
        <v/>
      </c>
      <c r="H867" s="124"/>
      <c r="I867" s="121"/>
      <c r="J867" s="124"/>
      <c r="K867" s="122" t="str">
        <f t="shared" si="975"/>
        <v/>
      </c>
      <c r="L867" s="125" t="str">
        <f>IF(Y867="","",VLOOKUP(Y867,ボランティア図書マスタ!$A$3:$M$567,13,0))</f>
        <v/>
      </c>
      <c r="M867" s="126"/>
      <c r="N867" s="127"/>
      <c r="O867" s="128"/>
      <c r="P867" s="129"/>
      <c r="Q867" s="130" t="str">
        <f>IF(D867="","",VLOOKUP(D867,ボランティア一覧!$A$3:$F$68,3,0))</f>
        <v/>
      </c>
      <c r="R867" s="130" t="str">
        <f>IF(D867="","",VLOOKUP(D867,ボランティア一覧!$A$3:$F$68,4,0))</f>
        <v/>
      </c>
      <c r="S867" s="130" t="str">
        <f>IF(D867="","",VLOOKUP(D867,ボランティア一覧!$A$3:$F$68,5,0))</f>
        <v/>
      </c>
      <c r="T867" s="130" t="str">
        <f>IF(D867="","",VLOOKUP(D867,ボランティア一覧!$A$3:$F$68,6,0))</f>
        <v/>
      </c>
      <c r="U867" s="131" t="str">
        <f t="shared" si="1053"/>
        <v xml:space="preserve"> </v>
      </c>
      <c r="V867" s="131" t="str">
        <f t="shared" si="1054"/>
        <v>　</v>
      </c>
      <c r="W867" s="131" t="str">
        <f>IF($A867=0," ",VLOOKUP(U867,入力規則用シート!B:C,2,0))</f>
        <v xml:space="preserve"> </v>
      </c>
      <c r="X867" s="131">
        <f t="shared" si="1040"/>
        <v>0</v>
      </c>
      <c r="Y867" s="131" t="str">
        <f t="shared" si="1055"/>
        <v/>
      </c>
      <c r="Z867" s="131" t="str">
        <f>IF(Y867="","",VLOOKUP(Y867,ボランティア図書マスタ!$A$3:$K$567,11,0))</f>
        <v/>
      </c>
      <c r="AA867" s="132" t="str">
        <f t="shared" si="1056"/>
        <v/>
      </c>
      <c r="AB867" s="133"/>
      <c r="AC867" s="133">
        <f t="shared" si="1057"/>
        <v>0</v>
      </c>
      <c r="AD867" s="133">
        <f t="shared" si="1058"/>
        <v>0</v>
      </c>
      <c r="AE867" s="133">
        <f t="shared" si="1059"/>
        <v>0</v>
      </c>
      <c r="AF867" s="133">
        <f t="shared" si="1060"/>
        <v>0</v>
      </c>
      <c r="AG867" s="134">
        <f t="shared" si="1061"/>
        <v>0</v>
      </c>
      <c r="AH867" s="133">
        <f t="shared" si="1062"/>
        <v>0</v>
      </c>
      <c r="AI867" s="133">
        <f t="shared" si="976"/>
        <v>0</v>
      </c>
      <c r="AJ867" s="133">
        <f t="shared" si="977"/>
        <v>0</v>
      </c>
      <c r="AK867" s="135">
        <f t="shared" si="1063"/>
        <v>0</v>
      </c>
      <c r="AL867" s="135">
        <f t="shared" si="1064"/>
        <v>0</v>
      </c>
      <c r="AM867" s="135">
        <f t="shared" si="978"/>
        <v>0</v>
      </c>
      <c r="AN867" s="135">
        <f t="shared" si="979"/>
        <v>0</v>
      </c>
      <c r="AP867" s="111" t="e">
        <f>VLOOKUP($Y867,ボランティア図書マスタ!$A:$T,15,0)</f>
        <v>#N/A</v>
      </c>
      <c r="AQ867" s="111" t="e">
        <f>VLOOKUP($Y867,ボランティア図書マスタ!$A:$T,16,0)</f>
        <v>#N/A</v>
      </c>
      <c r="AR867" s="111" t="e">
        <f>VLOOKUP($Y867,ボランティア図書マスタ!$A:$T,17,0)</f>
        <v>#N/A</v>
      </c>
      <c r="AS867" s="111" t="e">
        <f>VLOOKUP($Y867,ボランティア図書マスタ!$A:$T,18,0)</f>
        <v>#N/A</v>
      </c>
      <c r="AT867" s="111" t="e">
        <f>VLOOKUP($Y867,ボランティア図書マスタ!$A:$T,19,0)</f>
        <v>#N/A</v>
      </c>
      <c r="AU867" s="111" t="e">
        <f>VLOOKUP($Y867,ボランティア図書マスタ!$A:$T,20,0)</f>
        <v>#N/A</v>
      </c>
    </row>
    <row r="868" spans="1:47" ht="80.099999999999994" customHeight="1" x14ac:dyDescent="0.15">
      <c r="A868" s="119"/>
      <c r="B868" s="120"/>
      <c r="C868" s="119"/>
      <c r="D868" s="121"/>
      <c r="E868" s="122" t="str">
        <f>IF(D868="","",VLOOKUP(D868,ボランティア一覧!$A:$B,2,0))</f>
        <v/>
      </c>
      <c r="F868" s="121"/>
      <c r="G868" s="123" t="str">
        <f>IF(F868="","",VLOOKUP(F868,ボランティア図書マスタ!$B:$L,11,0))</f>
        <v/>
      </c>
      <c r="H868" s="124"/>
      <c r="I868" s="121"/>
      <c r="J868" s="124"/>
      <c r="K868" s="122" t="str">
        <f t="shared" si="975"/>
        <v/>
      </c>
      <c r="L868" s="125" t="str">
        <f>IF(Y868="","",VLOOKUP(Y868,ボランティア図書マスタ!$A$3:$M$567,13,0))</f>
        <v/>
      </c>
      <c r="M868" s="126"/>
      <c r="N868" s="127"/>
      <c r="O868" s="128"/>
      <c r="P868" s="129"/>
      <c r="Q868" s="130" t="str">
        <f>IF(D868="","",VLOOKUP(D868,ボランティア一覧!$A$3:$F$68,3,0))</f>
        <v/>
      </c>
      <c r="R868" s="130" t="str">
        <f>IF(D868="","",VLOOKUP(D868,ボランティア一覧!$A$3:$F$68,4,0))</f>
        <v/>
      </c>
      <c r="S868" s="130" t="str">
        <f>IF(D868="","",VLOOKUP(D868,ボランティア一覧!$A$3:$F$68,5,0))</f>
        <v/>
      </c>
      <c r="T868" s="130" t="str">
        <f>IF(D868="","",VLOOKUP(D868,ボランティア一覧!$A$3:$F$68,6,0))</f>
        <v/>
      </c>
      <c r="U868" s="131" t="str">
        <f t="shared" si="1053"/>
        <v xml:space="preserve"> </v>
      </c>
      <c r="V868" s="131" t="str">
        <f t="shared" si="1054"/>
        <v>　</v>
      </c>
      <c r="W868" s="131" t="str">
        <f>IF($A868=0," ",VLOOKUP(U868,入力規則用シート!B:C,2,0))</f>
        <v xml:space="preserve"> </v>
      </c>
      <c r="X868" s="131">
        <f t="shared" si="1040"/>
        <v>0</v>
      </c>
      <c r="Y868" s="131" t="str">
        <f t="shared" si="1055"/>
        <v/>
      </c>
      <c r="Z868" s="131" t="str">
        <f>IF(Y868="","",VLOOKUP(Y868,ボランティア図書マスタ!$A$3:$K$567,11,0))</f>
        <v/>
      </c>
      <c r="AA868" s="132" t="str">
        <f t="shared" si="1056"/>
        <v/>
      </c>
      <c r="AB868" s="133"/>
      <c r="AC868" s="133">
        <f t="shared" si="1057"/>
        <v>0</v>
      </c>
      <c r="AD868" s="133">
        <f t="shared" si="1058"/>
        <v>0</v>
      </c>
      <c r="AE868" s="133">
        <f t="shared" si="1059"/>
        <v>0</v>
      </c>
      <c r="AF868" s="133">
        <f t="shared" si="1060"/>
        <v>0</v>
      </c>
      <c r="AG868" s="134">
        <f t="shared" si="1061"/>
        <v>0</v>
      </c>
      <c r="AH868" s="133">
        <f t="shared" si="1062"/>
        <v>0</v>
      </c>
      <c r="AI868" s="133">
        <f t="shared" si="976"/>
        <v>0</v>
      </c>
      <c r="AJ868" s="133">
        <f t="shared" si="977"/>
        <v>0</v>
      </c>
      <c r="AK868" s="135">
        <f t="shared" si="1063"/>
        <v>0</v>
      </c>
      <c r="AL868" s="135">
        <f t="shared" si="1064"/>
        <v>0</v>
      </c>
      <c r="AM868" s="135">
        <f t="shared" si="978"/>
        <v>0</v>
      </c>
      <c r="AN868" s="135">
        <f t="shared" si="979"/>
        <v>0</v>
      </c>
      <c r="AP868" s="111" t="e">
        <f>VLOOKUP($Y868,ボランティア図書マスタ!$A:$T,15,0)</f>
        <v>#N/A</v>
      </c>
      <c r="AQ868" s="111" t="e">
        <f>VLOOKUP($Y868,ボランティア図書マスタ!$A:$T,16,0)</f>
        <v>#N/A</v>
      </c>
      <c r="AR868" s="111" t="e">
        <f>VLOOKUP($Y868,ボランティア図書マスタ!$A:$T,17,0)</f>
        <v>#N/A</v>
      </c>
      <c r="AS868" s="111" t="e">
        <f>VLOOKUP($Y868,ボランティア図書マスタ!$A:$T,18,0)</f>
        <v>#N/A</v>
      </c>
      <c r="AT868" s="111" t="e">
        <f>VLOOKUP($Y868,ボランティア図書マスタ!$A:$T,19,0)</f>
        <v>#N/A</v>
      </c>
      <c r="AU868" s="111" t="e">
        <f>VLOOKUP($Y868,ボランティア図書マスタ!$A:$T,20,0)</f>
        <v>#N/A</v>
      </c>
    </row>
    <row r="869" spans="1:47" ht="80.099999999999994" customHeight="1" x14ac:dyDescent="0.15">
      <c r="A869" s="119"/>
      <c r="B869" s="120"/>
      <c r="C869" s="119"/>
      <c r="D869" s="121"/>
      <c r="E869" s="122" t="str">
        <f>IF(D869="","",VLOOKUP(D869,ボランティア一覧!$A:$B,2,0))</f>
        <v/>
      </c>
      <c r="F869" s="121"/>
      <c r="G869" s="123" t="str">
        <f>IF(F869="","",VLOOKUP(F869,ボランティア図書マスタ!$B:$L,11,0))</f>
        <v/>
      </c>
      <c r="H869" s="124"/>
      <c r="I869" s="121"/>
      <c r="J869" s="124"/>
      <c r="K869" s="122" t="str">
        <f t="shared" si="975"/>
        <v/>
      </c>
      <c r="L869" s="125" t="str">
        <f>IF(Y869="","",VLOOKUP(Y869,ボランティア図書マスタ!$A$3:$M$567,13,0))</f>
        <v/>
      </c>
      <c r="M869" s="126"/>
      <c r="N869" s="127"/>
      <c r="O869" s="128"/>
      <c r="P869" s="129"/>
      <c r="Q869" s="130" t="str">
        <f>IF(D869="","",VLOOKUP(D869,ボランティア一覧!$A$3:$F$68,3,0))</f>
        <v/>
      </c>
      <c r="R869" s="130" t="str">
        <f>IF(D869="","",VLOOKUP(D869,ボランティア一覧!$A$3:$F$68,4,0))</f>
        <v/>
      </c>
      <c r="S869" s="130" t="str">
        <f>IF(D869="","",VLOOKUP(D869,ボランティア一覧!$A$3:$F$68,5,0))</f>
        <v/>
      </c>
      <c r="T869" s="130" t="str">
        <f>IF(D869="","",VLOOKUP(D869,ボランティア一覧!$A$3:$F$68,6,0))</f>
        <v/>
      </c>
      <c r="U869" s="131" t="str">
        <f>IF(F869=0," ",$G$2)</f>
        <v xml:space="preserve"> </v>
      </c>
      <c r="V869" s="131" t="str">
        <f>IF(F869=0,"　",$L$2)</f>
        <v>　</v>
      </c>
      <c r="W869" s="131" t="str">
        <f>IF($A869=0," ",VLOOKUP(U869,入力規則用シート!B:C,2,0))</f>
        <v xml:space="preserve"> </v>
      </c>
      <c r="X869" s="131">
        <f t="shared" si="1040"/>
        <v>0</v>
      </c>
      <c r="Y869" s="131" t="str">
        <f>IF(F869&amp;I869="","",CONCATENATE(F869,I869))</f>
        <v/>
      </c>
      <c r="Z869" s="131" t="str">
        <f>IF(Y869="","",VLOOKUP(Y869,ボランティア図書マスタ!$A$3:$K$567,11,0))</f>
        <v/>
      </c>
      <c r="AA869" s="132" t="str">
        <f>DBCS(J869)</f>
        <v/>
      </c>
      <c r="AB869" s="133"/>
      <c r="AC869" s="133">
        <f>A869</f>
        <v>0</v>
      </c>
      <c r="AD869" s="133">
        <f>B869</f>
        <v>0</v>
      </c>
      <c r="AE869" s="133">
        <f>C869</f>
        <v>0</v>
      </c>
      <c r="AF869" s="133">
        <f>D869</f>
        <v>0</v>
      </c>
      <c r="AG869" s="134">
        <f>F869</f>
        <v>0</v>
      </c>
      <c r="AH869" s="133">
        <f>H869</f>
        <v>0</v>
      </c>
      <c r="AI869" s="133">
        <f t="shared" si="976"/>
        <v>0</v>
      </c>
      <c r="AJ869" s="133">
        <f t="shared" si="977"/>
        <v>0</v>
      </c>
      <c r="AK869" s="135">
        <f>M869</f>
        <v>0</v>
      </c>
      <c r="AL869" s="135">
        <f>N869</f>
        <v>0</v>
      </c>
      <c r="AM869" s="135">
        <f t="shared" si="978"/>
        <v>0</v>
      </c>
      <c r="AN869" s="135">
        <f t="shared" si="979"/>
        <v>0</v>
      </c>
      <c r="AP869" s="111" t="e">
        <f>VLOOKUP($Y869,ボランティア図書マスタ!$A:$T,15,0)</f>
        <v>#N/A</v>
      </c>
      <c r="AQ869" s="111" t="e">
        <f>VLOOKUP($Y869,ボランティア図書マスタ!$A:$T,16,0)</f>
        <v>#N/A</v>
      </c>
      <c r="AR869" s="111" t="e">
        <f>VLOOKUP($Y869,ボランティア図書マスタ!$A:$T,17,0)</f>
        <v>#N/A</v>
      </c>
      <c r="AS869" s="111" t="e">
        <f>VLOOKUP($Y869,ボランティア図書マスタ!$A:$T,18,0)</f>
        <v>#N/A</v>
      </c>
      <c r="AT869" s="111" t="e">
        <f>VLOOKUP($Y869,ボランティア図書マスタ!$A:$T,19,0)</f>
        <v>#N/A</v>
      </c>
      <c r="AU869" s="111" t="e">
        <f>VLOOKUP($Y869,ボランティア図書マスタ!$A:$T,20,0)</f>
        <v>#N/A</v>
      </c>
    </row>
    <row r="870" spans="1:47" ht="80.099999999999994" customHeight="1" x14ac:dyDescent="0.15">
      <c r="A870" s="119"/>
      <c r="B870" s="120"/>
      <c r="C870" s="119"/>
      <c r="D870" s="121"/>
      <c r="E870" s="122" t="str">
        <f>IF(D870="","",VLOOKUP(D870,ボランティア一覧!$A:$B,2,0))</f>
        <v/>
      </c>
      <c r="F870" s="121"/>
      <c r="G870" s="123" t="str">
        <f>IF(F870="","",VLOOKUP(F870,ボランティア図書マスタ!$B:$L,11,0))</f>
        <v/>
      </c>
      <c r="H870" s="124"/>
      <c r="I870" s="121"/>
      <c r="J870" s="124"/>
      <c r="K870" s="122" t="str">
        <f t="shared" si="975"/>
        <v/>
      </c>
      <c r="L870" s="125" t="str">
        <f>IF(Y870="","",VLOOKUP(Y870,ボランティア図書マスタ!$A$3:$M$567,13,0))</f>
        <v/>
      </c>
      <c r="M870" s="126"/>
      <c r="N870" s="127"/>
      <c r="O870" s="128"/>
      <c r="P870" s="129"/>
      <c r="Q870" s="130" t="str">
        <f>IF(D870="","",VLOOKUP(D870,ボランティア一覧!$A$3:$F$68,3,0))</f>
        <v/>
      </c>
      <c r="R870" s="130" t="str">
        <f>IF(D870="","",VLOOKUP(D870,ボランティア一覧!$A$3:$F$68,4,0))</f>
        <v/>
      </c>
      <c r="S870" s="130" t="str">
        <f>IF(D870="","",VLOOKUP(D870,ボランティア一覧!$A$3:$F$68,5,0))</f>
        <v/>
      </c>
      <c r="T870" s="130" t="str">
        <f>IF(D870="","",VLOOKUP(D870,ボランティア一覧!$A$3:$F$68,6,0))</f>
        <v/>
      </c>
      <c r="U870" s="131" t="str">
        <f t="shared" ref="U870:U878" si="1065">IF(F870=0," ",$G$2)</f>
        <v xml:space="preserve"> </v>
      </c>
      <c r="V870" s="131" t="str">
        <f t="shared" ref="V870:V878" si="1066">IF(F870=0,"　",$L$2)</f>
        <v>　</v>
      </c>
      <c r="W870" s="131" t="str">
        <f>IF($A870=0," ",VLOOKUP(U870,入力規則用シート!B:C,2,0))</f>
        <v xml:space="preserve"> </v>
      </c>
      <c r="X870" s="131">
        <f t="shared" si="1040"/>
        <v>0</v>
      </c>
      <c r="Y870" s="131" t="str">
        <f t="shared" ref="Y870:Y878" si="1067">IF(F870&amp;I870="","",CONCATENATE(F870,I870))</f>
        <v/>
      </c>
      <c r="Z870" s="131" t="str">
        <f>IF(Y870="","",VLOOKUP(Y870,ボランティア図書マスタ!$A$3:$K$567,11,0))</f>
        <v/>
      </c>
      <c r="AA870" s="132" t="str">
        <f t="shared" ref="AA870:AA878" si="1068">DBCS(J870)</f>
        <v/>
      </c>
      <c r="AB870" s="133"/>
      <c r="AC870" s="133">
        <f t="shared" ref="AC870:AC878" si="1069">A870</f>
        <v>0</v>
      </c>
      <c r="AD870" s="133">
        <f t="shared" ref="AD870:AD878" si="1070">B870</f>
        <v>0</v>
      </c>
      <c r="AE870" s="133">
        <f t="shared" ref="AE870:AE878" si="1071">C870</f>
        <v>0</v>
      </c>
      <c r="AF870" s="133">
        <f t="shared" ref="AF870:AF878" si="1072">D870</f>
        <v>0</v>
      </c>
      <c r="AG870" s="134">
        <f t="shared" ref="AG870:AG878" si="1073">F870</f>
        <v>0</v>
      </c>
      <c r="AH870" s="133">
        <f t="shared" ref="AH870:AH878" si="1074">H870</f>
        <v>0</v>
      </c>
      <c r="AI870" s="133">
        <f t="shared" si="976"/>
        <v>0</v>
      </c>
      <c r="AJ870" s="133">
        <f t="shared" si="977"/>
        <v>0</v>
      </c>
      <c r="AK870" s="135">
        <f t="shared" ref="AK870:AK878" si="1075">M870</f>
        <v>0</v>
      </c>
      <c r="AL870" s="135">
        <f t="shared" ref="AL870:AL878" si="1076">N870</f>
        <v>0</v>
      </c>
      <c r="AM870" s="135">
        <f t="shared" si="978"/>
        <v>0</v>
      </c>
      <c r="AN870" s="135">
        <f t="shared" si="979"/>
        <v>0</v>
      </c>
      <c r="AP870" s="111" t="e">
        <f>VLOOKUP($Y870,ボランティア図書マスタ!$A:$T,15,0)</f>
        <v>#N/A</v>
      </c>
      <c r="AQ870" s="111" t="e">
        <f>VLOOKUP($Y870,ボランティア図書マスタ!$A:$T,16,0)</f>
        <v>#N/A</v>
      </c>
      <c r="AR870" s="111" t="e">
        <f>VLOOKUP($Y870,ボランティア図書マスタ!$A:$T,17,0)</f>
        <v>#N/A</v>
      </c>
      <c r="AS870" s="111" t="e">
        <f>VLOOKUP($Y870,ボランティア図書マスタ!$A:$T,18,0)</f>
        <v>#N/A</v>
      </c>
      <c r="AT870" s="111" t="e">
        <f>VLOOKUP($Y870,ボランティア図書マスタ!$A:$T,19,0)</f>
        <v>#N/A</v>
      </c>
      <c r="AU870" s="111" t="e">
        <f>VLOOKUP($Y870,ボランティア図書マスタ!$A:$T,20,0)</f>
        <v>#N/A</v>
      </c>
    </row>
    <row r="871" spans="1:47" ht="80.099999999999994" customHeight="1" x14ac:dyDescent="0.15">
      <c r="A871" s="119"/>
      <c r="B871" s="120"/>
      <c r="C871" s="119"/>
      <c r="D871" s="121"/>
      <c r="E871" s="122" t="str">
        <f>IF(D871="","",VLOOKUP(D871,ボランティア一覧!$A:$B,2,0))</f>
        <v/>
      </c>
      <c r="F871" s="121"/>
      <c r="G871" s="123" t="str">
        <f>IF(F871="","",VLOOKUP(F871,ボランティア図書マスタ!$B:$L,11,0))</f>
        <v/>
      </c>
      <c r="H871" s="124"/>
      <c r="I871" s="121"/>
      <c r="J871" s="124"/>
      <c r="K871" s="122" t="str">
        <f t="shared" si="975"/>
        <v/>
      </c>
      <c r="L871" s="125" t="str">
        <f>IF(Y871="","",VLOOKUP(Y871,ボランティア図書マスタ!$A$3:$M$567,13,0))</f>
        <v/>
      </c>
      <c r="M871" s="126"/>
      <c r="N871" s="127"/>
      <c r="O871" s="128"/>
      <c r="P871" s="129"/>
      <c r="Q871" s="130" t="str">
        <f>IF(D871="","",VLOOKUP(D871,ボランティア一覧!$A$3:$F$68,3,0))</f>
        <v/>
      </c>
      <c r="R871" s="130" t="str">
        <f>IF(D871="","",VLOOKUP(D871,ボランティア一覧!$A$3:$F$68,4,0))</f>
        <v/>
      </c>
      <c r="S871" s="130" t="str">
        <f>IF(D871="","",VLOOKUP(D871,ボランティア一覧!$A$3:$F$68,5,0))</f>
        <v/>
      </c>
      <c r="T871" s="130" t="str">
        <f>IF(D871="","",VLOOKUP(D871,ボランティア一覧!$A$3:$F$68,6,0))</f>
        <v/>
      </c>
      <c r="U871" s="131" t="str">
        <f t="shared" si="1065"/>
        <v xml:space="preserve"> </v>
      </c>
      <c r="V871" s="131" t="str">
        <f t="shared" si="1066"/>
        <v>　</v>
      </c>
      <c r="W871" s="131" t="str">
        <f>IF($A871=0," ",VLOOKUP(U871,入力規則用シート!B:C,2,0))</f>
        <v xml:space="preserve"> </v>
      </c>
      <c r="X871" s="131">
        <f t="shared" si="1040"/>
        <v>0</v>
      </c>
      <c r="Y871" s="131" t="str">
        <f t="shared" si="1067"/>
        <v/>
      </c>
      <c r="Z871" s="131" t="str">
        <f>IF(Y871="","",VLOOKUP(Y871,ボランティア図書マスタ!$A$3:$K$567,11,0))</f>
        <v/>
      </c>
      <c r="AA871" s="132" t="str">
        <f t="shared" si="1068"/>
        <v/>
      </c>
      <c r="AB871" s="133"/>
      <c r="AC871" s="133">
        <f t="shared" si="1069"/>
        <v>0</v>
      </c>
      <c r="AD871" s="133">
        <f t="shared" si="1070"/>
        <v>0</v>
      </c>
      <c r="AE871" s="133">
        <f t="shared" si="1071"/>
        <v>0</v>
      </c>
      <c r="AF871" s="133">
        <f t="shared" si="1072"/>
        <v>0</v>
      </c>
      <c r="AG871" s="134">
        <f t="shared" si="1073"/>
        <v>0</v>
      </c>
      <c r="AH871" s="133">
        <f t="shared" si="1074"/>
        <v>0</v>
      </c>
      <c r="AI871" s="133">
        <f t="shared" si="976"/>
        <v>0</v>
      </c>
      <c r="AJ871" s="133">
        <f t="shared" si="977"/>
        <v>0</v>
      </c>
      <c r="AK871" s="135">
        <f t="shared" si="1075"/>
        <v>0</v>
      </c>
      <c r="AL871" s="135">
        <f t="shared" si="1076"/>
        <v>0</v>
      </c>
      <c r="AM871" s="135">
        <f t="shared" si="978"/>
        <v>0</v>
      </c>
      <c r="AN871" s="135">
        <f t="shared" si="979"/>
        <v>0</v>
      </c>
      <c r="AP871" s="111" t="e">
        <f>VLOOKUP($Y871,ボランティア図書マスタ!$A:$T,15,0)</f>
        <v>#N/A</v>
      </c>
      <c r="AQ871" s="111" t="e">
        <f>VLOOKUP($Y871,ボランティア図書マスタ!$A:$T,16,0)</f>
        <v>#N/A</v>
      </c>
      <c r="AR871" s="111" t="e">
        <f>VLOOKUP($Y871,ボランティア図書マスタ!$A:$T,17,0)</f>
        <v>#N/A</v>
      </c>
      <c r="AS871" s="111" t="e">
        <f>VLOOKUP($Y871,ボランティア図書マスタ!$A:$T,18,0)</f>
        <v>#N/A</v>
      </c>
      <c r="AT871" s="111" t="e">
        <f>VLOOKUP($Y871,ボランティア図書マスタ!$A:$T,19,0)</f>
        <v>#N/A</v>
      </c>
      <c r="AU871" s="111" t="e">
        <f>VLOOKUP($Y871,ボランティア図書マスタ!$A:$T,20,0)</f>
        <v>#N/A</v>
      </c>
    </row>
    <row r="872" spans="1:47" ht="80.099999999999994" customHeight="1" x14ac:dyDescent="0.15">
      <c r="A872" s="119"/>
      <c r="B872" s="120"/>
      <c r="C872" s="119"/>
      <c r="D872" s="121"/>
      <c r="E872" s="122" t="str">
        <f>IF(D872="","",VLOOKUP(D872,ボランティア一覧!$A:$B,2,0))</f>
        <v/>
      </c>
      <c r="F872" s="121"/>
      <c r="G872" s="123" t="str">
        <f>IF(F872="","",VLOOKUP(F872,ボランティア図書マスタ!$B:$L,11,0))</f>
        <v/>
      </c>
      <c r="H872" s="124"/>
      <c r="I872" s="121"/>
      <c r="J872" s="124"/>
      <c r="K872" s="122" t="str">
        <f t="shared" si="975"/>
        <v/>
      </c>
      <c r="L872" s="125" t="str">
        <f>IF(Y872="","",VLOOKUP(Y872,ボランティア図書マスタ!$A$3:$M$567,13,0))</f>
        <v/>
      </c>
      <c r="M872" s="126"/>
      <c r="N872" s="127"/>
      <c r="O872" s="128"/>
      <c r="P872" s="129"/>
      <c r="Q872" s="130" t="str">
        <f>IF(D872="","",VLOOKUP(D872,ボランティア一覧!$A$3:$F$68,3,0))</f>
        <v/>
      </c>
      <c r="R872" s="130" t="str">
        <f>IF(D872="","",VLOOKUP(D872,ボランティア一覧!$A$3:$F$68,4,0))</f>
        <v/>
      </c>
      <c r="S872" s="130" t="str">
        <f>IF(D872="","",VLOOKUP(D872,ボランティア一覧!$A$3:$F$68,5,0))</f>
        <v/>
      </c>
      <c r="T872" s="130" t="str">
        <f>IF(D872="","",VLOOKUP(D872,ボランティア一覧!$A$3:$F$68,6,0))</f>
        <v/>
      </c>
      <c r="U872" s="131" t="str">
        <f t="shared" si="1065"/>
        <v xml:space="preserve"> </v>
      </c>
      <c r="V872" s="131" t="str">
        <f t="shared" si="1066"/>
        <v>　</v>
      </c>
      <c r="W872" s="131" t="str">
        <f>IF($A872=0," ",VLOOKUP(U872,入力規則用シート!B:C,2,0))</f>
        <v xml:space="preserve"> </v>
      </c>
      <c r="X872" s="131">
        <f t="shared" si="1040"/>
        <v>0</v>
      </c>
      <c r="Y872" s="131" t="str">
        <f t="shared" si="1067"/>
        <v/>
      </c>
      <c r="Z872" s="131" t="str">
        <f>IF(Y872="","",VLOOKUP(Y872,ボランティア図書マスタ!$A$3:$K$567,11,0))</f>
        <v/>
      </c>
      <c r="AA872" s="132" t="str">
        <f t="shared" si="1068"/>
        <v/>
      </c>
      <c r="AB872" s="133"/>
      <c r="AC872" s="133">
        <f t="shared" si="1069"/>
        <v>0</v>
      </c>
      <c r="AD872" s="133">
        <f t="shared" si="1070"/>
        <v>0</v>
      </c>
      <c r="AE872" s="133">
        <f t="shared" si="1071"/>
        <v>0</v>
      </c>
      <c r="AF872" s="133">
        <f t="shared" si="1072"/>
        <v>0</v>
      </c>
      <c r="AG872" s="134">
        <f t="shared" si="1073"/>
        <v>0</v>
      </c>
      <c r="AH872" s="133">
        <f t="shared" si="1074"/>
        <v>0</v>
      </c>
      <c r="AI872" s="133">
        <f t="shared" si="976"/>
        <v>0</v>
      </c>
      <c r="AJ872" s="133">
        <f t="shared" si="977"/>
        <v>0</v>
      </c>
      <c r="AK872" s="135">
        <f t="shared" si="1075"/>
        <v>0</v>
      </c>
      <c r="AL872" s="135">
        <f t="shared" si="1076"/>
        <v>0</v>
      </c>
      <c r="AM872" s="135">
        <f t="shared" si="978"/>
        <v>0</v>
      </c>
      <c r="AN872" s="135">
        <f t="shared" si="979"/>
        <v>0</v>
      </c>
      <c r="AP872" s="111" t="e">
        <f>VLOOKUP($Y872,ボランティア図書マスタ!$A:$T,15,0)</f>
        <v>#N/A</v>
      </c>
      <c r="AQ872" s="111" t="e">
        <f>VLOOKUP($Y872,ボランティア図書マスタ!$A:$T,16,0)</f>
        <v>#N/A</v>
      </c>
      <c r="AR872" s="111" t="e">
        <f>VLOOKUP($Y872,ボランティア図書マスタ!$A:$T,17,0)</f>
        <v>#N/A</v>
      </c>
      <c r="AS872" s="111" t="e">
        <f>VLOOKUP($Y872,ボランティア図書マスタ!$A:$T,18,0)</f>
        <v>#N/A</v>
      </c>
      <c r="AT872" s="111" t="e">
        <f>VLOOKUP($Y872,ボランティア図書マスタ!$A:$T,19,0)</f>
        <v>#N/A</v>
      </c>
      <c r="AU872" s="111" t="e">
        <f>VLOOKUP($Y872,ボランティア図書マスタ!$A:$T,20,0)</f>
        <v>#N/A</v>
      </c>
    </row>
    <row r="873" spans="1:47" ht="80.099999999999994" customHeight="1" x14ac:dyDescent="0.15">
      <c r="A873" s="119"/>
      <c r="B873" s="120"/>
      <c r="C873" s="119"/>
      <c r="D873" s="121"/>
      <c r="E873" s="122" t="str">
        <f>IF(D873="","",VLOOKUP(D873,ボランティア一覧!$A:$B,2,0))</f>
        <v/>
      </c>
      <c r="F873" s="121"/>
      <c r="G873" s="123" t="str">
        <f>IF(F873="","",VLOOKUP(F873,ボランティア図書マスタ!$B:$L,11,0))</f>
        <v/>
      </c>
      <c r="H873" s="124"/>
      <c r="I873" s="121"/>
      <c r="J873" s="124"/>
      <c r="K873" s="122" t="str">
        <f t="shared" si="975"/>
        <v/>
      </c>
      <c r="L873" s="125" t="str">
        <f>IF(Y873="","",VLOOKUP(Y873,ボランティア図書マスタ!$A$3:$M$567,13,0))</f>
        <v/>
      </c>
      <c r="M873" s="126"/>
      <c r="N873" s="127"/>
      <c r="O873" s="128"/>
      <c r="P873" s="129"/>
      <c r="Q873" s="130" t="str">
        <f>IF(D873="","",VLOOKUP(D873,ボランティア一覧!$A$3:$F$68,3,0))</f>
        <v/>
      </c>
      <c r="R873" s="130" t="str">
        <f>IF(D873="","",VLOOKUP(D873,ボランティア一覧!$A$3:$F$68,4,0))</f>
        <v/>
      </c>
      <c r="S873" s="130" t="str">
        <f>IF(D873="","",VLOOKUP(D873,ボランティア一覧!$A$3:$F$68,5,0))</f>
        <v/>
      </c>
      <c r="T873" s="130" t="str">
        <f>IF(D873="","",VLOOKUP(D873,ボランティア一覧!$A$3:$F$68,6,0))</f>
        <v/>
      </c>
      <c r="U873" s="131" t="str">
        <f t="shared" si="1065"/>
        <v xml:space="preserve"> </v>
      </c>
      <c r="V873" s="131" t="str">
        <f t="shared" si="1066"/>
        <v>　</v>
      </c>
      <c r="W873" s="131" t="str">
        <f>IF($A873=0," ",VLOOKUP(U873,入力規則用シート!B:C,2,0))</f>
        <v xml:space="preserve"> </v>
      </c>
      <c r="X873" s="131">
        <f t="shared" si="1040"/>
        <v>0</v>
      </c>
      <c r="Y873" s="131" t="str">
        <f t="shared" si="1067"/>
        <v/>
      </c>
      <c r="Z873" s="131" t="str">
        <f>IF(Y873="","",VLOOKUP(Y873,ボランティア図書マスタ!$A$3:$K$567,11,0))</f>
        <v/>
      </c>
      <c r="AA873" s="132" t="str">
        <f t="shared" si="1068"/>
        <v/>
      </c>
      <c r="AB873" s="133"/>
      <c r="AC873" s="133">
        <f t="shared" si="1069"/>
        <v>0</v>
      </c>
      <c r="AD873" s="133">
        <f t="shared" si="1070"/>
        <v>0</v>
      </c>
      <c r="AE873" s="133">
        <f t="shared" si="1071"/>
        <v>0</v>
      </c>
      <c r="AF873" s="133">
        <f t="shared" si="1072"/>
        <v>0</v>
      </c>
      <c r="AG873" s="134">
        <f t="shared" si="1073"/>
        <v>0</v>
      </c>
      <c r="AH873" s="133">
        <f t="shared" si="1074"/>
        <v>0</v>
      </c>
      <c r="AI873" s="133">
        <f t="shared" si="976"/>
        <v>0</v>
      </c>
      <c r="AJ873" s="133">
        <f t="shared" si="977"/>
        <v>0</v>
      </c>
      <c r="AK873" s="135">
        <f t="shared" si="1075"/>
        <v>0</v>
      </c>
      <c r="AL873" s="135">
        <f t="shared" si="1076"/>
        <v>0</v>
      </c>
      <c r="AM873" s="135">
        <f t="shared" si="978"/>
        <v>0</v>
      </c>
      <c r="AN873" s="135">
        <f t="shared" si="979"/>
        <v>0</v>
      </c>
      <c r="AP873" s="111" t="e">
        <f>VLOOKUP($Y873,ボランティア図書マスタ!$A:$T,15,0)</f>
        <v>#N/A</v>
      </c>
      <c r="AQ873" s="111" t="e">
        <f>VLOOKUP($Y873,ボランティア図書マスタ!$A:$T,16,0)</f>
        <v>#N/A</v>
      </c>
      <c r="AR873" s="111" t="e">
        <f>VLOOKUP($Y873,ボランティア図書マスタ!$A:$T,17,0)</f>
        <v>#N/A</v>
      </c>
      <c r="AS873" s="111" t="e">
        <f>VLOOKUP($Y873,ボランティア図書マスタ!$A:$T,18,0)</f>
        <v>#N/A</v>
      </c>
      <c r="AT873" s="111" t="e">
        <f>VLOOKUP($Y873,ボランティア図書マスタ!$A:$T,19,0)</f>
        <v>#N/A</v>
      </c>
      <c r="AU873" s="111" t="e">
        <f>VLOOKUP($Y873,ボランティア図書マスタ!$A:$T,20,0)</f>
        <v>#N/A</v>
      </c>
    </row>
    <row r="874" spans="1:47" ht="80.099999999999994" customHeight="1" x14ac:dyDescent="0.15">
      <c r="A874" s="119"/>
      <c r="B874" s="120"/>
      <c r="C874" s="119"/>
      <c r="D874" s="121"/>
      <c r="E874" s="122" t="str">
        <f>IF(D874="","",VLOOKUP(D874,ボランティア一覧!$A:$B,2,0))</f>
        <v/>
      </c>
      <c r="F874" s="121"/>
      <c r="G874" s="123" t="str">
        <f>IF(F874="","",VLOOKUP(F874,ボランティア図書マスタ!$B:$L,11,0))</f>
        <v/>
      </c>
      <c r="H874" s="124"/>
      <c r="I874" s="121"/>
      <c r="J874" s="124"/>
      <c r="K874" s="122" t="str">
        <f t="shared" si="975"/>
        <v/>
      </c>
      <c r="L874" s="125" t="str">
        <f>IF(Y874="","",VLOOKUP(Y874,ボランティア図書マスタ!$A$3:$M$567,13,0))</f>
        <v/>
      </c>
      <c r="M874" s="126"/>
      <c r="N874" s="127"/>
      <c r="O874" s="128"/>
      <c r="P874" s="129"/>
      <c r="Q874" s="130" t="str">
        <f>IF(D874="","",VLOOKUP(D874,ボランティア一覧!$A$3:$F$68,3,0))</f>
        <v/>
      </c>
      <c r="R874" s="130" t="str">
        <f>IF(D874="","",VLOOKUP(D874,ボランティア一覧!$A$3:$F$68,4,0))</f>
        <v/>
      </c>
      <c r="S874" s="130" t="str">
        <f>IF(D874="","",VLOOKUP(D874,ボランティア一覧!$A$3:$F$68,5,0))</f>
        <v/>
      </c>
      <c r="T874" s="130" t="str">
        <f>IF(D874="","",VLOOKUP(D874,ボランティア一覧!$A$3:$F$68,6,0))</f>
        <v/>
      </c>
      <c r="U874" s="131" t="str">
        <f t="shared" si="1065"/>
        <v xml:space="preserve"> </v>
      </c>
      <c r="V874" s="131" t="str">
        <f t="shared" si="1066"/>
        <v>　</v>
      </c>
      <c r="W874" s="131" t="str">
        <f>IF($A874=0," ",VLOOKUP(U874,入力規則用シート!B:C,2,0))</f>
        <v xml:space="preserve"> </v>
      </c>
      <c r="X874" s="131">
        <f t="shared" si="1040"/>
        <v>0</v>
      </c>
      <c r="Y874" s="131" t="str">
        <f t="shared" si="1067"/>
        <v/>
      </c>
      <c r="Z874" s="131" t="str">
        <f>IF(Y874="","",VLOOKUP(Y874,ボランティア図書マスタ!$A$3:$K$567,11,0))</f>
        <v/>
      </c>
      <c r="AA874" s="132" t="str">
        <f t="shared" si="1068"/>
        <v/>
      </c>
      <c r="AB874" s="133"/>
      <c r="AC874" s="133">
        <f t="shared" si="1069"/>
        <v>0</v>
      </c>
      <c r="AD874" s="133">
        <f t="shared" si="1070"/>
        <v>0</v>
      </c>
      <c r="AE874" s="133">
        <f t="shared" si="1071"/>
        <v>0</v>
      </c>
      <c r="AF874" s="133">
        <f t="shared" si="1072"/>
        <v>0</v>
      </c>
      <c r="AG874" s="134">
        <f t="shared" si="1073"/>
        <v>0</v>
      </c>
      <c r="AH874" s="133">
        <f t="shared" si="1074"/>
        <v>0</v>
      </c>
      <c r="AI874" s="133">
        <f t="shared" si="976"/>
        <v>0</v>
      </c>
      <c r="AJ874" s="133">
        <f t="shared" si="977"/>
        <v>0</v>
      </c>
      <c r="AK874" s="135">
        <f t="shared" si="1075"/>
        <v>0</v>
      </c>
      <c r="AL874" s="135">
        <f t="shared" si="1076"/>
        <v>0</v>
      </c>
      <c r="AM874" s="135">
        <f t="shared" si="978"/>
        <v>0</v>
      </c>
      <c r="AN874" s="135">
        <f t="shared" si="979"/>
        <v>0</v>
      </c>
      <c r="AP874" s="111" t="e">
        <f>VLOOKUP($Y874,ボランティア図書マスタ!$A:$T,15,0)</f>
        <v>#N/A</v>
      </c>
      <c r="AQ874" s="111" t="e">
        <f>VLOOKUP($Y874,ボランティア図書マスタ!$A:$T,16,0)</f>
        <v>#N/A</v>
      </c>
      <c r="AR874" s="111" t="e">
        <f>VLOOKUP($Y874,ボランティア図書マスタ!$A:$T,17,0)</f>
        <v>#N/A</v>
      </c>
      <c r="AS874" s="111" t="e">
        <f>VLOOKUP($Y874,ボランティア図書マスタ!$A:$T,18,0)</f>
        <v>#N/A</v>
      </c>
      <c r="AT874" s="111" t="e">
        <f>VLOOKUP($Y874,ボランティア図書マスタ!$A:$T,19,0)</f>
        <v>#N/A</v>
      </c>
      <c r="AU874" s="111" t="e">
        <f>VLOOKUP($Y874,ボランティア図書マスタ!$A:$T,20,0)</f>
        <v>#N/A</v>
      </c>
    </row>
    <row r="875" spans="1:47" ht="80.099999999999994" customHeight="1" x14ac:dyDescent="0.15">
      <c r="A875" s="119"/>
      <c r="B875" s="120"/>
      <c r="C875" s="119"/>
      <c r="D875" s="121"/>
      <c r="E875" s="122" t="str">
        <f>IF(D875="","",VLOOKUP(D875,ボランティア一覧!$A:$B,2,0))</f>
        <v/>
      </c>
      <c r="F875" s="121"/>
      <c r="G875" s="123" t="str">
        <f>IF(F875="","",VLOOKUP(F875,ボランティア図書マスタ!$B:$L,11,0))</f>
        <v/>
      </c>
      <c r="H875" s="124"/>
      <c r="I875" s="121"/>
      <c r="J875" s="124"/>
      <c r="K875" s="122" t="str">
        <f t="shared" si="975"/>
        <v/>
      </c>
      <c r="L875" s="125" t="str">
        <f>IF(Y875="","",VLOOKUP(Y875,ボランティア図書マスタ!$A$3:$M$567,13,0))</f>
        <v/>
      </c>
      <c r="M875" s="126"/>
      <c r="N875" s="127"/>
      <c r="O875" s="128"/>
      <c r="P875" s="129"/>
      <c r="Q875" s="130" t="str">
        <f>IF(D875="","",VLOOKUP(D875,ボランティア一覧!$A$3:$F$68,3,0))</f>
        <v/>
      </c>
      <c r="R875" s="130" t="str">
        <f>IF(D875="","",VLOOKUP(D875,ボランティア一覧!$A$3:$F$68,4,0))</f>
        <v/>
      </c>
      <c r="S875" s="130" t="str">
        <f>IF(D875="","",VLOOKUP(D875,ボランティア一覧!$A$3:$F$68,5,0))</f>
        <v/>
      </c>
      <c r="T875" s="130" t="str">
        <f>IF(D875="","",VLOOKUP(D875,ボランティア一覧!$A$3:$F$68,6,0))</f>
        <v/>
      </c>
      <c r="U875" s="131" t="str">
        <f t="shared" si="1065"/>
        <v xml:space="preserve"> </v>
      </c>
      <c r="V875" s="131" t="str">
        <f t="shared" si="1066"/>
        <v>　</v>
      </c>
      <c r="W875" s="131" t="str">
        <f>IF($A875=0," ",VLOOKUP(U875,入力規則用シート!B:C,2,0))</f>
        <v xml:space="preserve"> </v>
      </c>
      <c r="X875" s="131">
        <f t="shared" si="1040"/>
        <v>0</v>
      </c>
      <c r="Y875" s="131" t="str">
        <f t="shared" si="1067"/>
        <v/>
      </c>
      <c r="Z875" s="131" t="str">
        <f>IF(Y875="","",VLOOKUP(Y875,ボランティア図書マスタ!$A$3:$K$567,11,0))</f>
        <v/>
      </c>
      <c r="AA875" s="132" t="str">
        <f t="shared" si="1068"/>
        <v/>
      </c>
      <c r="AB875" s="133"/>
      <c r="AC875" s="133">
        <f t="shared" si="1069"/>
        <v>0</v>
      </c>
      <c r="AD875" s="133">
        <f t="shared" si="1070"/>
        <v>0</v>
      </c>
      <c r="AE875" s="133">
        <f t="shared" si="1071"/>
        <v>0</v>
      </c>
      <c r="AF875" s="133">
        <f t="shared" si="1072"/>
        <v>0</v>
      </c>
      <c r="AG875" s="134">
        <f t="shared" si="1073"/>
        <v>0</v>
      </c>
      <c r="AH875" s="133">
        <f t="shared" si="1074"/>
        <v>0</v>
      </c>
      <c r="AI875" s="133">
        <f t="shared" si="976"/>
        <v>0</v>
      </c>
      <c r="AJ875" s="133">
        <f t="shared" si="977"/>
        <v>0</v>
      </c>
      <c r="AK875" s="135">
        <f t="shared" si="1075"/>
        <v>0</v>
      </c>
      <c r="AL875" s="135">
        <f t="shared" si="1076"/>
        <v>0</v>
      </c>
      <c r="AM875" s="135">
        <f t="shared" si="978"/>
        <v>0</v>
      </c>
      <c r="AN875" s="135">
        <f t="shared" si="979"/>
        <v>0</v>
      </c>
      <c r="AP875" s="111" t="e">
        <f>VLOOKUP($Y875,ボランティア図書マスタ!$A:$T,15,0)</f>
        <v>#N/A</v>
      </c>
      <c r="AQ875" s="111" t="e">
        <f>VLOOKUP($Y875,ボランティア図書マスタ!$A:$T,16,0)</f>
        <v>#N/A</v>
      </c>
      <c r="AR875" s="111" t="e">
        <f>VLOOKUP($Y875,ボランティア図書マスタ!$A:$T,17,0)</f>
        <v>#N/A</v>
      </c>
      <c r="AS875" s="111" t="e">
        <f>VLOOKUP($Y875,ボランティア図書マスタ!$A:$T,18,0)</f>
        <v>#N/A</v>
      </c>
      <c r="AT875" s="111" t="e">
        <f>VLOOKUP($Y875,ボランティア図書マスタ!$A:$T,19,0)</f>
        <v>#N/A</v>
      </c>
      <c r="AU875" s="111" t="e">
        <f>VLOOKUP($Y875,ボランティア図書マスタ!$A:$T,20,0)</f>
        <v>#N/A</v>
      </c>
    </row>
    <row r="876" spans="1:47" ht="80.099999999999994" customHeight="1" x14ac:dyDescent="0.15">
      <c r="A876" s="119"/>
      <c r="B876" s="120"/>
      <c r="C876" s="119"/>
      <c r="D876" s="121"/>
      <c r="E876" s="122" t="str">
        <f>IF(D876="","",VLOOKUP(D876,ボランティア一覧!$A:$B,2,0))</f>
        <v/>
      </c>
      <c r="F876" s="121"/>
      <c r="G876" s="123" t="str">
        <f>IF(F876="","",VLOOKUP(F876,ボランティア図書マスタ!$B:$L,11,0))</f>
        <v/>
      </c>
      <c r="H876" s="124"/>
      <c r="I876" s="121"/>
      <c r="J876" s="124"/>
      <c r="K876" s="122" t="str">
        <f t="shared" si="975"/>
        <v/>
      </c>
      <c r="L876" s="125" t="str">
        <f>IF(Y876="","",VLOOKUP(Y876,ボランティア図書マスタ!$A$3:$M$567,13,0))</f>
        <v/>
      </c>
      <c r="M876" s="126"/>
      <c r="N876" s="127"/>
      <c r="O876" s="128"/>
      <c r="P876" s="129"/>
      <c r="Q876" s="130" t="str">
        <f>IF(D876="","",VLOOKUP(D876,ボランティア一覧!$A$3:$F$68,3,0))</f>
        <v/>
      </c>
      <c r="R876" s="130" t="str">
        <f>IF(D876="","",VLOOKUP(D876,ボランティア一覧!$A$3:$F$68,4,0))</f>
        <v/>
      </c>
      <c r="S876" s="130" t="str">
        <f>IF(D876="","",VLOOKUP(D876,ボランティア一覧!$A$3:$F$68,5,0))</f>
        <v/>
      </c>
      <c r="T876" s="130" t="str">
        <f>IF(D876="","",VLOOKUP(D876,ボランティア一覧!$A$3:$F$68,6,0))</f>
        <v/>
      </c>
      <c r="U876" s="131" t="str">
        <f t="shared" si="1065"/>
        <v xml:space="preserve"> </v>
      </c>
      <c r="V876" s="131" t="str">
        <f t="shared" si="1066"/>
        <v>　</v>
      </c>
      <c r="W876" s="131" t="str">
        <f>IF($A876=0," ",VLOOKUP(U876,入力規則用シート!B:C,2,0))</f>
        <v xml:space="preserve"> </v>
      </c>
      <c r="X876" s="131">
        <f t="shared" si="1040"/>
        <v>0</v>
      </c>
      <c r="Y876" s="131" t="str">
        <f t="shared" si="1067"/>
        <v/>
      </c>
      <c r="Z876" s="131" t="str">
        <f>IF(Y876="","",VLOOKUP(Y876,ボランティア図書マスタ!$A$3:$K$567,11,0))</f>
        <v/>
      </c>
      <c r="AA876" s="132" t="str">
        <f t="shared" si="1068"/>
        <v/>
      </c>
      <c r="AB876" s="133"/>
      <c r="AC876" s="133">
        <f t="shared" si="1069"/>
        <v>0</v>
      </c>
      <c r="AD876" s="133">
        <f t="shared" si="1070"/>
        <v>0</v>
      </c>
      <c r="AE876" s="133">
        <f t="shared" si="1071"/>
        <v>0</v>
      </c>
      <c r="AF876" s="133">
        <f t="shared" si="1072"/>
        <v>0</v>
      </c>
      <c r="AG876" s="134">
        <f t="shared" si="1073"/>
        <v>0</v>
      </c>
      <c r="AH876" s="133">
        <f t="shared" si="1074"/>
        <v>0</v>
      </c>
      <c r="AI876" s="133">
        <f t="shared" si="976"/>
        <v>0</v>
      </c>
      <c r="AJ876" s="133">
        <f t="shared" si="977"/>
        <v>0</v>
      </c>
      <c r="AK876" s="135">
        <f t="shared" si="1075"/>
        <v>0</v>
      </c>
      <c r="AL876" s="135">
        <f t="shared" si="1076"/>
        <v>0</v>
      </c>
      <c r="AM876" s="135">
        <f t="shared" si="978"/>
        <v>0</v>
      </c>
      <c r="AN876" s="135">
        <f t="shared" si="979"/>
        <v>0</v>
      </c>
      <c r="AP876" s="111" t="e">
        <f>VLOOKUP($Y876,ボランティア図書マスタ!$A:$T,15,0)</f>
        <v>#N/A</v>
      </c>
      <c r="AQ876" s="111" t="e">
        <f>VLOOKUP($Y876,ボランティア図書マスタ!$A:$T,16,0)</f>
        <v>#N/A</v>
      </c>
      <c r="AR876" s="111" t="e">
        <f>VLOOKUP($Y876,ボランティア図書マスタ!$A:$T,17,0)</f>
        <v>#N/A</v>
      </c>
      <c r="AS876" s="111" t="e">
        <f>VLOOKUP($Y876,ボランティア図書マスタ!$A:$T,18,0)</f>
        <v>#N/A</v>
      </c>
      <c r="AT876" s="111" t="e">
        <f>VLOOKUP($Y876,ボランティア図書マスタ!$A:$T,19,0)</f>
        <v>#N/A</v>
      </c>
      <c r="AU876" s="111" t="e">
        <f>VLOOKUP($Y876,ボランティア図書マスタ!$A:$T,20,0)</f>
        <v>#N/A</v>
      </c>
    </row>
    <row r="877" spans="1:47" ht="80.099999999999994" customHeight="1" x14ac:dyDescent="0.15">
      <c r="A877" s="119"/>
      <c r="B877" s="120"/>
      <c r="C877" s="119"/>
      <c r="D877" s="121"/>
      <c r="E877" s="122" t="str">
        <f>IF(D877="","",VLOOKUP(D877,ボランティア一覧!$A:$B,2,0))</f>
        <v/>
      </c>
      <c r="F877" s="121"/>
      <c r="G877" s="123" t="str">
        <f>IF(F877="","",VLOOKUP(F877,ボランティア図書マスタ!$B:$L,11,0))</f>
        <v/>
      </c>
      <c r="H877" s="124"/>
      <c r="I877" s="121"/>
      <c r="J877" s="124"/>
      <c r="K877" s="122" t="str">
        <f t="shared" si="975"/>
        <v/>
      </c>
      <c r="L877" s="125" t="str">
        <f>IF(Y877="","",VLOOKUP(Y877,ボランティア図書マスタ!$A$3:$M$567,13,0))</f>
        <v/>
      </c>
      <c r="M877" s="126"/>
      <c r="N877" s="127"/>
      <c r="O877" s="128"/>
      <c r="P877" s="129"/>
      <c r="Q877" s="130" t="str">
        <f>IF(D877="","",VLOOKUP(D877,ボランティア一覧!$A$3:$F$68,3,0))</f>
        <v/>
      </c>
      <c r="R877" s="130" t="str">
        <f>IF(D877="","",VLOOKUP(D877,ボランティア一覧!$A$3:$F$68,4,0))</f>
        <v/>
      </c>
      <c r="S877" s="130" t="str">
        <f>IF(D877="","",VLOOKUP(D877,ボランティア一覧!$A$3:$F$68,5,0))</f>
        <v/>
      </c>
      <c r="T877" s="130" t="str">
        <f>IF(D877="","",VLOOKUP(D877,ボランティア一覧!$A$3:$F$68,6,0))</f>
        <v/>
      </c>
      <c r="U877" s="131" t="str">
        <f t="shared" si="1065"/>
        <v xml:space="preserve"> </v>
      </c>
      <c r="V877" s="131" t="str">
        <f t="shared" si="1066"/>
        <v>　</v>
      </c>
      <c r="W877" s="131" t="str">
        <f>IF($A877=0," ",VLOOKUP(U877,入力規則用シート!B:C,2,0))</f>
        <v xml:space="preserve"> </v>
      </c>
      <c r="X877" s="131">
        <f t="shared" si="1040"/>
        <v>0</v>
      </c>
      <c r="Y877" s="131" t="str">
        <f t="shared" si="1067"/>
        <v/>
      </c>
      <c r="Z877" s="131" t="str">
        <f>IF(Y877="","",VLOOKUP(Y877,ボランティア図書マスタ!$A$3:$K$567,11,0))</f>
        <v/>
      </c>
      <c r="AA877" s="132" t="str">
        <f t="shared" si="1068"/>
        <v/>
      </c>
      <c r="AB877" s="133"/>
      <c r="AC877" s="133">
        <f t="shared" si="1069"/>
        <v>0</v>
      </c>
      <c r="AD877" s="133">
        <f t="shared" si="1070"/>
        <v>0</v>
      </c>
      <c r="AE877" s="133">
        <f t="shared" si="1071"/>
        <v>0</v>
      </c>
      <c r="AF877" s="133">
        <f t="shared" si="1072"/>
        <v>0</v>
      </c>
      <c r="AG877" s="134">
        <f t="shared" si="1073"/>
        <v>0</v>
      </c>
      <c r="AH877" s="133">
        <f t="shared" si="1074"/>
        <v>0</v>
      </c>
      <c r="AI877" s="133">
        <f t="shared" si="976"/>
        <v>0</v>
      </c>
      <c r="AJ877" s="133">
        <f t="shared" si="977"/>
        <v>0</v>
      </c>
      <c r="AK877" s="135">
        <f t="shared" si="1075"/>
        <v>0</v>
      </c>
      <c r="AL877" s="135">
        <f t="shared" si="1076"/>
        <v>0</v>
      </c>
      <c r="AM877" s="135">
        <f t="shared" si="978"/>
        <v>0</v>
      </c>
      <c r="AN877" s="135">
        <f t="shared" si="979"/>
        <v>0</v>
      </c>
      <c r="AP877" s="111" t="e">
        <f>VLOOKUP($Y877,ボランティア図書マスタ!$A:$T,15,0)</f>
        <v>#N/A</v>
      </c>
      <c r="AQ877" s="111" t="e">
        <f>VLOOKUP($Y877,ボランティア図書マスタ!$A:$T,16,0)</f>
        <v>#N/A</v>
      </c>
      <c r="AR877" s="111" t="e">
        <f>VLOOKUP($Y877,ボランティア図書マスタ!$A:$T,17,0)</f>
        <v>#N/A</v>
      </c>
      <c r="AS877" s="111" t="e">
        <f>VLOOKUP($Y877,ボランティア図書マスタ!$A:$T,18,0)</f>
        <v>#N/A</v>
      </c>
      <c r="AT877" s="111" t="e">
        <f>VLOOKUP($Y877,ボランティア図書マスタ!$A:$T,19,0)</f>
        <v>#N/A</v>
      </c>
      <c r="AU877" s="111" t="e">
        <f>VLOOKUP($Y877,ボランティア図書マスタ!$A:$T,20,0)</f>
        <v>#N/A</v>
      </c>
    </row>
    <row r="878" spans="1:47" ht="80.099999999999994" customHeight="1" x14ac:dyDescent="0.15">
      <c r="A878" s="119"/>
      <c r="B878" s="120"/>
      <c r="C878" s="119"/>
      <c r="D878" s="121"/>
      <c r="E878" s="122" t="str">
        <f>IF(D878="","",VLOOKUP(D878,ボランティア一覧!$A:$B,2,0))</f>
        <v/>
      </c>
      <c r="F878" s="121"/>
      <c r="G878" s="123" t="str">
        <f>IF(F878="","",VLOOKUP(F878,ボランティア図書マスタ!$B:$L,11,0))</f>
        <v/>
      </c>
      <c r="H878" s="124"/>
      <c r="I878" s="121"/>
      <c r="J878" s="124"/>
      <c r="K878" s="122" t="str">
        <f t="shared" si="975"/>
        <v/>
      </c>
      <c r="L878" s="125" t="str">
        <f>IF(Y878="","",VLOOKUP(Y878,ボランティア図書マスタ!$A$3:$M$567,13,0))</f>
        <v/>
      </c>
      <c r="M878" s="126"/>
      <c r="N878" s="127"/>
      <c r="O878" s="128"/>
      <c r="P878" s="129"/>
      <c r="Q878" s="130" t="str">
        <f>IF(D878="","",VLOOKUP(D878,ボランティア一覧!$A$3:$F$68,3,0))</f>
        <v/>
      </c>
      <c r="R878" s="130" t="str">
        <f>IF(D878="","",VLOOKUP(D878,ボランティア一覧!$A$3:$F$68,4,0))</f>
        <v/>
      </c>
      <c r="S878" s="130" t="str">
        <f>IF(D878="","",VLOOKUP(D878,ボランティア一覧!$A$3:$F$68,5,0))</f>
        <v/>
      </c>
      <c r="T878" s="130" t="str">
        <f>IF(D878="","",VLOOKUP(D878,ボランティア一覧!$A$3:$F$68,6,0))</f>
        <v/>
      </c>
      <c r="U878" s="131" t="str">
        <f t="shared" si="1065"/>
        <v xml:space="preserve"> </v>
      </c>
      <c r="V878" s="131" t="str">
        <f t="shared" si="1066"/>
        <v>　</v>
      </c>
      <c r="W878" s="131" t="str">
        <f>IF($A878=0," ",VLOOKUP(U878,入力規則用シート!B:C,2,0))</f>
        <v xml:space="preserve"> </v>
      </c>
      <c r="X878" s="131">
        <f t="shared" si="1040"/>
        <v>0</v>
      </c>
      <c r="Y878" s="131" t="str">
        <f t="shared" si="1067"/>
        <v/>
      </c>
      <c r="Z878" s="131" t="str">
        <f>IF(Y878="","",VLOOKUP(Y878,ボランティア図書マスタ!$A$3:$K$567,11,0))</f>
        <v/>
      </c>
      <c r="AA878" s="132" t="str">
        <f t="shared" si="1068"/>
        <v/>
      </c>
      <c r="AB878" s="133"/>
      <c r="AC878" s="133">
        <f t="shared" si="1069"/>
        <v>0</v>
      </c>
      <c r="AD878" s="133">
        <f t="shared" si="1070"/>
        <v>0</v>
      </c>
      <c r="AE878" s="133">
        <f t="shared" si="1071"/>
        <v>0</v>
      </c>
      <c r="AF878" s="133">
        <f t="shared" si="1072"/>
        <v>0</v>
      </c>
      <c r="AG878" s="134">
        <f t="shared" si="1073"/>
        <v>0</v>
      </c>
      <c r="AH878" s="133">
        <f t="shared" si="1074"/>
        <v>0</v>
      </c>
      <c r="AI878" s="133">
        <f t="shared" si="976"/>
        <v>0</v>
      </c>
      <c r="AJ878" s="133">
        <f t="shared" si="977"/>
        <v>0</v>
      </c>
      <c r="AK878" s="135">
        <f t="shared" si="1075"/>
        <v>0</v>
      </c>
      <c r="AL878" s="135">
        <f t="shared" si="1076"/>
        <v>0</v>
      </c>
      <c r="AM878" s="135">
        <f t="shared" si="978"/>
        <v>0</v>
      </c>
      <c r="AN878" s="135">
        <f t="shared" si="979"/>
        <v>0</v>
      </c>
      <c r="AP878" s="111" t="e">
        <f>VLOOKUP($Y878,ボランティア図書マスタ!$A:$T,15,0)</f>
        <v>#N/A</v>
      </c>
      <c r="AQ878" s="111" t="e">
        <f>VLOOKUP($Y878,ボランティア図書マスタ!$A:$T,16,0)</f>
        <v>#N/A</v>
      </c>
      <c r="AR878" s="111" t="e">
        <f>VLOOKUP($Y878,ボランティア図書マスタ!$A:$T,17,0)</f>
        <v>#N/A</v>
      </c>
      <c r="AS878" s="111" t="e">
        <f>VLOOKUP($Y878,ボランティア図書マスタ!$A:$T,18,0)</f>
        <v>#N/A</v>
      </c>
      <c r="AT878" s="111" t="e">
        <f>VLOOKUP($Y878,ボランティア図書マスタ!$A:$T,19,0)</f>
        <v>#N/A</v>
      </c>
      <c r="AU878" s="111" t="e">
        <f>VLOOKUP($Y878,ボランティア図書マスタ!$A:$T,20,0)</f>
        <v>#N/A</v>
      </c>
    </row>
    <row r="879" spans="1:47" ht="80.099999999999994" customHeight="1" x14ac:dyDescent="0.15">
      <c r="A879" s="119"/>
      <c r="B879" s="120"/>
      <c r="C879" s="119"/>
      <c r="D879" s="121"/>
      <c r="E879" s="122" t="str">
        <f>IF(D879="","",VLOOKUP(D879,ボランティア一覧!$A:$B,2,0))</f>
        <v/>
      </c>
      <c r="F879" s="121"/>
      <c r="G879" s="123" t="str">
        <f>IF(F879="","",VLOOKUP(F879,ボランティア図書マスタ!$B:$L,11,0))</f>
        <v/>
      </c>
      <c r="H879" s="124"/>
      <c r="I879" s="121"/>
      <c r="J879" s="124"/>
      <c r="K879" s="122" t="str">
        <f t="shared" si="975"/>
        <v/>
      </c>
      <c r="L879" s="125" t="str">
        <f>IF(Y879="","",VLOOKUP(Y879,ボランティア図書マスタ!$A$3:$M$567,13,0))</f>
        <v/>
      </c>
      <c r="M879" s="126"/>
      <c r="N879" s="127"/>
      <c r="O879" s="128"/>
      <c r="P879" s="129"/>
      <c r="Q879" s="130" t="str">
        <f>IF(D879="","",VLOOKUP(D879,ボランティア一覧!$A$3:$F$68,3,0))</f>
        <v/>
      </c>
      <c r="R879" s="130" t="str">
        <f>IF(D879="","",VLOOKUP(D879,ボランティア一覧!$A$3:$F$68,4,0))</f>
        <v/>
      </c>
      <c r="S879" s="130" t="str">
        <f>IF(D879="","",VLOOKUP(D879,ボランティア一覧!$A$3:$F$68,5,0))</f>
        <v/>
      </c>
      <c r="T879" s="130" t="str">
        <f>IF(D879="","",VLOOKUP(D879,ボランティア一覧!$A$3:$F$68,6,0))</f>
        <v/>
      </c>
      <c r="U879" s="131" t="str">
        <f>IF(F879=0," ",$G$2)</f>
        <v xml:space="preserve"> </v>
      </c>
      <c r="V879" s="131" t="str">
        <f>IF(F879=0,"　",$L$2)</f>
        <v>　</v>
      </c>
      <c r="W879" s="131" t="str">
        <f>IF($A879=0," ",VLOOKUP(U879,入力規則用シート!B:C,2,0))</f>
        <v xml:space="preserve"> </v>
      </c>
      <c r="X879" s="131">
        <f t="shared" si="1040"/>
        <v>0</v>
      </c>
      <c r="Y879" s="131" t="str">
        <f>IF(F879&amp;I879="","",CONCATENATE(F879,I879))</f>
        <v/>
      </c>
      <c r="Z879" s="131" t="str">
        <f>IF(Y879="","",VLOOKUP(Y879,ボランティア図書マスタ!$A$3:$K$567,11,0))</f>
        <v/>
      </c>
      <c r="AA879" s="132" t="str">
        <f>DBCS(J879)</f>
        <v/>
      </c>
      <c r="AB879" s="133"/>
      <c r="AC879" s="133">
        <f>A879</f>
        <v>0</v>
      </c>
      <c r="AD879" s="133">
        <f>B879</f>
        <v>0</v>
      </c>
      <c r="AE879" s="133">
        <f>C879</f>
        <v>0</v>
      </c>
      <c r="AF879" s="133">
        <f>D879</f>
        <v>0</v>
      </c>
      <c r="AG879" s="134">
        <f>F879</f>
        <v>0</v>
      </c>
      <c r="AH879" s="133">
        <f>H879</f>
        <v>0</v>
      </c>
      <c r="AI879" s="133">
        <f t="shared" si="976"/>
        <v>0</v>
      </c>
      <c r="AJ879" s="133">
        <f t="shared" si="977"/>
        <v>0</v>
      </c>
      <c r="AK879" s="135">
        <f>M879</f>
        <v>0</v>
      </c>
      <c r="AL879" s="135">
        <f>N879</f>
        <v>0</v>
      </c>
      <c r="AM879" s="135">
        <f t="shared" si="978"/>
        <v>0</v>
      </c>
      <c r="AN879" s="135">
        <f t="shared" si="979"/>
        <v>0</v>
      </c>
      <c r="AP879" s="111" t="e">
        <f>VLOOKUP($Y879,ボランティア図書マスタ!$A:$T,15,0)</f>
        <v>#N/A</v>
      </c>
      <c r="AQ879" s="111" t="e">
        <f>VLOOKUP($Y879,ボランティア図書マスタ!$A:$T,16,0)</f>
        <v>#N/A</v>
      </c>
      <c r="AR879" s="111" t="e">
        <f>VLOOKUP($Y879,ボランティア図書マスタ!$A:$T,17,0)</f>
        <v>#N/A</v>
      </c>
      <c r="AS879" s="111" t="e">
        <f>VLOOKUP($Y879,ボランティア図書マスタ!$A:$T,18,0)</f>
        <v>#N/A</v>
      </c>
      <c r="AT879" s="111" t="e">
        <f>VLOOKUP($Y879,ボランティア図書マスタ!$A:$T,19,0)</f>
        <v>#N/A</v>
      </c>
      <c r="AU879" s="111" t="e">
        <f>VLOOKUP($Y879,ボランティア図書マスタ!$A:$T,20,0)</f>
        <v>#N/A</v>
      </c>
    </row>
    <row r="880" spans="1:47" ht="80.099999999999994" customHeight="1" x14ac:dyDescent="0.15">
      <c r="A880" s="119"/>
      <c r="B880" s="120"/>
      <c r="C880" s="119"/>
      <c r="D880" s="121"/>
      <c r="E880" s="122" t="str">
        <f>IF(D880="","",VLOOKUP(D880,ボランティア一覧!$A:$B,2,0))</f>
        <v/>
      </c>
      <c r="F880" s="121"/>
      <c r="G880" s="123" t="str">
        <f>IF(F880="","",VLOOKUP(F880,ボランティア図書マスタ!$B:$L,11,0))</f>
        <v/>
      </c>
      <c r="H880" s="124"/>
      <c r="I880" s="121"/>
      <c r="J880" s="124"/>
      <c r="K880" s="122" t="str">
        <f t="shared" si="975"/>
        <v/>
      </c>
      <c r="L880" s="125" t="str">
        <f>IF(Y880="","",VLOOKUP(Y880,ボランティア図書マスタ!$A$3:$M$567,13,0))</f>
        <v/>
      </c>
      <c r="M880" s="126"/>
      <c r="N880" s="127"/>
      <c r="O880" s="128"/>
      <c r="P880" s="129"/>
      <c r="Q880" s="130" t="str">
        <f>IF(D880="","",VLOOKUP(D880,ボランティア一覧!$A$3:$F$68,3,0))</f>
        <v/>
      </c>
      <c r="R880" s="130" t="str">
        <f>IF(D880="","",VLOOKUP(D880,ボランティア一覧!$A$3:$F$68,4,0))</f>
        <v/>
      </c>
      <c r="S880" s="130" t="str">
        <f>IF(D880="","",VLOOKUP(D880,ボランティア一覧!$A$3:$F$68,5,0))</f>
        <v/>
      </c>
      <c r="T880" s="130" t="str">
        <f>IF(D880="","",VLOOKUP(D880,ボランティア一覧!$A$3:$F$68,6,0))</f>
        <v/>
      </c>
      <c r="U880" s="131" t="str">
        <f t="shared" ref="U880:U888" si="1077">IF(F880=0," ",$G$2)</f>
        <v xml:space="preserve"> </v>
      </c>
      <c r="V880" s="131" t="str">
        <f t="shared" ref="V880:V888" si="1078">IF(F880=0,"　",$L$2)</f>
        <v>　</v>
      </c>
      <c r="W880" s="131" t="str">
        <f>IF($A880=0," ",VLOOKUP(U880,入力規則用シート!B:C,2,0))</f>
        <v xml:space="preserve"> </v>
      </c>
      <c r="X880" s="131">
        <f t="shared" si="1040"/>
        <v>0</v>
      </c>
      <c r="Y880" s="131" t="str">
        <f t="shared" ref="Y880:Y888" si="1079">IF(F880&amp;I880="","",CONCATENATE(F880,I880))</f>
        <v/>
      </c>
      <c r="Z880" s="131" t="str">
        <f>IF(Y880="","",VLOOKUP(Y880,ボランティア図書マスタ!$A$3:$K$567,11,0))</f>
        <v/>
      </c>
      <c r="AA880" s="132" t="str">
        <f t="shared" ref="AA880:AA888" si="1080">DBCS(J880)</f>
        <v/>
      </c>
      <c r="AB880" s="133"/>
      <c r="AC880" s="133">
        <f t="shared" ref="AC880:AC888" si="1081">A880</f>
        <v>0</v>
      </c>
      <c r="AD880" s="133">
        <f t="shared" ref="AD880:AD888" si="1082">B880</f>
        <v>0</v>
      </c>
      <c r="AE880" s="133">
        <f t="shared" ref="AE880:AE888" si="1083">C880</f>
        <v>0</v>
      </c>
      <c r="AF880" s="133">
        <f t="shared" ref="AF880:AF888" si="1084">D880</f>
        <v>0</v>
      </c>
      <c r="AG880" s="134">
        <f t="shared" ref="AG880:AG888" si="1085">F880</f>
        <v>0</v>
      </c>
      <c r="AH880" s="133">
        <f t="shared" ref="AH880:AH888" si="1086">H880</f>
        <v>0</v>
      </c>
      <c r="AI880" s="133">
        <f t="shared" si="976"/>
        <v>0</v>
      </c>
      <c r="AJ880" s="133">
        <f t="shared" si="977"/>
        <v>0</v>
      </c>
      <c r="AK880" s="135">
        <f t="shared" ref="AK880:AK888" si="1087">M880</f>
        <v>0</v>
      </c>
      <c r="AL880" s="135">
        <f t="shared" ref="AL880:AL888" si="1088">N880</f>
        <v>0</v>
      </c>
      <c r="AM880" s="135">
        <f t="shared" si="978"/>
        <v>0</v>
      </c>
      <c r="AN880" s="135">
        <f t="shared" si="979"/>
        <v>0</v>
      </c>
      <c r="AP880" s="111" t="e">
        <f>VLOOKUP($Y880,ボランティア図書マスタ!$A:$T,15,0)</f>
        <v>#N/A</v>
      </c>
      <c r="AQ880" s="111" t="e">
        <f>VLOOKUP($Y880,ボランティア図書マスタ!$A:$T,16,0)</f>
        <v>#N/A</v>
      </c>
      <c r="AR880" s="111" t="e">
        <f>VLOOKUP($Y880,ボランティア図書マスタ!$A:$T,17,0)</f>
        <v>#N/A</v>
      </c>
      <c r="AS880" s="111" t="e">
        <f>VLOOKUP($Y880,ボランティア図書マスタ!$A:$T,18,0)</f>
        <v>#N/A</v>
      </c>
      <c r="AT880" s="111" t="e">
        <f>VLOOKUP($Y880,ボランティア図書マスタ!$A:$T,19,0)</f>
        <v>#N/A</v>
      </c>
      <c r="AU880" s="111" t="e">
        <f>VLOOKUP($Y880,ボランティア図書マスタ!$A:$T,20,0)</f>
        <v>#N/A</v>
      </c>
    </row>
    <row r="881" spans="1:47" ht="80.099999999999994" customHeight="1" x14ac:dyDescent="0.15">
      <c r="A881" s="119"/>
      <c r="B881" s="120"/>
      <c r="C881" s="119"/>
      <c r="D881" s="121"/>
      <c r="E881" s="122" t="str">
        <f>IF(D881="","",VLOOKUP(D881,ボランティア一覧!$A:$B,2,0))</f>
        <v/>
      </c>
      <c r="F881" s="121"/>
      <c r="G881" s="123" t="str">
        <f>IF(F881="","",VLOOKUP(F881,ボランティア図書マスタ!$B:$L,11,0))</f>
        <v/>
      </c>
      <c r="H881" s="124"/>
      <c r="I881" s="121"/>
      <c r="J881" s="124"/>
      <c r="K881" s="122" t="str">
        <f t="shared" si="975"/>
        <v/>
      </c>
      <c r="L881" s="125" t="str">
        <f>IF(Y881="","",VLOOKUP(Y881,ボランティア図書マスタ!$A$3:$M$567,13,0))</f>
        <v/>
      </c>
      <c r="M881" s="126"/>
      <c r="N881" s="127"/>
      <c r="O881" s="128"/>
      <c r="P881" s="129"/>
      <c r="Q881" s="130" t="str">
        <f>IF(D881="","",VLOOKUP(D881,ボランティア一覧!$A$3:$F$68,3,0))</f>
        <v/>
      </c>
      <c r="R881" s="130" t="str">
        <f>IF(D881="","",VLOOKUP(D881,ボランティア一覧!$A$3:$F$68,4,0))</f>
        <v/>
      </c>
      <c r="S881" s="130" t="str">
        <f>IF(D881="","",VLOOKUP(D881,ボランティア一覧!$A$3:$F$68,5,0))</f>
        <v/>
      </c>
      <c r="T881" s="130" t="str">
        <f>IF(D881="","",VLOOKUP(D881,ボランティア一覧!$A$3:$F$68,6,0))</f>
        <v/>
      </c>
      <c r="U881" s="131" t="str">
        <f t="shared" si="1077"/>
        <v xml:space="preserve"> </v>
      </c>
      <c r="V881" s="131" t="str">
        <f t="shared" si="1078"/>
        <v>　</v>
      </c>
      <c r="W881" s="131" t="str">
        <f>IF($A881=0," ",VLOOKUP(U881,入力規則用シート!B:C,2,0))</f>
        <v xml:space="preserve"> </v>
      </c>
      <c r="X881" s="131">
        <f t="shared" si="1040"/>
        <v>0</v>
      </c>
      <c r="Y881" s="131" t="str">
        <f t="shared" si="1079"/>
        <v/>
      </c>
      <c r="Z881" s="131" t="str">
        <f>IF(Y881="","",VLOOKUP(Y881,ボランティア図書マスタ!$A$3:$K$567,11,0))</f>
        <v/>
      </c>
      <c r="AA881" s="132" t="str">
        <f t="shared" si="1080"/>
        <v/>
      </c>
      <c r="AB881" s="133"/>
      <c r="AC881" s="133">
        <f t="shared" si="1081"/>
        <v>0</v>
      </c>
      <c r="AD881" s="133">
        <f t="shared" si="1082"/>
        <v>0</v>
      </c>
      <c r="AE881" s="133">
        <f t="shared" si="1083"/>
        <v>0</v>
      </c>
      <c r="AF881" s="133">
        <f t="shared" si="1084"/>
        <v>0</v>
      </c>
      <c r="AG881" s="134">
        <f t="shared" si="1085"/>
        <v>0</v>
      </c>
      <c r="AH881" s="133">
        <f t="shared" si="1086"/>
        <v>0</v>
      </c>
      <c r="AI881" s="133">
        <f t="shared" si="976"/>
        <v>0</v>
      </c>
      <c r="AJ881" s="133">
        <f t="shared" si="977"/>
        <v>0</v>
      </c>
      <c r="AK881" s="135">
        <f t="shared" si="1087"/>
        <v>0</v>
      </c>
      <c r="AL881" s="135">
        <f t="shared" si="1088"/>
        <v>0</v>
      </c>
      <c r="AM881" s="135">
        <f t="shared" si="978"/>
        <v>0</v>
      </c>
      <c r="AN881" s="135">
        <f t="shared" si="979"/>
        <v>0</v>
      </c>
      <c r="AP881" s="111" t="e">
        <f>VLOOKUP($Y881,ボランティア図書マスタ!$A:$T,15,0)</f>
        <v>#N/A</v>
      </c>
      <c r="AQ881" s="111" t="e">
        <f>VLOOKUP($Y881,ボランティア図書マスタ!$A:$T,16,0)</f>
        <v>#N/A</v>
      </c>
      <c r="AR881" s="111" t="e">
        <f>VLOOKUP($Y881,ボランティア図書マスタ!$A:$T,17,0)</f>
        <v>#N/A</v>
      </c>
      <c r="AS881" s="111" t="e">
        <f>VLOOKUP($Y881,ボランティア図書マスタ!$A:$T,18,0)</f>
        <v>#N/A</v>
      </c>
      <c r="AT881" s="111" t="e">
        <f>VLOOKUP($Y881,ボランティア図書マスタ!$A:$T,19,0)</f>
        <v>#N/A</v>
      </c>
      <c r="AU881" s="111" t="e">
        <f>VLOOKUP($Y881,ボランティア図書マスタ!$A:$T,20,0)</f>
        <v>#N/A</v>
      </c>
    </row>
    <row r="882" spans="1:47" ht="80.099999999999994" customHeight="1" x14ac:dyDescent="0.15">
      <c r="A882" s="119"/>
      <c r="B882" s="120"/>
      <c r="C882" s="119"/>
      <c r="D882" s="121"/>
      <c r="E882" s="122" t="str">
        <f>IF(D882="","",VLOOKUP(D882,ボランティア一覧!$A:$B,2,0))</f>
        <v/>
      </c>
      <c r="F882" s="121"/>
      <c r="G882" s="123" t="str">
        <f>IF(F882="","",VLOOKUP(F882,ボランティア図書マスタ!$B:$L,11,0))</f>
        <v/>
      </c>
      <c r="H882" s="124"/>
      <c r="I882" s="121"/>
      <c r="J882" s="124"/>
      <c r="K882" s="122" t="str">
        <f t="shared" si="975"/>
        <v/>
      </c>
      <c r="L882" s="125" t="str">
        <f>IF(Y882="","",VLOOKUP(Y882,ボランティア図書マスタ!$A$3:$M$567,13,0))</f>
        <v/>
      </c>
      <c r="M882" s="126"/>
      <c r="N882" s="127"/>
      <c r="O882" s="128"/>
      <c r="P882" s="129"/>
      <c r="Q882" s="130" t="str">
        <f>IF(D882="","",VLOOKUP(D882,ボランティア一覧!$A$3:$F$68,3,0))</f>
        <v/>
      </c>
      <c r="R882" s="130" t="str">
        <f>IF(D882="","",VLOOKUP(D882,ボランティア一覧!$A$3:$F$68,4,0))</f>
        <v/>
      </c>
      <c r="S882" s="130" t="str">
        <f>IF(D882="","",VLOOKUP(D882,ボランティア一覧!$A$3:$F$68,5,0))</f>
        <v/>
      </c>
      <c r="T882" s="130" t="str">
        <f>IF(D882="","",VLOOKUP(D882,ボランティア一覧!$A$3:$F$68,6,0))</f>
        <v/>
      </c>
      <c r="U882" s="131" t="str">
        <f t="shared" si="1077"/>
        <v xml:space="preserve"> </v>
      </c>
      <c r="V882" s="131" t="str">
        <f t="shared" si="1078"/>
        <v>　</v>
      </c>
      <c r="W882" s="131" t="str">
        <f>IF($A882=0," ",VLOOKUP(U882,入力規則用シート!B:C,2,0))</f>
        <v xml:space="preserve"> </v>
      </c>
      <c r="X882" s="131">
        <f t="shared" si="1040"/>
        <v>0</v>
      </c>
      <c r="Y882" s="131" t="str">
        <f t="shared" si="1079"/>
        <v/>
      </c>
      <c r="Z882" s="131" t="str">
        <f>IF(Y882="","",VLOOKUP(Y882,ボランティア図書マスタ!$A$3:$K$567,11,0))</f>
        <v/>
      </c>
      <c r="AA882" s="132" t="str">
        <f t="shared" si="1080"/>
        <v/>
      </c>
      <c r="AB882" s="133"/>
      <c r="AC882" s="133">
        <f t="shared" si="1081"/>
        <v>0</v>
      </c>
      <c r="AD882" s="133">
        <f t="shared" si="1082"/>
        <v>0</v>
      </c>
      <c r="AE882" s="133">
        <f t="shared" si="1083"/>
        <v>0</v>
      </c>
      <c r="AF882" s="133">
        <f t="shared" si="1084"/>
        <v>0</v>
      </c>
      <c r="AG882" s="134">
        <f t="shared" si="1085"/>
        <v>0</v>
      </c>
      <c r="AH882" s="133">
        <f t="shared" si="1086"/>
        <v>0</v>
      </c>
      <c r="AI882" s="133">
        <f t="shared" si="976"/>
        <v>0</v>
      </c>
      <c r="AJ882" s="133">
        <f t="shared" si="977"/>
        <v>0</v>
      </c>
      <c r="AK882" s="135">
        <f t="shared" si="1087"/>
        <v>0</v>
      </c>
      <c r="AL882" s="135">
        <f t="shared" si="1088"/>
        <v>0</v>
      </c>
      <c r="AM882" s="135">
        <f t="shared" si="978"/>
        <v>0</v>
      </c>
      <c r="AN882" s="135">
        <f t="shared" si="979"/>
        <v>0</v>
      </c>
      <c r="AP882" s="111" t="e">
        <f>VLOOKUP($Y882,ボランティア図書マスタ!$A:$T,15,0)</f>
        <v>#N/A</v>
      </c>
      <c r="AQ882" s="111" t="e">
        <f>VLOOKUP($Y882,ボランティア図書マスタ!$A:$T,16,0)</f>
        <v>#N/A</v>
      </c>
      <c r="AR882" s="111" t="e">
        <f>VLOOKUP($Y882,ボランティア図書マスタ!$A:$T,17,0)</f>
        <v>#N/A</v>
      </c>
      <c r="AS882" s="111" t="e">
        <f>VLOOKUP($Y882,ボランティア図書マスタ!$A:$T,18,0)</f>
        <v>#N/A</v>
      </c>
      <c r="AT882" s="111" t="e">
        <f>VLOOKUP($Y882,ボランティア図書マスタ!$A:$T,19,0)</f>
        <v>#N/A</v>
      </c>
      <c r="AU882" s="111" t="e">
        <f>VLOOKUP($Y882,ボランティア図書マスタ!$A:$T,20,0)</f>
        <v>#N/A</v>
      </c>
    </row>
    <row r="883" spans="1:47" ht="80.099999999999994" customHeight="1" x14ac:dyDescent="0.15">
      <c r="A883" s="119"/>
      <c r="B883" s="120"/>
      <c r="C883" s="119"/>
      <c r="D883" s="121"/>
      <c r="E883" s="122" t="str">
        <f>IF(D883="","",VLOOKUP(D883,ボランティア一覧!$A:$B,2,0))</f>
        <v/>
      </c>
      <c r="F883" s="121"/>
      <c r="G883" s="123" t="str">
        <f>IF(F883="","",VLOOKUP(F883,ボランティア図書マスタ!$B:$L,11,0))</f>
        <v/>
      </c>
      <c r="H883" s="124"/>
      <c r="I883" s="121"/>
      <c r="J883" s="124"/>
      <c r="K883" s="122" t="str">
        <f t="shared" si="975"/>
        <v/>
      </c>
      <c r="L883" s="125" t="str">
        <f>IF(Y883="","",VLOOKUP(Y883,ボランティア図書マスタ!$A$3:$M$567,13,0))</f>
        <v/>
      </c>
      <c r="M883" s="126"/>
      <c r="N883" s="127"/>
      <c r="O883" s="128"/>
      <c r="P883" s="129"/>
      <c r="Q883" s="130" t="str">
        <f>IF(D883="","",VLOOKUP(D883,ボランティア一覧!$A$3:$F$68,3,0))</f>
        <v/>
      </c>
      <c r="R883" s="130" t="str">
        <f>IF(D883="","",VLOOKUP(D883,ボランティア一覧!$A$3:$F$68,4,0))</f>
        <v/>
      </c>
      <c r="S883" s="130" t="str">
        <f>IF(D883="","",VLOOKUP(D883,ボランティア一覧!$A$3:$F$68,5,0))</f>
        <v/>
      </c>
      <c r="T883" s="130" t="str">
        <f>IF(D883="","",VLOOKUP(D883,ボランティア一覧!$A$3:$F$68,6,0))</f>
        <v/>
      </c>
      <c r="U883" s="131" t="str">
        <f t="shared" si="1077"/>
        <v xml:space="preserve"> </v>
      </c>
      <c r="V883" s="131" t="str">
        <f t="shared" si="1078"/>
        <v>　</v>
      </c>
      <c r="W883" s="131" t="str">
        <f>IF($A883=0," ",VLOOKUP(U883,入力規則用シート!B:C,2,0))</f>
        <v xml:space="preserve"> </v>
      </c>
      <c r="X883" s="131">
        <f t="shared" si="1040"/>
        <v>0</v>
      </c>
      <c r="Y883" s="131" t="str">
        <f t="shared" si="1079"/>
        <v/>
      </c>
      <c r="Z883" s="131" t="str">
        <f>IF(Y883="","",VLOOKUP(Y883,ボランティア図書マスタ!$A$3:$K$567,11,0))</f>
        <v/>
      </c>
      <c r="AA883" s="132" t="str">
        <f t="shared" si="1080"/>
        <v/>
      </c>
      <c r="AB883" s="133"/>
      <c r="AC883" s="133">
        <f t="shared" si="1081"/>
        <v>0</v>
      </c>
      <c r="AD883" s="133">
        <f t="shared" si="1082"/>
        <v>0</v>
      </c>
      <c r="AE883" s="133">
        <f t="shared" si="1083"/>
        <v>0</v>
      </c>
      <c r="AF883" s="133">
        <f t="shared" si="1084"/>
        <v>0</v>
      </c>
      <c r="AG883" s="134">
        <f t="shared" si="1085"/>
        <v>0</v>
      </c>
      <c r="AH883" s="133">
        <f t="shared" si="1086"/>
        <v>0</v>
      </c>
      <c r="AI883" s="133">
        <f t="shared" si="976"/>
        <v>0</v>
      </c>
      <c r="AJ883" s="133">
        <f t="shared" si="977"/>
        <v>0</v>
      </c>
      <c r="AK883" s="135">
        <f t="shared" si="1087"/>
        <v>0</v>
      </c>
      <c r="AL883" s="135">
        <f t="shared" si="1088"/>
        <v>0</v>
      </c>
      <c r="AM883" s="135">
        <f t="shared" si="978"/>
        <v>0</v>
      </c>
      <c r="AN883" s="135">
        <f t="shared" si="979"/>
        <v>0</v>
      </c>
      <c r="AP883" s="111" t="e">
        <f>VLOOKUP($Y883,ボランティア図書マスタ!$A:$T,15,0)</f>
        <v>#N/A</v>
      </c>
      <c r="AQ883" s="111" t="e">
        <f>VLOOKUP($Y883,ボランティア図書マスタ!$A:$T,16,0)</f>
        <v>#N/A</v>
      </c>
      <c r="AR883" s="111" t="e">
        <f>VLOOKUP($Y883,ボランティア図書マスタ!$A:$T,17,0)</f>
        <v>#N/A</v>
      </c>
      <c r="AS883" s="111" t="e">
        <f>VLOOKUP($Y883,ボランティア図書マスタ!$A:$T,18,0)</f>
        <v>#N/A</v>
      </c>
      <c r="AT883" s="111" t="e">
        <f>VLOOKUP($Y883,ボランティア図書マスタ!$A:$T,19,0)</f>
        <v>#N/A</v>
      </c>
      <c r="AU883" s="111" t="e">
        <f>VLOOKUP($Y883,ボランティア図書マスタ!$A:$T,20,0)</f>
        <v>#N/A</v>
      </c>
    </row>
    <row r="884" spans="1:47" ht="80.099999999999994" customHeight="1" x14ac:dyDescent="0.15">
      <c r="A884" s="119"/>
      <c r="B884" s="120"/>
      <c r="C884" s="119"/>
      <c r="D884" s="121"/>
      <c r="E884" s="122" t="str">
        <f>IF(D884="","",VLOOKUP(D884,ボランティア一覧!$A:$B,2,0))</f>
        <v/>
      </c>
      <c r="F884" s="121"/>
      <c r="G884" s="123" t="str">
        <f>IF(F884="","",VLOOKUP(F884,ボランティア図書マスタ!$B:$L,11,0))</f>
        <v/>
      </c>
      <c r="H884" s="124"/>
      <c r="I884" s="121"/>
      <c r="J884" s="124"/>
      <c r="K884" s="122" t="str">
        <f t="shared" si="975"/>
        <v/>
      </c>
      <c r="L884" s="125" t="str">
        <f>IF(Y884="","",VLOOKUP(Y884,ボランティア図書マスタ!$A$3:$M$567,13,0))</f>
        <v/>
      </c>
      <c r="M884" s="126"/>
      <c r="N884" s="127"/>
      <c r="O884" s="128"/>
      <c r="P884" s="129"/>
      <c r="Q884" s="130" t="str">
        <f>IF(D884="","",VLOOKUP(D884,ボランティア一覧!$A$3:$F$68,3,0))</f>
        <v/>
      </c>
      <c r="R884" s="130" t="str">
        <f>IF(D884="","",VLOOKUP(D884,ボランティア一覧!$A$3:$F$68,4,0))</f>
        <v/>
      </c>
      <c r="S884" s="130" t="str">
        <f>IF(D884="","",VLOOKUP(D884,ボランティア一覧!$A$3:$F$68,5,0))</f>
        <v/>
      </c>
      <c r="T884" s="130" t="str">
        <f>IF(D884="","",VLOOKUP(D884,ボランティア一覧!$A$3:$F$68,6,0))</f>
        <v/>
      </c>
      <c r="U884" s="131" t="str">
        <f t="shared" si="1077"/>
        <v xml:space="preserve"> </v>
      </c>
      <c r="V884" s="131" t="str">
        <f t="shared" si="1078"/>
        <v>　</v>
      </c>
      <c r="W884" s="131" t="str">
        <f>IF($A884=0," ",VLOOKUP(U884,入力規則用シート!B:C,2,0))</f>
        <v xml:space="preserve"> </v>
      </c>
      <c r="X884" s="131">
        <f t="shared" si="1040"/>
        <v>0</v>
      </c>
      <c r="Y884" s="131" t="str">
        <f t="shared" si="1079"/>
        <v/>
      </c>
      <c r="Z884" s="131" t="str">
        <f>IF(Y884="","",VLOOKUP(Y884,ボランティア図書マスタ!$A$3:$K$567,11,0))</f>
        <v/>
      </c>
      <c r="AA884" s="132" t="str">
        <f t="shared" si="1080"/>
        <v/>
      </c>
      <c r="AB884" s="133"/>
      <c r="AC884" s="133">
        <f t="shared" si="1081"/>
        <v>0</v>
      </c>
      <c r="AD884" s="133">
        <f t="shared" si="1082"/>
        <v>0</v>
      </c>
      <c r="AE884" s="133">
        <f t="shared" si="1083"/>
        <v>0</v>
      </c>
      <c r="AF884" s="133">
        <f t="shared" si="1084"/>
        <v>0</v>
      </c>
      <c r="AG884" s="134">
        <f t="shared" si="1085"/>
        <v>0</v>
      </c>
      <c r="AH884" s="133">
        <f t="shared" si="1086"/>
        <v>0</v>
      </c>
      <c r="AI884" s="133">
        <f t="shared" si="976"/>
        <v>0</v>
      </c>
      <c r="AJ884" s="133">
        <f t="shared" si="977"/>
        <v>0</v>
      </c>
      <c r="AK884" s="135">
        <f t="shared" si="1087"/>
        <v>0</v>
      </c>
      <c r="AL884" s="135">
        <f t="shared" si="1088"/>
        <v>0</v>
      </c>
      <c r="AM884" s="135">
        <f t="shared" si="978"/>
        <v>0</v>
      </c>
      <c r="AN884" s="135">
        <f t="shared" si="979"/>
        <v>0</v>
      </c>
      <c r="AP884" s="111" t="e">
        <f>VLOOKUP($Y884,ボランティア図書マスタ!$A:$T,15,0)</f>
        <v>#N/A</v>
      </c>
      <c r="AQ884" s="111" t="e">
        <f>VLOOKUP($Y884,ボランティア図書マスタ!$A:$T,16,0)</f>
        <v>#N/A</v>
      </c>
      <c r="AR884" s="111" t="e">
        <f>VLOOKUP($Y884,ボランティア図書マスタ!$A:$T,17,0)</f>
        <v>#N/A</v>
      </c>
      <c r="AS884" s="111" t="e">
        <f>VLOOKUP($Y884,ボランティア図書マスタ!$A:$T,18,0)</f>
        <v>#N/A</v>
      </c>
      <c r="AT884" s="111" t="e">
        <f>VLOOKUP($Y884,ボランティア図書マスタ!$A:$T,19,0)</f>
        <v>#N/A</v>
      </c>
      <c r="AU884" s="111" t="e">
        <f>VLOOKUP($Y884,ボランティア図書マスタ!$A:$T,20,0)</f>
        <v>#N/A</v>
      </c>
    </row>
    <row r="885" spans="1:47" ht="80.099999999999994" customHeight="1" x14ac:dyDescent="0.15">
      <c r="A885" s="119"/>
      <c r="B885" s="120"/>
      <c r="C885" s="119"/>
      <c r="D885" s="121"/>
      <c r="E885" s="122" t="str">
        <f>IF(D885="","",VLOOKUP(D885,ボランティア一覧!$A:$B,2,0))</f>
        <v/>
      </c>
      <c r="F885" s="121"/>
      <c r="G885" s="123" t="str">
        <f>IF(F885="","",VLOOKUP(F885,ボランティア図書マスタ!$B:$L,11,0))</f>
        <v/>
      </c>
      <c r="H885" s="124"/>
      <c r="I885" s="121"/>
      <c r="J885" s="124"/>
      <c r="K885" s="122" t="str">
        <f t="shared" si="975"/>
        <v/>
      </c>
      <c r="L885" s="125" t="str">
        <f>IF(Y885="","",VLOOKUP(Y885,ボランティア図書マスタ!$A$3:$M$567,13,0))</f>
        <v/>
      </c>
      <c r="M885" s="126"/>
      <c r="N885" s="127"/>
      <c r="O885" s="128"/>
      <c r="P885" s="129"/>
      <c r="Q885" s="130" t="str">
        <f>IF(D885="","",VLOOKUP(D885,ボランティア一覧!$A$3:$F$68,3,0))</f>
        <v/>
      </c>
      <c r="R885" s="130" t="str">
        <f>IF(D885="","",VLOOKUP(D885,ボランティア一覧!$A$3:$F$68,4,0))</f>
        <v/>
      </c>
      <c r="S885" s="130" t="str">
        <f>IF(D885="","",VLOOKUP(D885,ボランティア一覧!$A$3:$F$68,5,0))</f>
        <v/>
      </c>
      <c r="T885" s="130" t="str">
        <f>IF(D885="","",VLOOKUP(D885,ボランティア一覧!$A$3:$F$68,6,0))</f>
        <v/>
      </c>
      <c r="U885" s="131" t="str">
        <f t="shared" si="1077"/>
        <v xml:space="preserve"> </v>
      </c>
      <c r="V885" s="131" t="str">
        <f t="shared" si="1078"/>
        <v>　</v>
      </c>
      <c r="W885" s="131" t="str">
        <f>IF($A885=0," ",VLOOKUP(U885,入力規則用シート!B:C,2,0))</f>
        <v xml:space="preserve"> </v>
      </c>
      <c r="X885" s="131">
        <f t="shared" si="1040"/>
        <v>0</v>
      </c>
      <c r="Y885" s="131" t="str">
        <f t="shared" si="1079"/>
        <v/>
      </c>
      <c r="Z885" s="131" t="str">
        <f>IF(Y885="","",VLOOKUP(Y885,ボランティア図書マスタ!$A$3:$K$567,11,0))</f>
        <v/>
      </c>
      <c r="AA885" s="132" t="str">
        <f t="shared" si="1080"/>
        <v/>
      </c>
      <c r="AB885" s="133"/>
      <c r="AC885" s="133">
        <f t="shared" si="1081"/>
        <v>0</v>
      </c>
      <c r="AD885" s="133">
        <f t="shared" si="1082"/>
        <v>0</v>
      </c>
      <c r="AE885" s="133">
        <f t="shared" si="1083"/>
        <v>0</v>
      </c>
      <c r="AF885" s="133">
        <f t="shared" si="1084"/>
        <v>0</v>
      </c>
      <c r="AG885" s="134">
        <f t="shared" si="1085"/>
        <v>0</v>
      </c>
      <c r="AH885" s="133">
        <f t="shared" si="1086"/>
        <v>0</v>
      </c>
      <c r="AI885" s="133">
        <f t="shared" si="976"/>
        <v>0</v>
      </c>
      <c r="AJ885" s="133">
        <f t="shared" si="977"/>
        <v>0</v>
      </c>
      <c r="AK885" s="135">
        <f t="shared" si="1087"/>
        <v>0</v>
      </c>
      <c r="AL885" s="135">
        <f t="shared" si="1088"/>
        <v>0</v>
      </c>
      <c r="AM885" s="135">
        <f t="shared" si="978"/>
        <v>0</v>
      </c>
      <c r="AN885" s="135">
        <f t="shared" si="979"/>
        <v>0</v>
      </c>
      <c r="AP885" s="111" t="e">
        <f>VLOOKUP($Y885,ボランティア図書マスタ!$A:$T,15,0)</f>
        <v>#N/A</v>
      </c>
      <c r="AQ885" s="111" t="e">
        <f>VLOOKUP($Y885,ボランティア図書マスタ!$A:$T,16,0)</f>
        <v>#N/A</v>
      </c>
      <c r="AR885" s="111" t="e">
        <f>VLOOKUP($Y885,ボランティア図書マスタ!$A:$T,17,0)</f>
        <v>#N/A</v>
      </c>
      <c r="AS885" s="111" t="e">
        <f>VLOOKUP($Y885,ボランティア図書マスタ!$A:$T,18,0)</f>
        <v>#N/A</v>
      </c>
      <c r="AT885" s="111" t="e">
        <f>VLOOKUP($Y885,ボランティア図書マスタ!$A:$T,19,0)</f>
        <v>#N/A</v>
      </c>
      <c r="AU885" s="111" t="e">
        <f>VLOOKUP($Y885,ボランティア図書マスタ!$A:$T,20,0)</f>
        <v>#N/A</v>
      </c>
    </row>
    <row r="886" spans="1:47" ht="80.099999999999994" customHeight="1" x14ac:dyDescent="0.15">
      <c r="A886" s="119"/>
      <c r="B886" s="120"/>
      <c r="C886" s="119"/>
      <c r="D886" s="121"/>
      <c r="E886" s="122" t="str">
        <f>IF(D886="","",VLOOKUP(D886,ボランティア一覧!$A:$B,2,0))</f>
        <v/>
      </c>
      <c r="F886" s="121"/>
      <c r="G886" s="123" t="str">
        <f>IF(F886="","",VLOOKUP(F886,ボランティア図書マスタ!$B:$L,11,0))</f>
        <v/>
      </c>
      <c r="H886" s="124"/>
      <c r="I886" s="121"/>
      <c r="J886" s="124"/>
      <c r="K886" s="122" t="str">
        <f t="shared" si="975"/>
        <v/>
      </c>
      <c r="L886" s="125" t="str">
        <f>IF(Y886="","",VLOOKUP(Y886,ボランティア図書マスタ!$A$3:$M$567,13,0))</f>
        <v/>
      </c>
      <c r="M886" s="126"/>
      <c r="N886" s="127"/>
      <c r="O886" s="128"/>
      <c r="P886" s="129"/>
      <c r="Q886" s="130" t="str">
        <f>IF(D886="","",VLOOKUP(D886,ボランティア一覧!$A$3:$F$68,3,0))</f>
        <v/>
      </c>
      <c r="R886" s="130" t="str">
        <f>IF(D886="","",VLOOKUP(D886,ボランティア一覧!$A$3:$F$68,4,0))</f>
        <v/>
      </c>
      <c r="S886" s="130" t="str">
        <f>IF(D886="","",VLOOKUP(D886,ボランティア一覧!$A$3:$F$68,5,0))</f>
        <v/>
      </c>
      <c r="T886" s="130" t="str">
        <f>IF(D886="","",VLOOKUP(D886,ボランティア一覧!$A$3:$F$68,6,0))</f>
        <v/>
      </c>
      <c r="U886" s="131" t="str">
        <f t="shared" si="1077"/>
        <v xml:space="preserve"> </v>
      </c>
      <c r="V886" s="131" t="str">
        <f t="shared" si="1078"/>
        <v>　</v>
      </c>
      <c r="W886" s="131" t="str">
        <f>IF($A886=0," ",VLOOKUP(U886,入力規則用シート!B:C,2,0))</f>
        <v xml:space="preserve"> </v>
      </c>
      <c r="X886" s="131">
        <f t="shared" si="1040"/>
        <v>0</v>
      </c>
      <c r="Y886" s="131" t="str">
        <f t="shared" si="1079"/>
        <v/>
      </c>
      <c r="Z886" s="131" t="str">
        <f>IF(Y886="","",VLOOKUP(Y886,ボランティア図書マスタ!$A$3:$K$567,11,0))</f>
        <v/>
      </c>
      <c r="AA886" s="132" t="str">
        <f t="shared" si="1080"/>
        <v/>
      </c>
      <c r="AB886" s="133"/>
      <c r="AC886" s="133">
        <f t="shared" si="1081"/>
        <v>0</v>
      </c>
      <c r="AD886" s="133">
        <f t="shared" si="1082"/>
        <v>0</v>
      </c>
      <c r="AE886" s="133">
        <f t="shared" si="1083"/>
        <v>0</v>
      </c>
      <c r="AF886" s="133">
        <f t="shared" si="1084"/>
        <v>0</v>
      </c>
      <c r="AG886" s="134">
        <f t="shared" si="1085"/>
        <v>0</v>
      </c>
      <c r="AH886" s="133">
        <f t="shared" si="1086"/>
        <v>0</v>
      </c>
      <c r="AI886" s="133">
        <f t="shared" si="976"/>
        <v>0</v>
      </c>
      <c r="AJ886" s="133">
        <f t="shared" si="977"/>
        <v>0</v>
      </c>
      <c r="AK886" s="135">
        <f t="shared" si="1087"/>
        <v>0</v>
      </c>
      <c r="AL886" s="135">
        <f t="shared" si="1088"/>
        <v>0</v>
      </c>
      <c r="AM886" s="135">
        <f t="shared" si="978"/>
        <v>0</v>
      </c>
      <c r="AN886" s="135">
        <f t="shared" si="979"/>
        <v>0</v>
      </c>
      <c r="AP886" s="111" t="e">
        <f>VLOOKUP($Y886,ボランティア図書マスタ!$A:$T,15,0)</f>
        <v>#N/A</v>
      </c>
      <c r="AQ886" s="111" t="e">
        <f>VLOOKUP($Y886,ボランティア図書マスタ!$A:$T,16,0)</f>
        <v>#N/A</v>
      </c>
      <c r="AR886" s="111" t="e">
        <f>VLOOKUP($Y886,ボランティア図書マスタ!$A:$T,17,0)</f>
        <v>#N/A</v>
      </c>
      <c r="AS886" s="111" t="e">
        <f>VLOOKUP($Y886,ボランティア図書マスタ!$A:$T,18,0)</f>
        <v>#N/A</v>
      </c>
      <c r="AT886" s="111" t="e">
        <f>VLOOKUP($Y886,ボランティア図書マスタ!$A:$T,19,0)</f>
        <v>#N/A</v>
      </c>
      <c r="AU886" s="111" t="e">
        <f>VLOOKUP($Y886,ボランティア図書マスタ!$A:$T,20,0)</f>
        <v>#N/A</v>
      </c>
    </row>
    <row r="887" spans="1:47" ht="80.099999999999994" customHeight="1" x14ac:dyDescent="0.15">
      <c r="A887" s="119"/>
      <c r="B887" s="120"/>
      <c r="C887" s="119"/>
      <c r="D887" s="121"/>
      <c r="E887" s="122" t="str">
        <f>IF(D887="","",VLOOKUP(D887,ボランティア一覧!$A:$B,2,0))</f>
        <v/>
      </c>
      <c r="F887" s="121"/>
      <c r="G887" s="123" t="str">
        <f>IF(F887="","",VLOOKUP(F887,ボランティア図書マスタ!$B:$L,11,0))</f>
        <v/>
      </c>
      <c r="H887" s="124"/>
      <c r="I887" s="121"/>
      <c r="J887" s="124"/>
      <c r="K887" s="122" t="str">
        <f t="shared" si="975"/>
        <v/>
      </c>
      <c r="L887" s="125" t="str">
        <f>IF(Y887="","",VLOOKUP(Y887,ボランティア図書マスタ!$A$3:$M$567,13,0))</f>
        <v/>
      </c>
      <c r="M887" s="126"/>
      <c r="N887" s="127"/>
      <c r="O887" s="128"/>
      <c r="P887" s="129"/>
      <c r="Q887" s="130" t="str">
        <f>IF(D887="","",VLOOKUP(D887,ボランティア一覧!$A$3:$F$68,3,0))</f>
        <v/>
      </c>
      <c r="R887" s="130" t="str">
        <f>IF(D887="","",VLOOKUP(D887,ボランティア一覧!$A$3:$F$68,4,0))</f>
        <v/>
      </c>
      <c r="S887" s="130" t="str">
        <f>IF(D887="","",VLOOKUP(D887,ボランティア一覧!$A$3:$F$68,5,0))</f>
        <v/>
      </c>
      <c r="T887" s="130" t="str">
        <f>IF(D887="","",VLOOKUP(D887,ボランティア一覧!$A$3:$F$68,6,0))</f>
        <v/>
      </c>
      <c r="U887" s="131" t="str">
        <f t="shared" si="1077"/>
        <v xml:space="preserve"> </v>
      </c>
      <c r="V887" s="131" t="str">
        <f t="shared" si="1078"/>
        <v>　</v>
      </c>
      <c r="W887" s="131" t="str">
        <f>IF($A887=0," ",VLOOKUP(U887,入力規則用シート!B:C,2,0))</f>
        <v xml:space="preserve"> </v>
      </c>
      <c r="X887" s="131">
        <f t="shared" si="1040"/>
        <v>0</v>
      </c>
      <c r="Y887" s="131" t="str">
        <f t="shared" si="1079"/>
        <v/>
      </c>
      <c r="Z887" s="131" t="str">
        <f>IF(Y887="","",VLOOKUP(Y887,ボランティア図書マスタ!$A$3:$K$567,11,0))</f>
        <v/>
      </c>
      <c r="AA887" s="132" t="str">
        <f t="shared" si="1080"/>
        <v/>
      </c>
      <c r="AB887" s="133"/>
      <c r="AC887" s="133">
        <f t="shared" si="1081"/>
        <v>0</v>
      </c>
      <c r="AD887" s="133">
        <f t="shared" si="1082"/>
        <v>0</v>
      </c>
      <c r="AE887" s="133">
        <f t="shared" si="1083"/>
        <v>0</v>
      </c>
      <c r="AF887" s="133">
        <f t="shared" si="1084"/>
        <v>0</v>
      </c>
      <c r="AG887" s="134">
        <f t="shared" si="1085"/>
        <v>0</v>
      </c>
      <c r="AH887" s="133">
        <f t="shared" si="1086"/>
        <v>0</v>
      </c>
      <c r="AI887" s="133">
        <f t="shared" si="976"/>
        <v>0</v>
      </c>
      <c r="AJ887" s="133">
        <f t="shared" si="977"/>
        <v>0</v>
      </c>
      <c r="AK887" s="135">
        <f t="shared" si="1087"/>
        <v>0</v>
      </c>
      <c r="AL887" s="135">
        <f t="shared" si="1088"/>
        <v>0</v>
      </c>
      <c r="AM887" s="135">
        <f t="shared" si="978"/>
        <v>0</v>
      </c>
      <c r="AN887" s="135">
        <f t="shared" si="979"/>
        <v>0</v>
      </c>
      <c r="AP887" s="111" t="e">
        <f>VLOOKUP($Y887,ボランティア図書マスタ!$A:$T,15,0)</f>
        <v>#N/A</v>
      </c>
      <c r="AQ887" s="111" t="e">
        <f>VLOOKUP($Y887,ボランティア図書マスタ!$A:$T,16,0)</f>
        <v>#N/A</v>
      </c>
      <c r="AR887" s="111" t="e">
        <f>VLOOKUP($Y887,ボランティア図書マスタ!$A:$T,17,0)</f>
        <v>#N/A</v>
      </c>
      <c r="AS887" s="111" t="e">
        <f>VLOOKUP($Y887,ボランティア図書マスタ!$A:$T,18,0)</f>
        <v>#N/A</v>
      </c>
      <c r="AT887" s="111" t="e">
        <f>VLOOKUP($Y887,ボランティア図書マスタ!$A:$T,19,0)</f>
        <v>#N/A</v>
      </c>
      <c r="AU887" s="111" t="e">
        <f>VLOOKUP($Y887,ボランティア図書マスタ!$A:$T,20,0)</f>
        <v>#N/A</v>
      </c>
    </row>
    <row r="888" spans="1:47" ht="80.099999999999994" customHeight="1" x14ac:dyDescent="0.15">
      <c r="A888" s="119"/>
      <c r="B888" s="120"/>
      <c r="C888" s="119"/>
      <c r="D888" s="121"/>
      <c r="E888" s="122" t="str">
        <f>IF(D888="","",VLOOKUP(D888,ボランティア一覧!$A:$B,2,0))</f>
        <v/>
      </c>
      <c r="F888" s="121"/>
      <c r="G888" s="123" t="str">
        <f>IF(F888="","",VLOOKUP(F888,ボランティア図書マスタ!$B:$L,11,0))</f>
        <v/>
      </c>
      <c r="H888" s="124"/>
      <c r="I888" s="121"/>
      <c r="J888" s="124"/>
      <c r="K888" s="122" t="str">
        <f t="shared" si="975"/>
        <v/>
      </c>
      <c r="L888" s="125" t="str">
        <f>IF(Y888="","",VLOOKUP(Y888,ボランティア図書マスタ!$A$3:$M$567,13,0))</f>
        <v/>
      </c>
      <c r="M888" s="126"/>
      <c r="N888" s="127"/>
      <c r="O888" s="128"/>
      <c r="P888" s="129"/>
      <c r="Q888" s="130" t="str">
        <f>IF(D888="","",VLOOKUP(D888,ボランティア一覧!$A$3:$F$68,3,0))</f>
        <v/>
      </c>
      <c r="R888" s="130" t="str">
        <f>IF(D888="","",VLOOKUP(D888,ボランティア一覧!$A$3:$F$68,4,0))</f>
        <v/>
      </c>
      <c r="S888" s="130" t="str">
        <f>IF(D888="","",VLOOKUP(D888,ボランティア一覧!$A$3:$F$68,5,0))</f>
        <v/>
      </c>
      <c r="T888" s="130" t="str">
        <f>IF(D888="","",VLOOKUP(D888,ボランティア一覧!$A$3:$F$68,6,0))</f>
        <v/>
      </c>
      <c r="U888" s="131" t="str">
        <f t="shared" si="1077"/>
        <v xml:space="preserve"> </v>
      </c>
      <c r="V888" s="131" t="str">
        <f t="shared" si="1078"/>
        <v>　</v>
      </c>
      <c r="W888" s="131" t="str">
        <f>IF($A888=0," ",VLOOKUP(U888,入力規則用シート!B:C,2,0))</f>
        <v xml:space="preserve"> </v>
      </c>
      <c r="X888" s="131">
        <f t="shared" si="1040"/>
        <v>0</v>
      </c>
      <c r="Y888" s="131" t="str">
        <f t="shared" si="1079"/>
        <v/>
      </c>
      <c r="Z888" s="131" t="str">
        <f>IF(Y888="","",VLOOKUP(Y888,ボランティア図書マスタ!$A$3:$K$567,11,0))</f>
        <v/>
      </c>
      <c r="AA888" s="132" t="str">
        <f t="shared" si="1080"/>
        <v/>
      </c>
      <c r="AB888" s="133"/>
      <c r="AC888" s="133">
        <f t="shared" si="1081"/>
        <v>0</v>
      </c>
      <c r="AD888" s="133">
        <f t="shared" si="1082"/>
        <v>0</v>
      </c>
      <c r="AE888" s="133">
        <f t="shared" si="1083"/>
        <v>0</v>
      </c>
      <c r="AF888" s="133">
        <f t="shared" si="1084"/>
        <v>0</v>
      </c>
      <c r="AG888" s="134">
        <f t="shared" si="1085"/>
        <v>0</v>
      </c>
      <c r="AH888" s="133">
        <f t="shared" si="1086"/>
        <v>0</v>
      </c>
      <c r="AI888" s="133">
        <f t="shared" si="976"/>
        <v>0</v>
      </c>
      <c r="AJ888" s="133">
        <f t="shared" si="977"/>
        <v>0</v>
      </c>
      <c r="AK888" s="135">
        <f t="shared" si="1087"/>
        <v>0</v>
      </c>
      <c r="AL888" s="135">
        <f t="shared" si="1088"/>
        <v>0</v>
      </c>
      <c r="AM888" s="135">
        <f t="shared" si="978"/>
        <v>0</v>
      </c>
      <c r="AN888" s="135">
        <f t="shared" si="979"/>
        <v>0</v>
      </c>
      <c r="AP888" s="111" t="e">
        <f>VLOOKUP($Y888,ボランティア図書マスタ!$A:$T,15,0)</f>
        <v>#N/A</v>
      </c>
      <c r="AQ888" s="111" t="e">
        <f>VLOOKUP($Y888,ボランティア図書マスタ!$A:$T,16,0)</f>
        <v>#N/A</v>
      </c>
      <c r="AR888" s="111" t="e">
        <f>VLOOKUP($Y888,ボランティア図書マスタ!$A:$T,17,0)</f>
        <v>#N/A</v>
      </c>
      <c r="AS888" s="111" t="e">
        <f>VLOOKUP($Y888,ボランティア図書マスタ!$A:$T,18,0)</f>
        <v>#N/A</v>
      </c>
      <c r="AT888" s="111" t="e">
        <f>VLOOKUP($Y888,ボランティア図書マスタ!$A:$T,19,0)</f>
        <v>#N/A</v>
      </c>
      <c r="AU888" s="111" t="e">
        <f>VLOOKUP($Y888,ボランティア図書マスタ!$A:$T,20,0)</f>
        <v>#N/A</v>
      </c>
    </row>
    <row r="889" spans="1:47" ht="80.099999999999994" customHeight="1" x14ac:dyDescent="0.15">
      <c r="A889" s="119"/>
      <c r="B889" s="120"/>
      <c r="C889" s="119"/>
      <c r="D889" s="121"/>
      <c r="E889" s="122" t="str">
        <f>IF(D889="","",VLOOKUP(D889,ボランティア一覧!$A:$B,2,0))</f>
        <v/>
      </c>
      <c r="F889" s="121"/>
      <c r="G889" s="123" t="str">
        <f>IF(F889="","",VLOOKUP(F889,ボランティア図書マスタ!$B:$L,11,0))</f>
        <v/>
      </c>
      <c r="H889" s="124"/>
      <c r="I889" s="121"/>
      <c r="J889" s="124"/>
      <c r="K889" s="122" t="str">
        <f t="shared" si="975"/>
        <v/>
      </c>
      <c r="L889" s="125" t="str">
        <f>IF(Y889="","",VLOOKUP(Y889,ボランティア図書マスタ!$A$3:$M$567,13,0))</f>
        <v/>
      </c>
      <c r="M889" s="126"/>
      <c r="N889" s="127"/>
      <c r="O889" s="128"/>
      <c r="P889" s="129"/>
      <c r="Q889" s="130" t="str">
        <f>IF(D889="","",VLOOKUP(D889,ボランティア一覧!$A$3:$F$68,3,0))</f>
        <v/>
      </c>
      <c r="R889" s="130" t="str">
        <f>IF(D889="","",VLOOKUP(D889,ボランティア一覧!$A$3:$F$68,4,0))</f>
        <v/>
      </c>
      <c r="S889" s="130" t="str">
        <f>IF(D889="","",VLOOKUP(D889,ボランティア一覧!$A$3:$F$68,5,0))</f>
        <v/>
      </c>
      <c r="T889" s="130" t="str">
        <f>IF(D889="","",VLOOKUP(D889,ボランティア一覧!$A$3:$F$68,6,0))</f>
        <v/>
      </c>
      <c r="U889" s="131" t="str">
        <f>IF(F889=0," ",$G$2)</f>
        <v xml:space="preserve"> </v>
      </c>
      <c r="V889" s="131" t="str">
        <f>IF(F889=0,"　",$L$2)</f>
        <v>　</v>
      </c>
      <c r="W889" s="131" t="str">
        <f>IF($A889=0," ",VLOOKUP(U889,入力規則用シート!B:C,2,0))</f>
        <v xml:space="preserve"> </v>
      </c>
      <c r="X889" s="131">
        <f t="shared" si="1040"/>
        <v>0</v>
      </c>
      <c r="Y889" s="131" t="str">
        <f>IF(F889&amp;I889="","",CONCATENATE(F889,I889))</f>
        <v/>
      </c>
      <c r="Z889" s="131" t="str">
        <f>IF(Y889="","",VLOOKUP(Y889,ボランティア図書マスタ!$A$3:$K$567,11,0))</f>
        <v/>
      </c>
      <c r="AA889" s="132" t="str">
        <f>DBCS(J889)</f>
        <v/>
      </c>
      <c r="AB889" s="133"/>
      <c r="AC889" s="133">
        <f>A889</f>
        <v>0</v>
      </c>
      <c r="AD889" s="133">
        <f>B889</f>
        <v>0</v>
      </c>
      <c r="AE889" s="133">
        <f>C889</f>
        <v>0</v>
      </c>
      <c r="AF889" s="133">
        <f>D889</f>
        <v>0</v>
      </c>
      <c r="AG889" s="134">
        <f>F889</f>
        <v>0</v>
      </c>
      <c r="AH889" s="133">
        <f>H889</f>
        <v>0</v>
      </c>
      <c r="AI889" s="133">
        <f t="shared" si="976"/>
        <v>0</v>
      </c>
      <c r="AJ889" s="133">
        <f t="shared" si="977"/>
        <v>0</v>
      </c>
      <c r="AK889" s="135">
        <f>M889</f>
        <v>0</v>
      </c>
      <c r="AL889" s="135">
        <f>N889</f>
        <v>0</v>
      </c>
      <c r="AM889" s="135">
        <f t="shared" si="978"/>
        <v>0</v>
      </c>
      <c r="AN889" s="135">
        <f t="shared" si="979"/>
        <v>0</v>
      </c>
      <c r="AP889" s="111" t="e">
        <f>VLOOKUP($Y889,ボランティア図書マスタ!$A:$T,15,0)</f>
        <v>#N/A</v>
      </c>
      <c r="AQ889" s="111" t="e">
        <f>VLOOKUP($Y889,ボランティア図書マスタ!$A:$T,16,0)</f>
        <v>#N/A</v>
      </c>
      <c r="AR889" s="111" t="e">
        <f>VLOOKUP($Y889,ボランティア図書マスタ!$A:$T,17,0)</f>
        <v>#N/A</v>
      </c>
      <c r="AS889" s="111" t="e">
        <f>VLOOKUP($Y889,ボランティア図書マスタ!$A:$T,18,0)</f>
        <v>#N/A</v>
      </c>
      <c r="AT889" s="111" t="e">
        <f>VLOOKUP($Y889,ボランティア図書マスタ!$A:$T,19,0)</f>
        <v>#N/A</v>
      </c>
      <c r="AU889" s="111" t="e">
        <f>VLOOKUP($Y889,ボランティア図書マスタ!$A:$T,20,0)</f>
        <v>#N/A</v>
      </c>
    </row>
    <row r="890" spans="1:47" ht="80.099999999999994" customHeight="1" x14ac:dyDescent="0.15">
      <c r="A890" s="119"/>
      <c r="B890" s="120"/>
      <c r="C890" s="119"/>
      <c r="D890" s="121"/>
      <c r="E890" s="122" t="str">
        <f>IF(D890="","",VLOOKUP(D890,ボランティア一覧!$A:$B,2,0))</f>
        <v/>
      </c>
      <c r="F890" s="121"/>
      <c r="G890" s="123" t="str">
        <f>IF(F890="","",VLOOKUP(F890,ボランティア図書マスタ!$B:$L,11,0))</f>
        <v/>
      </c>
      <c r="H890" s="124"/>
      <c r="I890" s="121"/>
      <c r="J890" s="124"/>
      <c r="K890" s="122" t="str">
        <f t="shared" si="975"/>
        <v/>
      </c>
      <c r="L890" s="125" t="str">
        <f>IF(Y890="","",VLOOKUP(Y890,ボランティア図書マスタ!$A$3:$M$567,13,0))</f>
        <v/>
      </c>
      <c r="M890" s="126"/>
      <c r="N890" s="127"/>
      <c r="O890" s="128"/>
      <c r="P890" s="129"/>
      <c r="Q890" s="130" t="str">
        <f>IF(D890="","",VLOOKUP(D890,ボランティア一覧!$A$3:$F$68,3,0))</f>
        <v/>
      </c>
      <c r="R890" s="130" t="str">
        <f>IF(D890="","",VLOOKUP(D890,ボランティア一覧!$A$3:$F$68,4,0))</f>
        <v/>
      </c>
      <c r="S890" s="130" t="str">
        <f>IF(D890="","",VLOOKUP(D890,ボランティア一覧!$A$3:$F$68,5,0))</f>
        <v/>
      </c>
      <c r="T890" s="130" t="str">
        <f>IF(D890="","",VLOOKUP(D890,ボランティア一覧!$A$3:$F$68,6,0))</f>
        <v/>
      </c>
      <c r="U890" s="131" t="str">
        <f t="shared" ref="U890:U898" si="1089">IF(F890=0," ",$G$2)</f>
        <v xml:space="preserve"> </v>
      </c>
      <c r="V890" s="131" t="str">
        <f t="shared" ref="V890:V898" si="1090">IF(F890=0,"　",$L$2)</f>
        <v>　</v>
      </c>
      <c r="W890" s="131" t="str">
        <f>IF($A890=0," ",VLOOKUP(U890,入力規則用シート!B:C,2,0))</f>
        <v xml:space="preserve"> </v>
      </c>
      <c r="X890" s="131">
        <f t="shared" si="1040"/>
        <v>0</v>
      </c>
      <c r="Y890" s="131" t="str">
        <f t="shared" ref="Y890:Y898" si="1091">IF(F890&amp;I890="","",CONCATENATE(F890,I890))</f>
        <v/>
      </c>
      <c r="Z890" s="131" t="str">
        <f>IF(Y890="","",VLOOKUP(Y890,ボランティア図書マスタ!$A$3:$K$567,11,0))</f>
        <v/>
      </c>
      <c r="AA890" s="132" t="str">
        <f t="shared" ref="AA890:AA898" si="1092">DBCS(J890)</f>
        <v/>
      </c>
      <c r="AB890" s="133"/>
      <c r="AC890" s="133">
        <f t="shared" ref="AC890:AC898" si="1093">A890</f>
        <v>0</v>
      </c>
      <c r="AD890" s="133">
        <f t="shared" ref="AD890:AD898" si="1094">B890</f>
        <v>0</v>
      </c>
      <c r="AE890" s="133">
        <f t="shared" ref="AE890:AE898" si="1095">C890</f>
        <v>0</v>
      </c>
      <c r="AF890" s="133">
        <f t="shared" ref="AF890:AF898" si="1096">D890</f>
        <v>0</v>
      </c>
      <c r="AG890" s="134">
        <f t="shared" ref="AG890:AG898" si="1097">F890</f>
        <v>0</v>
      </c>
      <c r="AH890" s="133">
        <f t="shared" ref="AH890:AH898" si="1098">H890</f>
        <v>0</v>
      </c>
      <c r="AI890" s="133">
        <f t="shared" si="976"/>
        <v>0</v>
      </c>
      <c r="AJ890" s="133">
        <f t="shared" si="977"/>
        <v>0</v>
      </c>
      <c r="AK890" s="135">
        <f t="shared" ref="AK890:AK898" si="1099">M890</f>
        <v>0</v>
      </c>
      <c r="AL890" s="135">
        <f t="shared" ref="AL890:AL898" si="1100">N890</f>
        <v>0</v>
      </c>
      <c r="AM890" s="135">
        <f t="shared" si="978"/>
        <v>0</v>
      </c>
      <c r="AN890" s="135">
        <f t="shared" si="979"/>
        <v>0</v>
      </c>
      <c r="AP890" s="111" t="e">
        <f>VLOOKUP($Y890,ボランティア図書マスタ!$A:$T,15,0)</f>
        <v>#N/A</v>
      </c>
      <c r="AQ890" s="111" t="e">
        <f>VLOOKUP($Y890,ボランティア図書マスタ!$A:$T,16,0)</f>
        <v>#N/A</v>
      </c>
      <c r="AR890" s="111" t="e">
        <f>VLOOKUP($Y890,ボランティア図書マスタ!$A:$T,17,0)</f>
        <v>#N/A</v>
      </c>
      <c r="AS890" s="111" t="e">
        <f>VLOOKUP($Y890,ボランティア図書マスタ!$A:$T,18,0)</f>
        <v>#N/A</v>
      </c>
      <c r="AT890" s="111" t="e">
        <f>VLOOKUP($Y890,ボランティア図書マスタ!$A:$T,19,0)</f>
        <v>#N/A</v>
      </c>
      <c r="AU890" s="111" t="e">
        <f>VLOOKUP($Y890,ボランティア図書マスタ!$A:$T,20,0)</f>
        <v>#N/A</v>
      </c>
    </row>
    <row r="891" spans="1:47" ht="80.099999999999994" customHeight="1" x14ac:dyDescent="0.15">
      <c r="A891" s="119"/>
      <c r="B891" s="120"/>
      <c r="C891" s="119"/>
      <c r="D891" s="121"/>
      <c r="E891" s="122" t="str">
        <f>IF(D891="","",VLOOKUP(D891,ボランティア一覧!$A:$B,2,0))</f>
        <v/>
      </c>
      <c r="F891" s="121"/>
      <c r="G891" s="123" t="str">
        <f>IF(F891="","",VLOOKUP(F891,ボランティア図書マスタ!$B:$L,11,0))</f>
        <v/>
      </c>
      <c r="H891" s="124"/>
      <c r="I891" s="121"/>
      <c r="J891" s="124"/>
      <c r="K891" s="122" t="str">
        <f t="shared" si="975"/>
        <v/>
      </c>
      <c r="L891" s="125" t="str">
        <f>IF(Y891="","",VLOOKUP(Y891,ボランティア図書マスタ!$A$3:$M$567,13,0))</f>
        <v/>
      </c>
      <c r="M891" s="126"/>
      <c r="N891" s="127"/>
      <c r="O891" s="128"/>
      <c r="P891" s="129"/>
      <c r="Q891" s="130" t="str">
        <f>IF(D891="","",VLOOKUP(D891,ボランティア一覧!$A$3:$F$68,3,0))</f>
        <v/>
      </c>
      <c r="R891" s="130" t="str">
        <f>IF(D891="","",VLOOKUP(D891,ボランティア一覧!$A$3:$F$68,4,0))</f>
        <v/>
      </c>
      <c r="S891" s="130" t="str">
        <f>IF(D891="","",VLOOKUP(D891,ボランティア一覧!$A$3:$F$68,5,0))</f>
        <v/>
      </c>
      <c r="T891" s="130" t="str">
        <f>IF(D891="","",VLOOKUP(D891,ボランティア一覧!$A$3:$F$68,6,0))</f>
        <v/>
      </c>
      <c r="U891" s="131" t="str">
        <f t="shared" si="1089"/>
        <v xml:space="preserve"> </v>
      </c>
      <c r="V891" s="131" t="str">
        <f t="shared" si="1090"/>
        <v>　</v>
      </c>
      <c r="W891" s="131" t="str">
        <f>IF($A891=0," ",VLOOKUP(U891,入力規則用シート!B:C,2,0))</f>
        <v xml:space="preserve"> </v>
      </c>
      <c r="X891" s="131">
        <f t="shared" si="1040"/>
        <v>0</v>
      </c>
      <c r="Y891" s="131" t="str">
        <f t="shared" si="1091"/>
        <v/>
      </c>
      <c r="Z891" s="131" t="str">
        <f>IF(Y891="","",VLOOKUP(Y891,ボランティア図書マスタ!$A$3:$K$567,11,0))</f>
        <v/>
      </c>
      <c r="AA891" s="132" t="str">
        <f t="shared" si="1092"/>
        <v/>
      </c>
      <c r="AB891" s="133"/>
      <c r="AC891" s="133">
        <f t="shared" si="1093"/>
        <v>0</v>
      </c>
      <c r="AD891" s="133">
        <f t="shared" si="1094"/>
        <v>0</v>
      </c>
      <c r="AE891" s="133">
        <f t="shared" si="1095"/>
        <v>0</v>
      </c>
      <c r="AF891" s="133">
        <f t="shared" si="1096"/>
        <v>0</v>
      </c>
      <c r="AG891" s="134">
        <f t="shared" si="1097"/>
        <v>0</v>
      </c>
      <c r="AH891" s="133">
        <f t="shared" si="1098"/>
        <v>0</v>
      </c>
      <c r="AI891" s="133">
        <f t="shared" si="976"/>
        <v>0</v>
      </c>
      <c r="AJ891" s="133">
        <f t="shared" si="977"/>
        <v>0</v>
      </c>
      <c r="AK891" s="135">
        <f t="shared" si="1099"/>
        <v>0</v>
      </c>
      <c r="AL891" s="135">
        <f t="shared" si="1100"/>
        <v>0</v>
      </c>
      <c r="AM891" s="135">
        <f t="shared" si="978"/>
        <v>0</v>
      </c>
      <c r="AN891" s="135">
        <f t="shared" si="979"/>
        <v>0</v>
      </c>
      <c r="AP891" s="111" t="e">
        <f>VLOOKUP($Y891,ボランティア図書マスタ!$A:$T,15,0)</f>
        <v>#N/A</v>
      </c>
      <c r="AQ891" s="111" t="e">
        <f>VLOOKUP($Y891,ボランティア図書マスタ!$A:$T,16,0)</f>
        <v>#N/A</v>
      </c>
      <c r="AR891" s="111" t="e">
        <f>VLOOKUP($Y891,ボランティア図書マスタ!$A:$T,17,0)</f>
        <v>#N/A</v>
      </c>
      <c r="AS891" s="111" t="e">
        <f>VLOOKUP($Y891,ボランティア図書マスタ!$A:$T,18,0)</f>
        <v>#N/A</v>
      </c>
      <c r="AT891" s="111" t="e">
        <f>VLOOKUP($Y891,ボランティア図書マスタ!$A:$T,19,0)</f>
        <v>#N/A</v>
      </c>
      <c r="AU891" s="111" t="e">
        <f>VLOOKUP($Y891,ボランティア図書マスタ!$A:$T,20,0)</f>
        <v>#N/A</v>
      </c>
    </row>
    <row r="892" spans="1:47" ht="80.099999999999994" customHeight="1" x14ac:dyDescent="0.15">
      <c r="A892" s="119"/>
      <c r="B892" s="120"/>
      <c r="C892" s="119"/>
      <c r="D892" s="121"/>
      <c r="E892" s="122" t="str">
        <f>IF(D892="","",VLOOKUP(D892,ボランティア一覧!$A:$B,2,0))</f>
        <v/>
      </c>
      <c r="F892" s="121"/>
      <c r="G892" s="123" t="str">
        <f>IF(F892="","",VLOOKUP(F892,ボランティア図書マスタ!$B:$L,11,0))</f>
        <v/>
      </c>
      <c r="H892" s="124"/>
      <c r="I892" s="121"/>
      <c r="J892" s="124"/>
      <c r="K892" s="122" t="str">
        <f t="shared" si="975"/>
        <v/>
      </c>
      <c r="L892" s="125" t="str">
        <f>IF(Y892="","",VLOOKUP(Y892,ボランティア図書マスタ!$A$3:$M$567,13,0))</f>
        <v/>
      </c>
      <c r="M892" s="126"/>
      <c r="N892" s="127"/>
      <c r="O892" s="128"/>
      <c r="P892" s="129"/>
      <c r="Q892" s="130" t="str">
        <f>IF(D892="","",VLOOKUP(D892,ボランティア一覧!$A$3:$F$68,3,0))</f>
        <v/>
      </c>
      <c r="R892" s="130" t="str">
        <f>IF(D892="","",VLOOKUP(D892,ボランティア一覧!$A$3:$F$68,4,0))</f>
        <v/>
      </c>
      <c r="S892" s="130" t="str">
        <f>IF(D892="","",VLOOKUP(D892,ボランティア一覧!$A$3:$F$68,5,0))</f>
        <v/>
      </c>
      <c r="T892" s="130" t="str">
        <f>IF(D892="","",VLOOKUP(D892,ボランティア一覧!$A$3:$F$68,6,0))</f>
        <v/>
      </c>
      <c r="U892" s="131" t="str">
        <f t="shared" si="1089"/>
        <v xml:space="preserve"> </v>
      </c>
      <c r="V892" s="131" t="str">
        <f t="shared" si="1090"/>
        <v>　</v>
      </c>
      <c r="W892" s="131" t="str">
        <f>IF($A892=0," ",VLOOKUP(U892,入力規則用シート!B:C,2,0))</f>
        <v xml:space="preserve"> </v>
      </c>
      <c r="X892" s="131">
        <f t="shared" si="1040"/>
        <v>0</v>
      </c>
      <c r="Y892" s="131" t="str">
        <f t="shared" si="1091"/>
        <v/>
      </c>
      <c r="Z892" s="131" t="str">
        <f>IF(Y892="","",VLOOKUP(Y892,ボランティア図書マスタ!$A$3:$K$567,11,0))</f>
        <v/>
      </c>
      <c r="AA892" s="132" t="str">
        <f t="shared" si="1092"/>
        <v/>
      </c>
      <c r="AB892" s="133"/>
      <c r="AC892" s="133">
        <f t="shared" si="1093"/>
        <v>0</v>
      </c>
      <c r="AD892" s="133">
        <f t="shared" si="1094"/>
        <v>0</v>
      </c>
      <c r="AE892" s="133">
        <f t="shared" si="1095"/>
        <v>0</v>
      </c>
      <c r="AF892" s="133">
        <f t="shared" si="1096"/>
        <v>0</v>
      </c>
      <c r="AG892" s="134">
        <f t="shared" si="1097"/>
        <v>0</v>
      </c>
      <c r="AH892" s="133">
        <f t="shared" si="1098"/>
        <v>0</v>
      </c>
      <c r="AI892" s="133">
        <f t="shared" si="976"/>
        <v>0</v>
      </c>
      <c r="AJ892" s="133">
        <f t="shared" si="977"/>
        <v>0</v>
      </c>
      <c r="AK892" s="135">
        <f t="shared" si="1099"/>
        <v>0</v>
      </c>
      <c r="AL892" s="135">
        <f t="shared" si="1100"/>
        <v>0</v>
      </c>
      <c r="AM892" s="135">
        <f t="shared" si="978"/>
        <v>0</v>
      </c>
      <c r="AN892" s="135">
        <f t="shared" si="979"/>
        <v>0</v>
      </c>
      <c r="AP892" s="111" t="e">
        <f>VLOOKUP($Y892,ボランティア図書マスタ!$A:$T,15,0)</f>
        <v>#N/A</v>
      </c>
      <c r="AQ892" s="111" t="e">
        <f>VLOOKUP($Y892,ボランティア図書マスタ!$A:$T,16,0)</f>
        <v>#N/A</v>
      </c>
      <c r="AR892" s="111" t="e">
        <f>VLOOKUP($Y892,ボランティア図書マスタ!$A:$T,17,0)</f>
        <v>#N/A</v>
      </c>
      <c r="AS892" s="111" t="e">
        <f>VLOOKUP($Y892,ボランティア図書マスタ!$A:$T,18,0)</f>
        <v>#N/A</v>
      </c>
      <c r="AT892" s="111" t="e">
        <f>VLOOKUP($Y892,ボランティア図書マスタ!$A:$T,19,0)</f>
        <v>#N/A</v>
      </c>
      <c r="AU892" s="111" t="e">
        <f>VLOOKUP($Y892,ボランティア図書マスタ!$A:$T,20,0)</f>
        <v>#N/A</v>
      </c>
    </row>
    <row r="893" spans="1:47" ht="80.099999999999994" customHeight="1" x14ac:dyDescent="0.15">
      <c r="A893" s="119"/>
      <c r="B893" s="120"/>
      <c r="C893" s="119"/>
      <c r="D893" s="121"/>
      <c r="E893" s="122" t="str">
        <f>IF(D893="","",VLOOKUP(D893,ボランティア一覧!$A:$B,2,0))</f>
        <v/>
      </c>
      <c r="F893" s="121"/>
      <c r="G893" s="123" t="str">
        <f>IF(F893="","",VLOOKUP(F893,ボランティア図書マスタ!$B:$L,11,0))</f>
        <v/>
      </c>
      <c r="H893" s="124"/>
      <c r="I893" s="121"/>
      <c r="J893" s="124"/>
      <c r="K893" s="122" t="str">
        <f t="shared" si="975"/>
        <v/>
      </c>
      <c r="L893" s="125" t="str">
        <f>IF(Y893="","",VLOOKUP(Y893,ボランティア図書マスタ!$A$3:$M$567,13,0))</f>
        <v/>
      </c>
      <c r="M893" s="126"/>
      <c r="N893" s="127"/>
      <c r="O893" s="128"/>
      <c r="P893" s="129"/>
      <c r="Q893" s="130" t="str">
        <f>IF(D893="","",VLOOKUP(D893,ボランティア一覧!$A$3:$F$68,3,0))</f>
        <v/>
      </c>
      <c r="R893" s="130" t="str">
        <f>IF(D893="","",VLOOKUP(D893,ボランティア一覧!$A$3:$F$68,4,0))</f>
        <v/>
      </c>
      <c r="S893" s="130" t="str">
        <f>IF(D893="","",VLOOKUP(D893,ボランティア一覧!$A$3:$F$68,5,0))</f>
        <v/>
      </c>
      <c r="T893" s="130" t="str">
        <f>IF(D893="","",VLOOKUP(D893,ボランティア一覧!$A$3:$F$68,6,0))</f>
        <v/>
      </c>
      <c r="U893" s="131" t="str">
        <f t="shared" si="1089"/>
        <v xml:space="preserve"> </v>
      </c>
      <c r="V893" s="131" t="str">
        <f t="shared" si="1090"/>
        <v>　</v>
      </c>
      <c r="W893" s="131" t="str">
        <f>IF($A893=0," ",VLOOKUP(U893,入力規則用シート!B:C,2,0))</f>
        <v xml:space="preserve"> </v>
      </c>
      <c r="X893" s="131">
        <f t="shared" si="1040"/>
        <v>0</v>
      </c>
      <c r="Y893" s="131" t="str">
        <f t="shared" si="1091"/>
        <v/>
      </c>
      <c r="Z893" s="131" t="str">
        <f>IF(Y893="","",VLOOKUP(Y893,ボランティア図書マスタ!$A$3:$K$567,11,0))</f>
        <v/>
      </c>
      <c r="AA893" s="132" t="str">
        <f t="shared" si="1092"/>
        <v/>
      </c>
      <c r="AB893" s="133"/>
      <c r="AC893" s="133">
        <f t="shared" si="1093"/>
        <v>0</v>
      </c>
      <c r="AD893" s="133">
        <f t="shared" si="1094"/>
        <v>0</v>
      </c>
      <c r="AE893" s="133">
        <f t="shared" si="1095"/>
        <v>0</v>
      </c>
      <c r="AF893" s="133">
        <f t="shared" si="1096"/>
        <v>0</v>
      </c>
      <c r="AG893" s="134">
        <f t="shared" si="1097"/>
        <v>0</v>
      </c>
      <c r="AH893" s="133">
        <f t="shared" si="1098"/>
        <v>0</v>
      </c>
      <c r="AI893" s="133">
        <f t="shared" si="976"/>
        <v>0</v>
      </c>
      <c r="AJ893" s="133">
        <f t="shared" si="977"/>
        <v>0</v>
      </c>
      <c r="AK893" s="135">
        <f t="shared" si="1099"/>
        <v>0</v>
      </c>
      <c r="AL893" s="135">
        <f t="shared" si="1100"/>
        <v>0</v>
      </c>
      <c r="AM893" s="135">
        <f t="shared" si="978"/>
        <v>0</v>
      </c>
      <c r="AN893" s="135">
        <f t="shared" si="979"/>
        <v>0</v>
      </c>
      <c r="AP893" s="111" t="e">
        <f>VLOOKUP($Y893,ボランティア図書マスタ!$A:$T,15,0)</f>
        <v>#N/A</v>
      </c>
      <c r="AQ893" s="111" t="e">
        <f>VLOOKUP($Y893,ボランティア図書マスタ!$A:$T,16,0)</f>
        <v>#N/A</v>
      </c>
      <c r="AR893" s="111" t="e">
        <f>VLOOKUP($Y893,ボランティア図書マスタ!$A:$T,17,0)</f>
        <v>#N/A</v>
      </c>
      <c r="AS893" s="111" t="e">
        <f>VLOOKUP($Y893,ボランティア図書マスタ!$A:$T,18,0)</f>
        <v>#N/A</v>
      </c>
      <c r="AT893" s="111" t="e">
        <f>VLOOKUP($Y893,ボランティア図書マスタ!$A:$T,19,0)</f>
        <v>#N/A</v>
      </c>
      <c r="AU893" s="111" t="e">
        <f>VLOOKUP($Y893,ボランティア図書マスタ!$A:$T,20,0)</f>
        <v>#N/A</v>
      </c>
    </row>
    <row r="894" spans="1:47" ht="80.099999999999994" customHeight="1" x14ac:dyDescent="0.15">
      <c r="A894" s="119"/>
      <c r="B894" s="120"/>
      <c r="C894" s="119"/>
      <c r="D894" s="121"/>
      <c r="E894" s="122" t="str">
        <f>IF(D894="","",VLOOKUP(D894,ボランティア一覧!$A:$B,2,0))</f>
        <v/>
      </c>
      <c r="F894" s="121"/>
      <c r="G894" s="123" t="str">
        <f>IF(F894="","",VLOOKUP(F894,ボランティア図書マスタ!$B:$L,11,0))</f>
        <v/>
      </c>
      <c r="H894" s="124"/>
      <c r="I894" s="121"/>
      <c r="J894" s="124"/>
      <c r="K894" s="122" t="str">
        <f t="shared" si="975"/>
        <v/>
      </c>
      <c r="L894" s="125" t="str">
        <f>IF(Y894="","",VLOOKUP(Y894,ボランティア図書マスタ!$A$3:$M$567,13,0))</f>
        <v/>
      </c>
      <c r="M894" s="126"/>
      <c r="N894" s="127"/>
      <c r="O894" s="128"/>
      <c r="P894" s="129"/>
      <c r="Q894" s="130" t="str">
        <f>IF(D894="","",VLOOKUP(D894,ボランティア一覧!$A$3:$F$68,3,0))</f>
        <v/>
      </c>
      <c r="R894" s="130" t="str">
        <f>IF(D894="","",VLOOKUP(D894,ボランティア一覧!$A$3:$F$68,4,0))</f>
        <v/>
      </c>
      <c r="S894" s="130" t="str">
        <f>IF(D894="","",VLOOKUP(D894,ボランティア一覧!$A$3:$F$68,5,0))</f>
        <v/>
      </c>
      <c r="T894" s="130" t="str">
        <f>IF(D894="","",VLOOKUP(D894,ボランティア一覧!$A$3:$F$68,6,0))</f>
        <v/>
      </c>
      <c r="U894" s="131" t="str">
        <f t="shared" si="1089"/>
        <v xml:space="preserve"> </v>
      </c>
      <c r="V894" s="131" t="str">
        <f t="shared" si="1090"/>
        <v>　</v>
      </c>
      <c r="W894" s="131" t="str">
        <f>IF($A894=0," ",VLOOKUP(U894,入力規則用シート!B:C,2,0))</f>
        <v xml:space="preserve"> </v>
      </c>
      <c r="X894" s="131">
        <f t="shared" si="1040"/>
        <v>0</v>
      </c>
      <c r="Y894" s="131" t="str">
        <f t="shared" si="1091"/>
        <v/>
      </c>
      <c r="Z894" s="131" t="str">
        <f>IF(Y894="","",VLOOKUP(Y894,ボランティア図書マスタ!$A$3:$K$567,11,0))</f>
        <v/>
      </c>
      <c r="AA894" s="132" t="str">
        <f t="shared" si="1092"/>
        <v/>
      </c>
      <c r="AB894" s="133"/>
      <c r="AC894" s="133">
        <f t="shared" si="1093"/>
        <v>0</v>
      </c>
      <c r="AD894" s="133">
        <f t="shared" si="1094"/>
        <v>0</v>
      </c>
      <c r="AE894" s="133">
        <f t="shared" si="1095"/>
        <v>0</v>
      </c>
      <c r="AF894" s="133">
        <f t="shared" si="1096"/>
        <v>0</v>
      </c>
      <c r="AG894" s="134">
        <f t="shared" si="1097"/>
        <v>0</v>
      </c>
      <c r="AH894" s="133">
        <f t="shared" si="1098"/>
        <v>0</v>
      </c>
      <c r="AI894" s="133">
        <f t="shared" si="976"/>
        <v>0</v>
      </c>
      <c r="AJ894" s="133">
        <f t="shared" si="977"/>
        <v>0</v>
      </c>
      <c r="AK894" s="135">
        <f t="shared" si="1099"/>
        <v>0</v>
      </c>
      <c r="AL894" s="135">
        <f t="shared" si="1100"/>
        <v>0</v>
      </c>
      <c r="AM894" s="135">
        <f t="shared" si="978"/>
        <v>0</v>
      </c>
      <c r="AN894" s="135">
        <f t="shared" si="979"/>
        <v>0</v>
      </c>
      <c r="AP894" s="111" t="e">
        <f>VLOOKUP($Y894,ボランティア図書マスタ!$A:$T,15,0)</f>
        <v>#N/A</v>
      </c>
      <c r="AQ894" s="111" t="e">
        <f>VLOOKUP($Y894,ボランティア図書マスタ!$A:$T,16,0)</f>
        <v>#N/A</v>
      </c>
      <c r="AR894" s="111" t="e">
        <f>VLOOKUP($Y894,ボランティア図書マスタ!$A:$T,17,0)</f>
        <v>#N/A</v>
      </c>
      <c r="AS894" s="111" t="e">
        <f>VLOOKUP($Y894,ボランティア図書マスタ!$A:$T,18,0)</f>
        <v>#N/A</v>
      </c>
      <c r="AT894" s="111" t="e">
        <f>VLOOKUP($Y894,ボランティア図書マスタ!$A:$T,19,0)</f>
        <v>#N/A</v>
      </c>
      <c r="AU894" s="111" t="e">
        <f>VLOOKUP($Y894,ボランティア図書マスタ!$A:$T,20,0)</f>
        <v>#N/A</v>
      </c>
    </row>
    <row r="895" spans="1:47" ht="80.099999999999994" customHeight="1" x14ac:dyDescent="0.15">
      <c r="A895" s="119"/>
      <c r="B895" s="120"/>
      <c r="C895" s="119"/>
      <c r="D895" s="121"/>
      <c r="E895" s="122" t="str">
        <f>IF(D895="","",VLOOKUP(D895,ボランティア一覧!$A:$B,2,0))</f>
        <v/>
      </c>
      <c r="F895" s="121"/>
      <c r="G895" s="123" t="str">
        <f>IF(F895="","",VLOOKUP(F895,ボランティア図書マスタ!$B:$L,11,0))</f>
        <v/>
      </c>
      <c r="H895" s="124"/>
      <c r="I895" s="121"/>
      <c r="J895" s="124"/>
      <c r="K895" s="122" t="str">
        <f t="shared" si="975"/>
        <v/>
      </c>
      <c r="L895" s="125" t="str">
        <f>IF(Y895="","",VLOOKUP(Y895,ボランティア図書マスタ!$A$3:$M$567,13,0))</f>
        <v/>
      </c>
      <c r="M895" s="126"/>
      <c r="N895" s="127"/>
      <c r="O895" s="128"/>
      <c r="P895" s="129"/>
      <c r="Q895" s="130" t="str">
        <f>IF(D895="","",VLOOKUP(D895,ボランティア一覧!$A$3:$F$68,3,0))</f>
        <v/>
      </c>
      <c r="R895" s="130" t="str">
        <f>IF(D895="","",VLOOKUP(D895,ボランティア一覧!$A$3:$F$68,4,0))</f>
        <v/>
      </c>
      <c r="S895" s="130" t="str">
        <f>IF(D895="","",VLOOKUP(D895,ボランティア一覧!$A$3:$F$68,5,0))</f>
        <v/>
      </c>
      <c r="T895" s="130" t="str">
        <f>IF(D895="","",VLOOKUP(D895,ボランティア一覧!$A$3:$F$68,6,0))</f>
        <v/>
      </c>
      <c r="U895" s="131" t="str">
        <f t="shared" si="1089"/>
        <v xml:space="preserve"> </v>
      </c>
      <c r="V895" s="131" t="str">
        <f t="shared" si="1090"/>
        <v>　</v>
      </c>
      <c r="W895" s="131" t="str">
        <f>IF($A895=0," ",VLOOKUP(U895,入力規則用シート!B:C,2,0))</f>
        <v xml:space="preserve"> </v>
      </c>
      <c r="X895" s="131">
        <f t="shared" si="1040"/>
        <v>0</v>
      </c>
      <c r="Y895" s="131" t="str">
        <f t="shared" si="1091"/>
        <v/>
      </c>
      <c r="Z895" s="131" t="str">
        <f>IF(Y895="","",VLOOKUP(Y895,ボランティア図書マスタ!$A$3:$K$567,11,0))</f>
        <v/>
      </c>
      <c r="AA895" s="132" t="str">
        <f t="shared" si="1092"/>
        <v/>
      </c>
      <c r="AB895" s="133"/>
      <c r="AC895" s="133">
        <f t="shared" si="1093"/>
        <v>0</v>
      </c>
      <c r="AD895" s="133">
        <f t="shared" si="1094"/>
        <v>0</v>
      </c>
      <c r="AE895" s="133">
        <f t="shared" si="1095"/>
        <v>0</v>
      </c>
      <c r="AF895" s="133">
        <f t="shared" si="1096"/>
        <v>0</v>
      </c>
      <c r="AG895" s="134">
        <f t="shared" si="1097"/>
        <v>0</v>
      </c>
      <c r="AH895" s="133">
        <f t="shared" si="1098"/>
        <v>0</v>
      </c>
      <c r="AI895" s="133">
        <f t="shared" si="976"/>
        <v>0</v>
      </c>
      <c r="AJ895" s="133">
        <f t="shared" si="977"/>
        <v>0</v>
      </c>
      <c r="AK895" s="135">
        <f t="shared" si="1099"/>
        <v>0</v>
      </c>
      <c r="AL895" s="135">
        <f t="shared" si="1100"/>
        <v>0</v>
      </c>
      <c r="AM895" s="135">
        <f t="shared" si="978"/>
        <v>0</v>
      </c>
      <c r="AN895" s="135">
        <f t="shared" si="979"/>
        <v>0</v>
      </c>
      <c r="AP895" s="111" t="e">
        <f>VLOOKUP($Y895,ボランティア図書マスタ!$A:$T,15,0)</f>
        <v>#N/A</v>
      </c>
      <c r="AQ895" s="111" t="e">
        <f>VLOOKUP($Y895,ボランティア図書マスタ!$A:$T,16,0)</f>
        <v>#N/A</v>
      </c>
      <c r="AR895" s="111" t="e">
        <f>VLOOKUP($Y895,ボランティア図書マスタ!$A:$T,17,0)</f>
        <v>#N/A</v>
      </c>
      <c r="AS895" s="111" t="e">
        <f>VLOOKUP($Y895,ボランティア図書マスタ!$A:$T,18,0)</f>
        <v>#N/A</v>
      </c>
      <c r="AT895" s="111" t="e">
        <f>VLOOKUP($Y895,ボランティア図書マスタ!$A:$T,19,0)</f>
        <v>#N/A</v>
      </c>
      <c r="AU895" s="111" t="e">
        <f>VLOOKUP($Y895,ボランティア図書マスタ!$A:$T,20,0)</f>
        <v>#N/A</v>
      </c>
    </row>
    <row r="896" spans="1:47" ht="80.099999999999994" customHeight="1" x14ac:dyDescent="0.15">
      <c r="A896" s="119"/>
      <c r="B896" s="120"/>
      <c r="C896" s="119"/>
      <c r="D896" s="121"/>
      <c r="E896" s="122" t="str">
        <f>IF(D896="","",VLOOKUP(D896,ボランティア一覧!$A:$B,2,0))</f>
        <v/>
      </c>
      <c r="F896" s="121"/>
      <c r="G896" s="123" t="str">
        <f>IF(F896="","",VLOOKUP(F896,ボランティア図書マスタ!$B:$L,11,0))</f>
        <v/>
      </c>
      <c r="H896" s="124"/>
      <c r="I896" s="121"/>
      <c r="J896" s="124"/>
      <c r="K896" s="122" t="str">
        <f t="shared" si="975"/>
        <v/>
      </c>
      <c r="L896" s="125" t="str">
        <f>IF(Y896="","",VLOOKUP(Y896,ボランティア図書マスタ!$A$3:$M$567,13,0))</f>
        <v/>
      </c>
      <c r="M896" s="126"/>
      <c r="N896" s="127"/>
      <c r="O896" s="128"/>
      <c r="P896" s="129"/>
      <c r="Q896" s="130" t="str">
        <f>IF(D896="","",VLOOKUP(D896,ボランティア一覧!$A$3:$F$68,3,0))</f>
        <v/>
      </c>
      <c r="R896" s="130" t="str">
        <f>IF(D896="","",VLOOKUP(D896,ボランティア一覧!$A$3:$F$68,4,0))</f>
        <v/>
      </c>
      <c r="S896" s="130" t="str">
        <f>IF(D896="","",VLOOKUP(D896,ボランティア一覧!$A$3:$F$68,5,0))</f>
        <v/>
      </c>
      <c r="T896" s="130" t="str">
        <f>IF(D896="","",VLOOKUP(D896,ボランティア一覧!$A$3:$F$68,6,0))</f>
        <v/>
      </c>
      <c r="U896" s="131" t="str">
        <f t="shared" si="1089"/>
        <v xml:space="preserve"> </v>
      </c>
      <c r="V896" s="131" t="str">
        <f t="shared" si="1090"/>
        <v>　</v>
      </c>
      <c r="W896" s="131" t="str">
        <f>IF($A896=0," ",VLOOKUP(U896,入力規則用シート!B:C,2,0))</f>
        <v xml:space="preserve"> </v>
      </c>
      <c r="X896" s="131">
        <f t="shared" si="1040"/>
        <v>0</v>
      </c>
      <c r="Y896" s="131" t="str">
        <f t="shared" si="1091"/>
        <v/>
      </c>
      <c r="Z896" s="131" t="str">
        <f>IF(Y896="","",VLOOKUP(Y896,ボランティア図書マスタ!$A$3:$K$567,11,0))</f>
        <v/>
      </c>
      <c r="AA896" s="132" t="str">
        <f t="shared" si="1092"/>
        <v/>
      </c>
      <c r="AB896" s="133"/>
      <c r="AC896" s="133">
        <f t="shared" si="1093"/>
        <v>0</v>
      </c>
      <c r="AD896" s="133">
        <f t="shared" si="1094"/>
        <v>0</v>
      </c>
      <c r="AE896" s="133">
        <f t="shared" si="1095"/>
        <v>0</v>
      </c>
      <c r="AF896" s="133">
        <f t="shared" si="1096"/>
        <v>0</v>
      </c>
      <c r="AG896" s="134">
        <f t="shared" si="1097"/>
        <v>0</v>
      </c>
      <c r="AH896" s="133">
        <f t="shared" si="1098"/>
        <v>0</v>
      </c>
      <c r="AI896" s="133">
        <f t="shared" si="976"/>
        <v>0</v>
      </c>
      <c r="AJ896" s="133">
        <f t="shared" si="977"/>
        <v>0</v>
      </c>
      <c r="AK896" s="135">
        <f t="shared" si="1099"/>
        <v>0</v>
      </c>
      <c r="AL896" s="135">
        <f t="shared" si="1100"/>
        <v>0</v>
      </c>
      <c r="AM896" s="135">
        <f t="shared" si="978"/>
        <v>0</v>
      </c>
      <c r="AN896" s="135">
        <f t="shared" si="979"/>
        <v>0</v>
      </c>
      <c r="AP896" s="111" t="e">
        <f>VLOOKUP($Y896,ボランティア図書マスタ!$A:$T,15,0)</f>
        <v>#N/A</v>
      </c>
      <c r="AQ896" s="111" t="e">
        <f>VLOOKUP($Y896,ボランティア図書マスタ!$A:$T,16,0)</f>
        <v>#N/A</v>
      </c>
      <c r="AR896" s="111" t="e">
        <f>VLOOKUP($Y896,ボランティア図書マスタ!$A:$T,17,0)</f>
        <v>#N/A</v>
      </c>
      <c r="AS896" s="111" t="e">
        <f>VLOOKUP($Y896,ボランティア図書マスタ!$A:$T,18,0)</f>
        <v>#N/A</v>
      </c>
      <c r="AT896" s="111" t="e">
        <f>VLOOKUP($Y896,ボランティア図書マスタ!$A:$T,19,0)</f>
        <v>#N/A</v>
      </c>
      <c r="AU896" s="111" t="e">
        <f>VLOOKUP($Y896,ボランティア図書マスタ!$A:$T,20,0)</f>
        <v>#N/A</v>
      </c>
    </row>
    <row r="897" spans="1:47" ht="80.099999999999994" customHeight="1" x14ac:dyDescent="0.15">
      <c r="A897" s="119"/>
      <c r="B897" s="120"/>
      <c r="C897" s="119"/>
      <c r="D897" s="121"/>
      <c r="E897" s="122" t="str">
        <f>IF(D897="","",VLOOKUP(D897,ボランティア一覧!$A:$B,2,0))</f>
        <v/>
      </c>
      <c r="F897" s="121"/>
      <c r="G897" s="123" t="str">
        <f>IF(F897="","",VLOOKUP(F897,ボランティア図書マスタ!$B:$L,11,0))</f>
        <v/>
      </c>
      <c r="H897" s="124"/>
      <c r="I897" s="121"/>
      <c r="J897" s="124"/>
      <c r="K897" s="122" t="str">
        <f t="shared" si="975"/>
        <v/>
      </c>
      <c r="L897" s="125" t="str">
        <f>IF(Y897="","",VLOOKUP(Y897,ボランティア図書マスタ!$A$3:$M$567,13,0))</f>
        <v/>
      </c>
      <c r="M897" s="126"/>
      <c r="N897" s="127"/>
      <c r="O897" s="128"/>
      <c r="P897" s="129"/>
      <c r="Q897" s="130" t="str">
        <f>IF(D897="","",VLOOKUP(D897,ボランティア一覧!$A$3:$F$68,3,0))</f>
        <v/>
      </c>
      <c r="R897" s="130" t="str">
        <f>IF(D897="","",VLOOKUP(D897,ボランティア一覧!$A$3:$F$68,4,0))</f>
        <v/>
      </c>
      <c r="S897" s="130" t="str">
        <f>IF(D897="","",VLOOKUP(D897,ボランティア一覧!$A$3:$F$68,5,0))</f>
        <v/>
      </c>
      <c r="T897" s="130" t="str">
        <f>IF(D897="","",VLOOKUP(D897,ボランティア一覧!$A$3:$F$68,6,0))</f>
        <v/>
      </c>
      <c r="U897" s="131" t="str">
        <f t="shared" si="1089"/>
        <v xml:space="preserve"> </v>
      </c>
      <c r="V897" s="131" t="str">
        <f t="shared" si="1090"/>
        <v>　</v>
      </c>
      <c r="W897" s="131" t="str">
        <f>IF($A897=0," ",VLOOKUP(U897,入力規則用シート!B:C,2,0))</f>
        <v xml:space="preserve"> </v>
      </c>
      <c r="X897" s="131">
        <f t="shared" si="1040"/>
        <v>0</v>
      </c>
      <c r="Y897" s="131" t="str">
        <f t="shared" si="1091"/>
        <v/>
      </c>
      <c r="Z897" s="131" t="str">
        <f>IF(Y897="","",VLOOKUP(Y897,ボランティア図書マスタ!$A$3:$K$567,11,0))</f>
        <v/>
      </c>
      <c r="AA897" s="132" t="str">
        <f t="shared" si="1092"/>
        <v/>
      </c>
      <c r="AB897" s="133"/>
      <c r="AC897" s="133">
        <f t="shared" si="1093"/>
        <v>0</v>
      </c>
      <c r="AD897" s="133">
        <f t="shared" si="1094"/>
        <v>0</v>
      </c>
      <c r="AE897" s="133">
        <f t="shared" si="1095"/>
        <v>0</v>
      </c>
      <c r="AF897" s="133">
        <f t="shared" si="1096"/>
        <v>0</v>
      </c>
      <c r="AG897" s="134">
        <f t="shared" si="1097"/>
        <v>0</v>
      </c>
      <c r="AH897" s="133">
        <f t="shared" si="1098"/>
        <v>0</v>
      </c>
      <c r="AI897" s="133">
        <f t="shared" si="976"/>
        <v>0</v>
      </c>
      <c r="AJ897" s="133">
        <f t="shared" si="977"/>
        <v>0</v>
      </c>
      <c r="AK897" s="135">
        <f t="shared" si="1099"/>
        <v>0</v>
      </c>
      <c r="AL897" s="135">
        <f t="shared" si="1100"/>
        <v>0</v>
      </c>
      <c r="AM897" s="135">
        <f t="shared" si="978"/>
        <v>0</v>
      </c>
      <c r="AN897" s="135">
        <f t="shared" si="979"/>
        <v>0</v>
      </c>
      <c r="AP897" s="111" t="e">
        <f>VLOOKUP($Y897,ボランティア図書マスタ!$A:$T,15,0)</f>
        <v>#N/A</v>
      </c>
      <c r="AQ897" s="111" t="e">
        <f>VLOOKUP($Y897,ボランティア図書マスタ!$A:$T,16,0)</f>
        <v>#N/A</v>
      </c>
      <c r="AR897" s="111" t="e">
        <f>VLOOKUP($Y897,ボランティア図書マスタ!$A:$T,17,0)</f>
        <v>#N/A</v>
      </c>
      <c r="AS897" s="111" t="e">
        <f>VLOOKUP($Y897,ボランティア図書マスタ!$A:$T,18,0)</f>
        <v>#N/A</v>
      </c>
      <c r="AT897" s="111" t="e">
        <f>VLOOKUP($Y897,ボランティア図書マスタ!$A:$T,19,0)</f>
        <v>#N/A</v>
      </c>
      <c r="AU897" s="111" t="e">
        <f>VLOOKUP($Y897,ボランティア図書マスタ!$A:$T,20,0)</f>
        <v>#N/A</v>
      </c>
    </row>
    <row r="898" spans="1:47" ht="80.099999999999994" customHeight="1" x14ac:dyDescent="0.15">
      <c r="A898" s="119"/>
      <c r="B898" s="120"/>
      <c r="C898" s="119"/>
      <c r="D898" s="121"/>
      <c r="E898" s="122" t="str">
        <f>IF(D898="","",VLOOKUP(D898,ボランティア一覧!$A:$B,2,0))</f>
        <v/>
      </c>
      <c r="F898" s="121"/>
      <c r="G898" s="123" t="str">
        <f>IF(F898="","",VLOOKUP(F898,ボランティア図書マスタ!$B:$L,11,0))</f>
        <v/>
      </c>
      <c r="H898" s="124"/>
      <c r="I898" s="121"/>
      <c r="J898" s="124"/>
      <c r="K898" s="122" t="str">
        <f t="shared" si="975"/>
        <v/>
      </c>
      <c r="L898" s="125" t="str">
        <f>IF(Y898="","",VLOOKUP(Y898,ボランティア図書マスタ!$A$3:$M$567,13,0))</f>
        <v/>
      </c>
      <c r="M898" s="126"/>
      <c r="N898" s="127"/>
      <c r="O898" s="128"/>
      <c r="P898" s="129"/>
      <c r="Q898" s="130" t="str">
        <f>IF(D898="","",VLOOKUP(D898,ボランティア一覧!$A$3:$F$68,3,0))</f>
        <v/>
      </c>
      <c r="R898" s="130" t="str">
        <f>IF(D898="","",VLOOKUP(D898,ボランティア一覧!$A$3:$F$68,4,0))</f>
        <v/>
      </c>
      <c r="S898" s="130" t="str">
        <f>IF(D898="","",VLOOKUP(D898,ボランティア一覧!$A$3:$F$68,5,0))</f>
        <v/>
      </c>
      <c r="T898" s="130" t="str">
        <f>IF(D898="","",VLOOKUP(D898,ボランティア一覧!$A$3:$F$68,6,0))</f>
        <v/>
      </c>
      <c r="U898" s="131" t="str">
        <f t="shared" si="1089"/>
        <v xml:space="preserve"> </v>
      </c>
      <c r="V898" s="131" t="str">
        <f t="shared" si="1090"/>
        <v>　</v>
      </c>
      <c r="W898" s="131" t="str">
        <f>IF($A898=0," ",VLOOKUP(U898,入力規則用シート!B:C,2,0))</f>
        <v xml:space="preserve"> </v>
      </c>
      <c r="X898" s="131">
        <f t="shared" si="1040"/>
        <v>0</v>
      </c>
      <c r="Y898" s="131" t="str">
        <f t="shared" si="1091"/>
        <v/>
      </c>
      <c r="Z898" s="131" t="str">
        <f>IF(Y898="","",VLOOKUP(Y898,ボランティア図書マスタ!$A$3:$K$567,11,0))</f>
        <v/>
      </c>
      <c r="AA898" s="132" t="str">
        <f t="shared" si="1092"/>
        <v/>
      </c>
      <c r="AB898" s="133"/>
      <c r="AC898" s="133">
        <f t="shared" si="1093"/>
        <v>0</v>
      </c>
      <c r="AD898" s="133">
        <f t="shared" si="1094"/>
        <v>0</v>
      </c>
      <c r="AE898" s="133">
        <f t="shared" si="1095"/>
        <v>0</v>
      </c>
      <c r="AF898" s="133">
        <f t="shared" si="1096"/>
        <v>0</v>
      </c>
      <c r="AG898" s="134">
        <f t="shared" si="1097"/>
        <v>0</v>
      </c>
      <c r="AH898" s="133">
        <f t="shared" si="1098"/>
        <v>0</v>
      </c>
      <c r="AI898" s="133">
        <f t="shared" si="976"/>
        <v>0</v>
      </c>
      <c r="AJ898" s="133">
        <f t="shared" si="977"/>
        <v>0</v>
      </c>
      <c r="AK898" s="135">
        <f t="shared" si="1099"/>
        <v>0</v>
      </c>
      <c r="AL898" s="135">
        <f t="shared" si="1100"/>
        <v>0</v>
      </c>
      <c r="AM898" s="135">
        <f t="shared" si="978"/>
        <v>0</v>
      </c>
      <c r="AN898" s="135">
        <f t="shared" si="979"/>
        <v>0</v>
      </c>
      <c r="AP898" s="111" t="e">
        <f>VLOOKUP($Y898,ボランティア図書マスタ!$A:$T,15,0)</f>
        <v>#N/A</v>
      </c>
      <c r="AQ898" s="111" t="e">
        <f>VLOOKUP($Y898,ボランティア図書マスタ!$A:$T,16,0)</f>
        <v>#N/A</v>
      </c>
      <c r="AR898" s="111" t="e">
        <f>VLOOKUP($Y898,ボランティア図書マスタ!$A:$T,17,0)</f>
        <v>#N/A</v>
      </c>
      <c r="AS898" s="111" t="e">
        <f>VLOOKUP($Y898,ボランティア図書マスタ!$A:$T,18,0)</f>
        <v>#N/A</v>
      </c>
      <c r="AT898" s="111" t="e">
        <f>VLOOKUP($Y898,ボランティア図書マスタ!$A:$T,19,0)</f>
        <v>#N/A</v>
      </c>
      <c r="AU898" s="111" t="e">
        <f>VLOOKUP($Y898,ボランティア図書マスタ!$A:$T,20,0)</f>
        <v>#N/A</v>
      </c>
    </row>
    <row r="899" spans="1:47" ht="80.099999999999994" customHeight="1" x14ac:dyDescent="0.15">
      <c r="A899" s="119"/>
      <c r="B899" s="120"/>
      <c r="C899" s="119"/>
      <c r="D899" s="121"/>
      <c r="E899" s="122" t="str">
        <f>IF(D899="","",VLOOKUP(D899,ボランティア一覧!$A:$B,2,0))</f>
        <v/>
      </c>
      <c r="F899" s="121"/>
      <c r="G899" s="123" t="str">
        <f>IF(F899="","",VLOOKUP(F899,ボランティア図書マスタ!$B:$L,11,0))</f>
        <v/>
      </c>
      <c r="H899" s="124"/>
      <c r="I899" s="121"/>
      <c r="J899" s="124"/>
      <c r="K899" s="122" t="str">
        <f t="shared" si="975"/>
        <v/>
      </c>
      <c r="L899" s="125" t="str">
        <f>IF(Y899="","",VLOOKUP(Y899,ボランティア図書マスタ!$A$3:$M$567,13,0))</f>
        <v/>
      </c>
      <c r="M899" s="126"/>
      <c r="N899" s="127"/>
      <c r="O899" s="128"/>
      <c r="P899" s="129"/>
      <c r="Q899" s="130" t="str">
        <f>IF(D899="","",VLOOKUP(D899,ボランティア一覧!$A$3:$F$68,3,0))</f>
        <v/>
      </c>
      <c r="R899" s="130" t="str">
        <f>IF(D899="","",VLOOKUP(D899,ボランティア一覧!$A$3:$F$68,4,0))</f>
        <v/>
      </c>
      <c r="S899" s="130" t="str">
        <f>IF(D899="","",VLOOKUP(D899,ボランティア一覧!$A$3:$F$68,5,0))</f>
        <v/>
      </c>
      <c r="T899" s="130" t="str">
        <f>IF(D899="","",VLOOKUP(D899,ボランティア一覧!$A$3:$F$68,6,0))</f>
        <v/>
      </c>
      <c r="U899" s="131" t="str">
        <f>IF(F899=0," ",$G$2)</f>
        <v xml:space="preserve"> </v>
      </c>
      <c r="V899" s="131" t="str">
        <f>IF(F899=0,"　",$L$2)</f>
        <v>　</v>
      </c>
      <c r="W899" s="131" t="str">
        <f>IF($A899=0," ",VLOOKUP(U899,入力規則用シート!B:C,2,0))</f>
        <v xml:space="preserve"> </v>
      </c>
      <c r="X899" s="131">
        <f t="shared" si="1040"/>
        <v>0</v>
      </c>
      <c r="Y899" s="131" t="str">
        <f>IF(F899&amp;I899="","",CONCATENATE(F899,I899))</f>
        <v/>
      </c>
      <c r="Z899" s="131" t="str">
        <f>IF(Y899="","",VLOOKUP(Y899,ボランティア図書マスタ!$A$3:$K$567,11,0))</f>
        <v/>
      </c>
      <c r="AA899" s="132" t="str">
        <f>DBCS(J899)</f>
        <v/>
      </c>
      <c r="AB899" s="133"/>
      <c r="AC899" s="133">
        <f>A899</f>
        <v>0</v>
      </c>
      <c r="AD899" s="133">
        <f>B899</f>
        <v>0</v>
      </c>
      <c r="AE899" s="133">
        <f>C899</f>
        <v>0</v>
      </c>
      <c r="AF899" s="133">
        <f>D899</f>
        <v>0</v>
      </c>
      <c r="AG899" s="134">
        <f>F899</f>
        <v>0</v>
      </c>
      <c r="AH899" s="133">
        <f>H899</f>
        <v>0</v>
      </c>
      <c r="AI899" s="133">
        <f t="shared" si="976"/>
        <v>0</v>
      </c>
      <c r="AJ899" s="133">
        <f t="shared" si="977"/>
        <v>0</v>
      </c>
      <c r="AK899" s="135">
        <f>M899</f>
        <v>0</v>
      </c>
      <c r="AL899" s="135">
        <f>N899</f>
        <v>0</v>
      </c>
      <c r="AM899" s="135">
        <f t="shared" si="978"/>
        <v>0</v>
      </c>
      <c r="AN899" s="135">
        <f t="shared" si="979"/>
        <v>0</v>
      </c>
      <c r="AP899" s="111" t="e">
        <f>VLOOKUP($Y899,ボランティア図書マスタ!$A:$T,15,0)</f>
        <v>#N/A</v>
      </c>
      <c r="AQ899" s="111" t="e">
        <f>VLOOKUP($Y899,ボランティア図書マスタ!$A:$T,16,0)</f>
        <v>#N/A</v>
      </c>
      <c r="AR899" s="111" t="e">
        <f>VLOOKUP($Y899,ボランティア図書マスタ!$A:$T,17,0)</f>
        <v>#N/A</v>
      </c>
      <c r="AS899" s="111" t="e">
        <f>VLOOKUP($Y899,ボランティア図書マスタ!$A:$T,18,0)</f>
        <v>#N/A</v>
      </c>
      <c r="AT899" s="111" t="e">
        <f>VLOOKUP($Y899,ボランティア図書マスタ!$A:$T,19,0)</f>
        <v>#N/A</v>
      </c>
      <c r="AU899" s="111" t="e">
        <f>VLOOKUP($Y899,ボランティア図書マスタ!$A:$T,20,0)</f>
        <v>#N/A</v>
      </c>
    </row>
    <row r="900" spans="1:47" ht="80.099999999999994" customHeight="1" x14ac:dyDescent="0.15">
      <c r="A900" s="119"/>
      <c r="B900" s="120"/>
      <c r="C900" s="119"/>
      <c r="D900" s="121"/>
      <c r="E900" s="122" t="str">
        <f>IF(D900="","",VLOOKUP(D900,ボランティア一覧!$A:$B,2,0))</f>
        <v/>
      </c>
      <c r="F900" s="121"/>
      <c r="G900" s="123" t="str">
        <f>IF(F900="","",VLOOKUP(F900,ボランティア図書マスタ!$B:$L,11,0))</f>
        <v/>
      </c>
      <c r="H900" s="124"/>
      <c r="I900" s="121"/>
      <c r="J900" s="124"/>
      <c r="K900" s="122" t="str">
        <f t="shared" si="975"/>
        <v/>
      </c>
      <c r="L900" s="125" t="str">
        <f>IF(Y900="","",VLOOKUP(Y900,ボランティア図書マスタ!$A$3:$M$567,13,0))</f>
        <v/>
      </c>
      <c r="M900" s="126"/>
      <c r="N900" s="127"/>
      <c r="O900" s="128"/>
      <c r="P900" s="129"/>
      <c r="Q900" s="130" t="str">
        <f>IF(D900="","",VLOOKUP(D900,ボランティア一覧!$A$3:$F$68,3,0))</f>
        <v/>
      </c>
      <c r="R900" s="130" t="str">
        <f>IF(D900="","",VLOOKUP(D900,ボランティア一覧!$A$3:$F$68,4,0))</f>
        <v/>
      </c>
      <c r="S900" s="130" t="str">
        <f>IF(D900="","",VLOOKUP(D900,ボランティア一覧!$A$3:$F$68,5,0))</f>
        <v/>
      </c>
      <c r="T900" s="130" t="str">
        <f>IF(D900="","",VLOOKUP(D900,ボランティア一覧!$A$3:$F$68,6,0))</f>
        <v/>
      </c>
      <c r="U900" s="131" t="str">
        <f t="shared" ref="U900:U916" si="1101">IF(F900=0," ",$G$2)</f>
        <v xml:space="preserve"> </v>
      </c>
      <c r="V900" s="131" t="str">
        <f t="shared" ref="V900:V916" si="1102">IF(F900=0,"　",$L$2)</f>
        <v>　</v>
      </c>
      <c r="W900" s="131" t="str">
        <f>IF($A900=0," ",VLOOKUP(U900,入力規則用シート!B:C,2,0))</f>
        <v xml:space="preserve"> </v>
      </c>
      <c r="X900" s="131">
        <f t="shared" si="1040"/>
        <v>0</v>
      </c>
      <c r="Y900" s="131" t="str">
        <f t="shared" ref="Y900:Y916" si="1103">IF(F900&amp;I900="","",CONCATENATE(F900,I900))</f>
        <v/>
      </c>
      <c r="Z900" s="131" t="str">
        <f>IF(Y900="","",VLOOKUP(Y900,ボランティア図書マスタ!$A$3:$K$567,11,0))</f>
        <v/>
      </c>
      <c r="AA900" s="132" t="str">
        <f t="shared" ref="AA900:AA916" si="1104">DBCS(J900)</f>
        <v/>
      </c>
      <c r="AB900" s="133"/>
      <c r="AC900" s="133">
        <f t="shared" ref="AC900:AC916" si="1105">A900</f>
        <v>0</v>
      </c>
      <c r="AD900" s="133">
        <f t="shared" ref="AD900:AD916" si="1106">B900</f>
        <v>0</v>
      </c>
      <c r="AE900" s="133">
        <f t="shared" ref="AE900:AE916" si="1107">C900</f>
        <v>0</v>
      </c>
      <c r="AF900" s="133">
        <f t="shared" ref="AF900:AF916" si="1108">D900</f>
        <v>0</v>
      </c>
      <c r="AG900" s="134">
        <f t="shared" ref="AG900:AG916" si="1109">F900</f>
        <v>0</v>
      </c>
      <c r="AH900" s="133">
        <f t="shared" ref="AH900:AH916" si="1110">H900</f>
        <v>0</v>
      </c>
      <c r="AI900" s="133">
        <f t="shared" si="976"/>
        <v>0</v>
      </c>
      <c r="AJ900" s="133">
        <f t="shared" si="977"/>
        <v>0</v>
      </c>
      <c r="AK900" s="135">
        <f t="shared" ref="AK900:AK916" si="1111">M900</f>
        <v>0</v>
      </c>
      <c r="AL900" s="135">
        <f t="shared" ref="AL900:AL916" si="1112">N900</f>
        <v>0</v>
      </c>
      <c r="AM900" s="135">
        <f t="shared" si="978"/>
        <v>0</v>
      </c>
      <c r="AN900" s="135">
        <f t="shared" si="979"/>
        <v>0</v>
      </c>
      <c r="AP900" s="111" t="e">
        <f>VLOOKUP($Y900,ボランティア図書マスタ!$A:$T,15,0)</f>
        <v>#N/A</v>
      </c>
      <c r="AQ900" s="111" t="e">
        <f>VLOOKUP($Y900,ボランティア図書マスタ!$A:$T,16,0)</f>
        <v>#N/A</v>
      </c>
      <c r="AR900" s="111" t="e">
        <f>VLOOKUP($Y900,ボランティア図書マスタ!$A:$T,17,0)</f>
        <v>#N/A</v>
      </c>
      <c r="AS900" s="111" t="e">
        <f>VLOOKUP($Y900,ボランティア図書マスタ!$A:$T,18,0)</f>
        <v>#N/A</v>
      </c>
      <c r="AT900" s="111" t="e">
        <f>VLOOKUP($Y900,ボランティア図書マスタ!$A:$T,19,0)</f>
        <v>#N/A</v>
      </c>
      <c r="AU900" s="111" t="e">
        <f>VLOOKUP($Y900,ボランティア図書マスタ!$A:$T,20,0)</f>
        <v>#N/A</v>
      </c>
    </row>
    <row r="901" spans="1:47" ht="80.099999999999994" customHeight="1" x14ac:dyDescent="0.15">
      <c r="A901" s="119"/>
      <c r="B901" s="120"/>
      <c r="C901" s="119"/>
      <c r="D901" s="121"/>
      <c r="E901" s="122" t="str">
        <f>IF(D901="","",VLOOKUP(D901,ボランティア一覧!$A:$B,2,0))</f>
        <v/>
      </c>
      <c r="F901" s="121"/>
      <c r="G901" s="123" t="str">
        <f>IF(F901="","",VLOOKUP(F901,ボランティア図書マスタ!$B:$L,11,0))</f>
        <v/>
      </c>
      <c r="H901" s="124"/>
      <c r="I901" s="121"/>
      <c r="J901" s="124"/>
      <c r="K901" s="122" t="str">
        <f t="shared" si="975"/>
        <v/>
      </c>
      <c r="L901" s="125" t="str">
        <f>IF(Y901="","",VLOOKUP(Y901,ボランティア図書マスタ!$A$3:$M$567,13,0))</f>
        <v/>
      </c>
      <c r="M901" s="126"/>
      <c r="N901" s="127"/>
      <c r="O901" s="128"/>
      <c r="P901" s="129"/>
      <c r="Q901" s="130" t="str">
        <f>IF(D901="","",VLOOKUP(D901,ボランティア一覧!$A$3:$F$68,3,0))</f>
        <v/>
      </c>
      <c r="R901" s="130" t="str">
        <f>IF(D901="","",VLOOKUP(D901,ボランティア一覧!$A$3:$F$68,4,0))</f>
        <v/>
      </c>
      <c r="S901" s="130" t="str">
        <f>IF(D901="","",VLOOKUP(D901,ボランティア一覧!$A$3:$F$68,5,0))</f>
        <v/>
      </c>
      <c r="T901" s="130" t="str">
        <f>IF(D901="","",VLOOKUP(D901,ボランティア一覧!$A$3:$F$68,6,0))</f>
        <v/>
      </c>
      <c r="U901" s="131" t="str">
        <f t="shared" si="1101"/>
        <v xml:space="preserve"> </v>
      </c>
      <c r="V901" s="131" t="str">
        <f t="shared" si="1102"/>
        <v>　</v>
      </c>
      <c r="W901" s="131" t="str">
        <f>IF($A901=0," ",VLOOKUP(U901,入力規則用シート!B:C,2,0))</f>
        <v xml:space="preserve"> </v>
      </c>
      <c r="X901" s="131">
        <f t="shared" si="1040"/>
        <v>0</v>
      </c>
      <c r="Y901" s="131" t="str">
        <f t="shared" si="1103"/>
        <v/>
      </c>
      <c r="Z901" s="131" t="str">
        <f>IF(Y901="","",VLOOKUP(Y901,ボランティア図書マスタ!$A$3:$K$567,11,0))</f>
        <v/>
      </c>
      <c r="AA901" s="132" t="str">
        <f t="shared" si="1104"/>
        <v/>
      </c>
      <c r="AB901" s="133"/>
      <c r="AC901" s="133">
        <f t="shared" si="1105"/>
        <v>0</v>
      </c>
      <c r="AD901" s="133">
        <f t="shared" si="1106"/>
        <v>0</v>
      </c>
      <c r="AE901" s="133">
        <f t="shared" si="1107"/>
        <v>0</v>
      </c>
      <c r="AF901" s="133">
        <f t="shared" si="1108"/>
        <v>0</v>
      </c>
      <c r="AG901" s="134">
        <f t="shared" si="1109"/>
        <v>0</v>
      </c>
      <c r="AH901" s="133">
        <f t="shared" si="1110"/>
        <v>0</v>
      </c>
      <c r="AI901" s="133">
        <f t="shared" si="976"/>
        <v>0</v>
      </c>
      <c r="AJ901" s="133">
        <f t="shared" si="977"/>
        <v>0</v>
      </c>
      <c r="AK901" s="135">
        <f t="shared" si="1111"/>
        <v>0</v>
      </c>
      <c r="AL901" s="135">
        <f t="shared" si="1112"/>
        <v>0</v>
      </c>
      <c r="AM901" s="135">
        <f t="shared" si="978"/>
        <v>0</v>
      </c>
      <c r="AN901" s="135">
        <f t="shared" si="979"/>
        <v>0</v>
      </c>
      <c r="AP901" s="111" t="e">
        <f>VLOOKUP($Y901,ボランティア図書マスタ!$A:$T,15,0)</f>
        <v>#N/A</v>
      </c>
      <c r="AQ901" s="111" t="e">
        <f>VLOOKUP($Y901,ボランティア図書マスタ!$A:$T,16,0)</f>
        <v>#N/A</v>
      </c>
      <c r="AR901" s="111" t="e">
        <f>VLOOKUP($Y901,ボランティア図書マスタ!$A:$T,17,0)</f>
        <v>#N/A</v>
      </c>
      <c r="AS901" s="111" t="e">
        <f>VLOOKUP($Y901,ボランティア図書マスタ!$A:$T,18,0)</f>
        <v>#N/A</v>
      </c>
      <c r="AT901" s="111" t="e">
        <f>VLOOKUP($Y901,ボランティア図書マスタ!$A:$T,19,0)</f>
        <v>#N/A</v>
      </c>
      <c r="AU901" s="111" t="e">
        <f>VLOOKUP($Y901,ボランティア図書マスタ!$A:$T,20,0)</f>
        <v>#N/A</v>
      </c>
    </row>
    <row r="902" spans="1:47" ht="80.099999999999994" customHeight="1" x14ac:dyDescent="0.15">
      <c r="A902" s="119"/>
      <c r="B902" s="120"/>
      <c r="C902" s="119"/>
      <c r="D902" s="121"/>
      <c r="E902" s="122" t="str">
        <f>IF(D902="","",VLOOKUP(D902,ボランティア一覧!$A:$B,2,0))</f>
        <v/>
      </c>
      <c r="F902" s="121"/>
      <c r="G902" s="123" t="str">
        <f>IF(F902="","",VLOOKUP(F902,ボランティア図書マスタ!$B:$L,11,0))</f>
        <v/>
      </c>
      <c r="H902" s="124"/>
      <c r="I902" s="121"/>
      <c r="J902" s="124"/>
      <c r="K902" s="122" t="str">
        <f t="shared" si="975"/>
        <v/>
      </c>
      <c r="L902" s="125" t="str">
        <f>IF(Y902="","",VLOOKUP(Y902,ボランティア図書マスタ!$A$3:$M$567,13,0))</f>
        <v/>
      </c>
      <c r="M902" s="126"/>
      <c r="N902" s="127"/>
      <c r="O902" s="128"/>
      <c r="P902" s="129"/>
      <c r="Q902" s="130" t="str">
        <f>IF(D902="","",VLOOKUP(D902,ボランティア一覧!$A$3:$F$68,3,0))</f>
        <v/>
      </c>
      <c r="R902" s="130" t="str">
        <f>IF(D902="","",VLOOKUP(D902,ボランティア一覧!$A$3:$F$68,4,0))</f>
        <v/>
      </c>
      <c r="S902" s="130" t="str">
        <f>IF(D902="","",VLOOKUP(D902,ボランティア一覧!$A$3:$F$68,5,0))</f>
        <v/>
      </c>
      <c r="T902" s="130" t="str">
        <f>IF(D902="","",VLOOKUP(D902,ボランティア一覧!$A$3:$F$68,6,0))</f>
        <v/>
      </c>
      <c r="U902" s="131" t="str">
        <f t="shared" si="1101"/>
        <v xml:space="preserve"> </v>
      </c>
      <c r="V902" s="131" t="str">
        <f t="shared" si="1102"/>
        <v>　</v>
      </c>
      <c r="W902" s="131" t="str">
        <f>IF($A902=0," ",VLOOKUP(U902,入力規則用シート!B:C,2,0))</f>
        <v xml:space="preserve"> </v>
      </c>
      <c r="X902" s="131">
        <f t="shared" si="1040"/>
        <v>0</v>
      </c>
      <c r="Y902" s="131" t="str">
        <f t="shared" si="1103"/>
        <v/>
      </c>
      <c r="Z902" s="131" t="str">
        <f>IF(Y902="","",VLOOKUP(Y902,ボランティア図書マスタ!$A$3:$K$567,11,0))</f>
        <v/>
      </c>
      <c r="AA902" s="132" t="str">
        <f t="shared" si="1104"/>
        <v/>
      </c>
      <c r="AB902" s="133"/>
      <c r="AC902" s="133">
        <f t="shared" si="1105"/>
        <v>0</v>
      </c>
      <c r="AD902" s="133">
        <f t="shared" si="1106"/>
        <v>0</v>
      </c>
      <c r="AE902" s="133">
        <f t="shared" si="1107"/>
        <v>0</v>
      </c>
      <c r="AF902" s="133">
        <f t="shared" si="1108"/>
        <v>0</v>
      </c>
      <c r="AG902" s="134">
        <f t="shared" si="1109"/>
        <v>0</v>
      </c>
      <c r="AH902" s="133">
        <f t="shared" si="1110"/>
        <v>0</v>
      </c>
      <c r="AI902" s="133">
        <f t="shared" si="976"/>
        <v>0</v>
      </c>
      <c r="AJ902" s="133">
        <f t="shared" si="977"/>
        <v>0</v>
      </c>
      <c r="AK902" s="135">
        <f t="shared" si="1111"/>
        <v>0</v>
      </c>
      <c r="AL902" s="135">
        <f t="shared" si="1112"/>
        <v>0</v>
      </c>
      <c r="AM902" s="135">
        <f t="shared" si="978"/>
        <v>0</v>
      </c>
      <c r="AN902" s="135">
        <f t="shared" si="979"/>
        <v>0</v>
      </c>
      <c r="AP902" s="111" t="e">
        <f>VLOOKUP($Y902,ボランティア図書マスタ!$A:$T,15,0)</f>
        <v>#N/A</v>
      </c>
      <c r="AQ902" s="111" t="e">
        <f>VLOOKUP($Y902,ボランティア図書マスタ!$A:$T,16,0)</f>
        <v>#N/A</v>
      </c>
      <c r="AR902" s="111" t="e">
        <f>VLOOKUP($Y902,ボランティア図書マスタ!$A:$T,17,0)</f>
        <v>#N/A</v>
      </c>
      <c r="AS902" s="111" t="e">
        <f>VLOOKUP($Y902,ボランティア図書マスタ!$A:$T,18,0)</f>
        <v>#N/A</v>
      </c>
      <c r="AT902" s="111" t="e">
        <f>VLOOKUP($Y902,ボランティア図書マスタ!$A:$T,19,0)</f>
        <v>#N/A</v>
      </c>
      <c r="AU902" s="111" t="e">
        <f>VLOOKUP($Y902,ボランティア図書マスタ!$A:$T,20,0)</f>
        <v>#N/A</v>
      </c>
    </row>
    <row r="903" spans="1:47" ht="80.099999999999994" customHeight="1" x14ac:dyDescent="0.15">
      <c r="A903" s="119"/>
      <c r="B903" s="120"/>
      <c r="C903" s="119"/>
      <c r="D903" s="121"/>
      <c r="E903" s="122" t="str">
        <f>IF(D903="","",VLOOKUP(D903,ボランティア一覧!$A:$B,2,0))</f>
        <v/>
      </c>
      <c r="F903" s="121"/>
      <c r="G903" s="123" t="str">
        <f>IF(F903="","",VLOOKUP(F903,ボランティア図書マスタ!$B:$L,11,0))</f>
        <v/>
      </c>
      <c r="H903" s="124"/>
      <c r="I903" s="121"/>
      <c r="J903" s="124"/>
      <c r="K903" s="122" t="str">
        <f t="shared" si="975"/>
        <v/>
      </c>
      <c r="L903" s="125" t="str">
        <f>IF(Y903="","",VLOOKUP(Y903,ボランティア図書マスタ!$A$3:$M$567,13,0))</f>
        <v/>
      </c>
      <c r="M903" s="126"/>
      <c r="N903" s="127"/>
      <c r="O903" s="128"/>
      <c r="P903" s="129"/>
      <c r="Q903" s="130" t="str">
        <f>IF(D903="","",VLOOKUP(D903,ボランティア一覧!$A$3:$F$68,3,0))</f>
        <v/>
      </c>
      <c r="R903" s="130" t="str">
        <f>IF(D903="","",VLOOKUP(D903,ボランティア一覧!$A$3:$F$68,4,0))</f>
        <v/>
      </c>
      <c r="S903" s="130" t="str">
        <f>IF(D903="","",VLOOKUP(D903,ボランティア一覧!$A$3:$F$68,5,0))</f>
        <v/>
      </c>
      <c r="T903" s="130" t="str">
        <f>IF(D903="","",VLOOKUP(D903,ボランティア一覧!$A$3:$F$68,6,0))</f>
        <v/>
      </c>
      <c r="U903" s="131" t="str">
        <f t="shared" si="1101"/>
        <v xml:space="preserve"> </v>
      </c>
      <c r="V903" s="131" t="str">
        <f t="shared" si="1102"/>
        <v>　</v>
      </c>
      <c r="W903" s="131" t="str">
        <f>IF($A903=0," ",VLOOKUP(U903,入力規則用シート!B:C,2,0))</f>
        <v xml:space="preserve"> </v>
      </c>
      <c r="X903" s="131">
        <f t="shared" si="1040"/>
        <v>0</v>
      </c>
      <c r="Y903" s="131" t="str">
        <f t="shared" si="1103"/>
        <v/>
      </c>
      <c r="Z903" s="131" t="str">
        <f>IF(Y903="","",VLOOKUP(Y903,ボランティア図書マスタ!$A$3:$K$567,11,0))</f>
        <v/>
      </c>
      <c r="AA903" s="132" t="str">
        <f t="shared" si="1104"/>
        <v/>
      </c>
      <c r="AB903" s="133"/>
      <c r="AC903" s="133">
        <f t="shared" si="1105"/>
        <v>0</v>
      </c>
      <c r="AD903" s="133">
        <f t="shared" si="1106"/>
        <v>0</v>
      </c>
      <c r="AE903" s="133">
        <f t="shared" si="1107"/>
        <v>0</v>
      </c>
      <c r="AF903" s="133">
        <f t="shared" si="1108"/>
        <v>0</v>
      </c>
      <c r="AG903" s="134">
        <f t="shared" si="1109"/>
        <v>0</v>
      </c>
      <c r="AH903" s="133">
        <f t="shared" si="1110"/>
        <v>0</v>
      </c>
      <c r="AI903" s="133">
        <f t="shared" si="976"/>
        <v>0</v>
      </c>
      <c r="AJ903" s="133">
        <f t="shared" si="977"/>
        <v>0</v>
      </c>
      <c r="AK903" s="135">
        <f t="shared" si="1111"/>
        <v>0</v>
      </c>
      <c r="AL903" s="135">
        <f t="shared" si="1112"/>
        <v>0</v>
      </c>
      <c r="AM903" s="135">
        <f t="shared" si="978"/>
        <v>0</v>
      </c>
      <c r="AN903" s="135">
        <f t="shared" si="979"/>
        <v>0</v>
      </c>
      <c r="AP903" s="111" t="e">
        <f>VLOOKUP($Y903,ボランティア図書マスタ!$A:$T,15,0)</f>
        <v>#N/A</v>
      </c>
      <c r="AQ903" s="111" t="e">
        <f>VLOOKUP($Y903,ボランティア図書マスタ!$A:$T,16,0)</f>
        <v>#N/A</v>
      </c>
      <c r="AR903" s="111" t="e">
        <f>VLOOKUP($Y903,ボランティア図書マスタ!$A:$T,17,0)</f>
        <v>#N/A</v>
      </c>
      <c r="AS903" s="111" t="e">
        <f>VLOOKUP($Y903,ボランティア図書マスタ!$A:$T,18,0)</f>
        <v>#N/A</v>
      </c>
      <c r="AT903" s="111" t="e">
        <f>VLOOKUP($Y903,ボランティア図書マスタ!$A:$T,19,0)</f>
        <v>#N/A</v>
      </c>
      <c r="AU903" s="111" t="e">
        <f>VLOOKUP($Y903,ボランティア図書マスタ!$A:$T,20,0)</f>
        <v>#N/A</v>
      </c>
    </row>
    <row r="904" spans="1:47" ht="80.099999999999994" customHeight="1" x14ac:dyDescent="0.15">
      <c r="A904" s="119"/>
      <c r="B904" s="120"/>
      <c r="C904" s="119"/>
      <c r="D904" s="121"/>
      <c r="E904" s="122" t="str">
        <f>IF(D904="","",VLOOKUP(D904,ボランティア一覧!$A:$B,2,0))</f>
        <v/>
      </c>
      <c r="F904" s="121"/>
      <c r="G904" s="123" t="str">
        <f>IF(F904="","",VLOOKUP(F904,ボランティア図書マスタ!$B:$L,11,0))</f>
        <v/>
      </c>
      <c r="H904" s="124"/>
      <c r="I904" s="121"/>
      <c r="J904" s="124"/>
      <c r="K904" s="122" t="str">
        <f t="shared" si="975"/>
        <v/>
      </c>
      <c r="L904" s="125" t="str">
        <f>IF(Y904="","",VLOOKUP(Y904,ボランティア図書マスタ!$A$3:$M$567,13,0))</f>
        <v/>
      </c>
      <c r="M904" s="126"/>
      <c r="N904" s="127"/>
      <c r="O904" s="128"/>
      <c r="P904" s="129"/>
      <c r="Q904" s="130" t="str">
        <f>IF(D904="","",VLOOKUP(D904,ボランティア一覧!$A$3:$F$68,3,0))</f>
        <v/>
      </c>
      <c r="R904" s="130" t="str">
        <f>IF(D904="","",VLOOKUP(D904,ボランティア一覧!$A$3:$F$68,4,0))</f>
        <v/>
      </c>
      <c r="S904" s="130" t="str">
        <f>IF(D904="","",VLOOKUP(D904,ボランティア一覧!$A$3:$F$68,5,0))</f>
        <v/>
      </c>
      <c r="T904" s="130" t="str">
        <f>IF(D904="","",VLOOKUP(D904,ボランティア一覧!$A$3:$F$68,6,0))</f>
        <v/>
      </c>
      <c r="U904" s="131" t="str">
        <f t="shared" si="1101"/>
        <v xml:space="preserve"> </v>
      </c>
      <c r="V904" s="131" t="str">
        <f t="shared" si="1102"/>
        <v>　</v>
      </c>
      <c r="W904" s="131" t="str">
        <f>IF($A904=0," ",VLOOKUP(U904,入力規則用シート!B:C,2,0))</f>
        <v xml:space="preserve"> </v>
      </c>
      <c r="X904" s="131">
        <f t="shared" si="1040"/>
        <v>0</v>
      </c>
      <c r="Y904" s="131" t="str">
        <f t="shared" si="1103"/>
        <v/>
      </c>
      <c r="Z904" s="131" t="str">
        <f>IF(Y904="","",VLOOKUP(Y904,ボランティア図書マスタ!$A$3:$K$567,11,0))</f>
        <v/>
      </c>
      <c r="AA904" s="132" t="str">
        <f t="shared" si="1104"/>
        <v/>
      </c>
      <c r="AB904" s="133"/>
      <c r="AC904" s="133">
        <f t="shared" si="1105"/>
        <v>0</v>
      </c>
      <c r="AD904" s="133">
        <f t="shared" si="1106"/>
        <v>0</v>
      </c>
      <c r="AE904" s="133">
        <f t="shared" si="1107"/>
        <v>0</v>
      </c>
      <c r="AF904" s="133">
        <f t="shared" si="1108"/>
        <v>0</v>
      </c>
      <c r="AG904" s="134">
        <f t="shared" si="1109"/>
        <v>0</v>
      </c>
      <c r="AH904" s="133">
        <f t="shared" si="1110"/>
        <v>0</v>
      </c>
      <c r="AI904" s="133">
        <f t="shared" si="976"/>
        <v>0</v>
      </c>
      <c r="AJ904" s="133">
        <f t="shared" si="977"/>
        <v>0</v>
      </c>
      <c r="AK904" s="135">
        <f t="shared" si="1111"/>
        <v>0</v>
      </c>
      <c r="AL904" s="135">
        <f t="shared" si="1112"/>
        <v>0</v>
      </c>
      <c r="AM904" s="135">
        <f t="shared" si="978"/>
        <v>0</v>
      </c>
      <c r="AN904" s="135">
        <f t="shared" si="979"/>
        <v>0</v>
      </c>
      <c r="AP904" s="111" t="e">
        <f>VLOOKUP($Y904,ボランティア図書マスタ!$A:$T,15,0)</f>
        <v>#N/A</v>
      </c>
      <c r="AQ904" s="111" t="e">
        <f>VLOOKUP($Y904,ボランティア図書マスタ!$A:$T,16,0)</f>
        <v>#N/A</v>
      </c>
      <c r="AR904" s="111" t="e">
        <f>VLOOKUP($Y904,ボランティア図書マスタ!$A:$T,17,0)</f>
        <v>#N/A</v>
      </c>
      <c r="AS904" s="111" t="e">
        <f>VLOOKUP($Y904,ボランティア図書マスタ!$A:$T,18,0)</f>
        <v>#N/A</v>
      </c>
      <c r="AT904" s="111" t="e">
        <f>VLOOKUP($Y904,ボランティア図書マスタ!$A:$T,19,0)</f>
        <v>#N/A</v>
      </c>
      <c r="AU904" s="111" t="e">
        <f>VLOOKUP($Y904,ボランティア図書マスタ!$A:$T,20,0)</f>
        <v>#N/A</v>
      </c>
    </row>
    <row r="905" spans="1:47" ht="80.099999999999994" customHeight="1" x14ac:dyDescent="0.15">
      <c r="A905" s="119"/>
      <c r="B905" s="120"/>
      <c r="C905" s="119"/>
      <c r="D905" s="121"/>
      <c r="E905" s="122" t="str">
        <f>IF(D905="","",VLOOKUP(D905,ボランティア一覧!$A:$B,2,0))</f>
        <v/>
      </c>
      <c r="F905" s="121"/>
      <c r="G905" s="123" t="str">
        <f>IF(F905="","",VLOOKUP(F905,ボランティア図書マスタ!$B:$L,11,0))</f>
        <v/>
      </c>
      <c r="H905" s="124"/>
      <c r="I905" s="121"/>
      <c r="J905" s="124"/>
      <c r="K905" s="122" t="str">
        <f t="shared" si="975"/>
        <v/>
      </c>
      <c r="L905" s="125" t="str">
        <f>IF(Y905="","",VLOOKUP(Y905,ボランティア図書マスタ!$A$3:$M$567,13,0))</f>
        <v/>
      </c>
      <c r="M905" s="126"/>
      <c r="N905" s="127"/>
      <c r="O905" s="128"/>
      <c r="P905" s="129"/>
      <c r="Q905" s="130" t="str">
        <f>IF(D905="","",VLOOKUP(D905,ボランティア一覧!$A$3:$F$68,3,0))</f>
        <v/>
      </c>
      <c r="R905" s="130" t="str">
        <f>IF(D905="","",VLOOKUP(D905,ボランティア一覧!$A$3:$F$68,4,0))</f>
        <v/>
      </c>
      <c r="S905" s="130" t="str">
        <f>IF(D905="","",VLOOKUP(D905,ボランティア一覧!$A$3:$F$68,5,0))</f>
        <v/>
      </c>
      <c r="T905" s="130" t="str">
        <f>IF(D905="","",VLOOKUP(D905,ボランティア一覧!$A$3:$F$68,6,0))</f>
        <v/>
      </c>
      <c r="U905" s="131" t="str">
        <f t="shared" si="1101"/>
        <v xml:space="preserve"> </v>
      </c>
      <c r="V905" s="131" t="str">
        <f t="shared" si="1102"/>
        <v>　</v>
      </c>
      <c r="W905" s="131" t="str">
        <f>IF($A905=0," ",VLOOKUP(U905,入力規則用シート!B:C,2,0))</f>
        <v xml:space="preserve"> </v>
      </c>
      <c r="X905" s="131">
        <f t="shared" si="1040"/>
        <v>0</v>
      </c>
      <c r="Y905" s="131" t="str">
        <f t="shared" si="1103"/>
        <v/>
      </c>
      <c r="Z905" s="131" t="str">
        <f>IF(Y905="","",VLOOKUP(Y905,ボランティア図書マスタ!$A$3:$K$567,11,0))</f>
        <v/>
      </c>
      <c r="AA905" s="132" t="str">
        <f t="shared" si="1104"/>
        <v/>
      </c>
      <c r="AB905" s="133"/>
      <c r="AC905" s="133">
        <f t="shared" si="1105"/>
        <v>0</v>
      </c>
      <c r="AD905" s="133">
        <f t="shared" si="1106"/>
        <v>0</v>
      </c>
      <c r="AE905" s="133">
        <f t="shared" si="1107"/>
        <v>0</v>
      </c>
      <c r="AF905" s="133">
        <f t="shared" si="1108"/>
        <v>0</v>
      </c>
      <c r="AG905" s="134">
        <f t="shared" si="1109"/>
        <v>0</v>
      </c>
      <c r="AH905" s="133">
        <f t="shared" si="1110"/>
        <v>0</v>
      </c>
      <c r="AI905" s="133">
        <f t="shared" si="976"/>
        <v>0</v>
      </c>
      <c r="AJ905" s="133">
        <f t="shared" si="977"/>
        <v>0</v>
      </c>
      <c r="AK905" s="135">
        <f t="shared" si="1111"/>
        <v>0</v>
      </c>
      <c r="AL905" s="135">
        <f t="shared" si="1112"/>
        <v>0</v>
      </c>
      <c r="AM905" s="135">
        <f t="shared" si="978"/>
        <v>0</v>
      </c>
      <c r="AN905" s="135">
        <f t="shared" si="979"/>
        <v>0</v>
      </c>
      <c r="AP905" s="111" t="e">
        <f>VLOOKUP($Y905,ボランティア図書マスタ!$A:$T,15,0)</f>
        <v>#N/A</v>
      </c>
      <c r="AQ905" s="111" t="e">
        <f>VLOOKUP($Y905,ボランティア図書マスタ!$A:$T,16,0)</f>
        <v>#N/A</v>
      </c>
      <c r="AR905" s="111" t="e">
        <f>VLOOKUP($Y905,ボランティア図書マスタ!$A:$T,17,0)</f>
        <v>#N/A</v>
      </c>
      <c r="AS905" s="111" t="e">
        <f>VLOOKUP($Y905,ボランティア図書マスタ!$A:$T,18,0)</f>
        <v>#N/A</v>
      </c>
      <c r="AT905" s="111" t="e">
        <f>VLOOKUP($Y905,ボランティア図書マスタ!$A:$T,19,0)</f>
        <v>#N/A</v>
      </c>
      <c r="AU905" s="111" t="e">
        <f>VLOOKUP($Y905,ボランティア図書マスタ!$A:$T,20,0)</f>
        <v>#N/A</v>
      </c>
    </row>
    <row r="906" spans="1:47" ht="80.099999999999994" customHeight="1" x14ac:dyDescent="0.15">
      <c r="A906" s="119"/>
      <c r="B906" s="120"/>
      <c r="C906" s="119"/>
      <c r="D906" s="121"/>
      <c r="E906" s="122" t="str">
        <f>IF(D906="","",VLOOKUP(D906,ボランティア一覧!$A:$B,2,0))</f>
        <v/>
      </c>
      <c r="F906" s="121"/>
      <c r="G906" s="123" t="str">
        <f>IF(F906="","",VLOOKUP(F906,ボランティア図書マスタ!$B:$L,11,0))</f>
        <v/>
      </c>
      <c r="H906" s="124"/>
      <c r="I906" s="121"/>
      <c r="J906" s="124"/>
      <c r="K906" s="122" t="str">
        <f t="shared" si="975"/>
        <v/>
      </c>
      <c r="L906" s="125" t="str">
        <f>IF(Y906="","",VLOOKUP(Y906,ボランティア図書マスタ!$A$3:$M$567,13,0))</f>
        <v/>
      </c>
      <c r="M906" s="126"/>
      <c r="N906" s="127"/>
      <c r="O906" s="128"/>
      <c r="P906" s="129"/>
      <c r="Q906" s="130" t="str">
        <f>IF(D906="","",VLOOKUP(D906,ボランティア一覧!$A$3:$F$68,3,0))</f>
        <v/>
      </c>
      <c r="R906" s="130" t="str">
        <f>IF(D906="","",VLOOKUP(D906,ボランティア一覧!$A$3:$F$68,4,0))</f>
        <v/>
      </c>
      <c r="S906" s="130" t="str">
        <f>IF(D906="","",VLOOKUP(D906,ボランティア一覧!$A$3:$F$68,5,0))</f>
        <v/>
      </c>
      <c r="T906" s="130" t="str">
        <f>IF(D906="","",VLOOKUP(D906,ボランティア一覧!$A$3:$F$68,6,0))</f>
        <v/>
      </c>
      <c r="U906" s="131" t="str">
        <f t="shared" si="1101"/>
        <v xml:space="preserve"> </v>
      </c>
      <c r="V906" s="131" t="str">
        <f t="shared" si="1102"/>
        <v>　</v>
      </c>
      <c r="W906" s="131" t="str">
        <f>IF($A906=0," ",VLOOKUP(U906,入力規則用シート!B:C,2,0))</f>
        <v xml:space="preserve"> </v>
      </c>
      <c r="X906" s="131">
        <f t="shared" si="1040"/>
        <v>0</v>
      </c>
      <c r="Y906" s="131" t="str">
        <f t="shared" si="1103"/>
        <v/>
      </c>
      <c r="Z906" s="131" t="str">
        <f>IF(Y906="","",VLOOKUP(Y906,ボランティア図書マスタ!$A$3:$K$567,11,0))</f>
        <v/>
      </c>
      <c r="AA906" s="132" t="str">
        <f t="shared" si="1104"/>
        <v/>
      </c>
      <c r="AB906" s="133"/>
      <c r="AC906" s="133">
        <f t="shared" si="1105"/>
        <v>0</v>
      </c>
      <c r="AD906" s="133">
        <f t="shared" si="1106"/>
        <v>0</v>
      </c>
      <c r="AE906" s="133">
        <f t="shared" si="1107"/>
        <v>0</v>
      </c>
      <c r="AF906" s="133">
        <f t="shared" si="1108"/>
        <v>0</v>
      </c>
      <c r="AG906" s="134">
        <f t="shared" si="1109"/>
        <v>0</v>
      </c>
      <c r="AH906" s="133">
        <f t="shared" si="1110"/>
        <v>0</v>
      </c>
      <c r="AI906" s="133">
        <f t="shared" si="976"/>
        <v>0</v>
      </c>
      <c r="AJ906" s="133">
        <f t="shared" si="977"/>
        <v>0</v>
      </c>
      <c r="AK906" s="135">
        <f t="shared" si="1111"/>
        <v>0</v>
      </c>
      <c r="AL906" s="135">
        <f t="shared" si="1112"/>
        <v>0</v>
      </c>
      <c r="AM906" s="135">
        <f t="shared" si="978"/>
        <v>0</v>
      </c>
      <c r="AN906" s="135">
        <f t="shared" si="979"/>
        <v>0</v>
      </c>
      <c r="AP906" s="111" t="e">
        <f>VLOOKUP($Y906,ボランティア図書マスタ!$A:$T,15,0)</f>
        <v>#N/A</v>
      </c>
      <c r="AQ906" s="111" t="e">
        <f>VLOOKUP($Y906,ボランティア図書マスタ!$A:$T,16,0)</f>
        <v>#N/A</v>
      </c>
      <c r="AR906" s="111" t="e">
        <f>VLOOKUP($Y906,ボランティア図書マスタ!$A:$T,17,0)</f>
        <v>#N/A</v>
      </c>
      <c r="AS906" s="111" t="e">
        <f>VLOOKUP($Y906,ボランティア図書マスタ!$A:$T,18,0)</f>
        <v>#N/A</v>
      </c>
      <c r="AT906" s="111" t="e">
        <f>VLOOKUP($Y906,ボランティア図書マスタ!$A:$T,19,0)</f>
        <v>#N/A</v>
      </c>
      <c r="AU906" s="111" t="e">
        <f>VLOOKUP($Y906,ボランティア図書マスタ!$A:$T,20,0)</f>
        <v>#N/A</v>
      </c>
    </row>
    <row r="907" spans="1:47" ht="80.099999999999994" customHeight="1" x14ac:dyDescent="0.15">
      <c r="A907" s="119"/>
      <c r="B907" s="120"/>
      <c r="C907" s="119"/>
      <c r="D907" s="121"/>
      <c r="E907" s="122" t="str">
        <f>IF(D907="","",VLOOKUP(D907,ボランティア一覧!$A:$B,2,0))</f>
        <v/>
      </c>
      <c r="F907" s="121"/>
      <c r="G907" s="123" t="str">
        <f>IF(F907="","",VLOOKUP(F907,ボランティア図書マスタ!$B:$L,11,0))</f>
        <v/>
      </c>
      <c r="H907" s="124"/>
      <c r="I907" s="121"/>
      <c r="J907" s="124"/>
      <c r="K907" s="122" t="str">
        <f t="shared" si="975"/>
        <v/>
      </c>
      <c r="L907" s="125" t="str">
        <f>IF(Y907="","",VLOOKUP(Y907,ボランティア図書マスタ!$A$3:$M$567,13,0))</f>
        <v/>
      </c>
      <c r="M907" s="126"/>
      <c r="N907" s="127"/>
      <c r="O907" s="128"/>
      <c r="P907" s="129"/>
      <c r="Q907" s="130" t="str">
        <f>IF(D907="","",VLOOKUP(D907,ボランティア一覧!$A$3:$F$68,3,0))</f>
        <v/>
      </c>
      <c r="R907" s="130" t="str">
        <f>IF(D907="","",VLOOKUP(D907,ボランティア一覧!$A$3:$F$68,4,0))</f>
        <v/>
      </c>
      <c r="S907" s="130" t="str">
        <f>IF(D907="","",VLOOKUP(D907,ボランティア一覧!$A$3:$F$68,5,0))</f>
        <v/>
      </c>
      <c r="T907" s="130" t="str">
        <f>IF(D907="","",VLOOKUP(D907,ボランティア一覧!$A$3:$F$68,6,0))</f>
        <v/>
      </c>
      <c r="U907" s="131" t="str">
        <f t="shared" si="1101"/>
        <v xml:space="preserve"> </v>
      </c>
      <c r="V907" s="131" t="str">
        <f t="shared" si="1102"/>
        <v>　</v>
      </c>
      <c r="W907" s="131" t="str">
        <f>IF($A907=0," ",VLOOKUP(U907,入力規則用シート!B:C,2,0))</f>
        <v xml:space="preserve"> </v>
      </c>
      <c r="X907" s="131">
        <f t="shared" si="1040"/>
        <v>0</v>
      </c>
      <c r="Y907" s="131" t="str">
        <f t="shared" si="1103"/>
        <v/>
      </c>
      <c r="Z907" s="131" t="str">
        <f>IF(Y907="","",VLOOKUP(Y907,ボランティア図書マスタ!$A$3:$K$567,11,0))</f>
        <v/>
      </c>
      <c r="AA907" s="132" t="str">
        <f t="shared" si="1104"/>
        <v/>
      </c>
      <c r="AB907" s="133"/>
      <c r="AC907" s="133">
        <f t="shared" si="1105"/>
        <v>0</v>
      </c>
      <c r="AD907" s="133">
        <f t="shared" si="1106"/>
        <v>0</v>
      </c>
      <c r="AE907" s="133">
        <f t="shared" si="1107"/>
        <v>0</v>
      </c>
      <c r="AF907" s="133">
        <f t="shared" si="1108"/>
        <v>0</v>
      </c>
      <c r="AG907" s="134">
        <f t="shared" si="1109"/>
        <v>0</v>
      </c>
      <c r="AH907" s="133">
        <f t="shared" si="1110"/>
        <v>0</v>
      </c>
      <c r="AI907" s="133">
        <f t="shared" si="976"/>
        <v>0</v>
      </c>
      <c r="AJ907" s="133">
        <f t="shared" si="977"/>
        <v>0</v>
      </c>
      <c r="AK907" s="135">
        <f t="shared" si="1111"/>
        <v>0</v>
      </c>
      <c r="AL907" s="135">
        <f t="shared" si="1112"/>
        <v>0</v>
      </c>
      <c r="AM907" s="135">
        <f t="shared" si="978"/>
        <v>0</v>
      </c>
      <c r="AN907" s="135">
        <f t="shared" si="979"/>
        <v>0</v>
      </c>
      <c r="AP907" s="111" t="e">
        <f>VLOOKUP($Y907,ボランティア図書マスタ!$A:$T,15,0)</f>
        <v>#N/A</v>
      </c>
      <c r="AQ907" s="111" t="e">
        <f>VLOOKUP($Y907,ボランティア図書マスタ!$A:$T,16,0)</f>
        <v>#N/A</v>
      </c>
      <c r="AR907" s="111" t="e">
        <f>VLOOKUP($Y907,ボランティア図書マスタ!$A:$T,17,0)</f>
        <v>#N/A</v>
      </c>
      <c r="AS907" s="111" t="e">
        <f>VLOOKUP($Y907,ボランティア図書マスタ!$A:$T,18,0)</f>
        <v>#N/A</v>
      </c>
      <c r="AT907" s="111" t="e">
        <f>VLOOKUP($Y907,ボランティア図書マスタ!$A:$T,19,0)</f>
        <v>#N/A</v>
      </c>
      <c r="AU907" s="111" t="e">
        <f>VLOOKUP($Y907,ボランティア図書マスタ!$A:$T,20,0)</f>
        <v>#N/A</v>
      </c>
    </row>
    <row r="908" spans="1:47" ht="80.099999999999994" customHeight="1" x14ac:dyDescent="0.15">
      <c r="A908" s="119"/>
      <c r="B908" s="120"/>
      <c r="C908" s="119"/>
      <c r="D908" s="121"/>
      <c r="E908" s="122" t="str">
        <f>IF(D908="","",VLOOKUP(D908,ボランティア一覧!$A:$B,2,0))</f>
        <v/>
      </c>
      <c r="F908" s="121"/>
      <c r="G908" s="123" t="str">
        <f>IF(F908="","",VLOOKUP(F908,ボランティア図書マスタ!$B:$L,11,0))</f>
        <v/>
      </c>
      <c r="H908" s="124"/>
      <c r="I908" s="121"/>
      <c r="J908" s="124"/>
      <c r="K908" s="122" t="str">
        <f t="shared" ref="K908:K971" si="1113">IF(I908="","",CONCATENATE(H908,"　",Z908,"　","－"&amp;AA908))</f>
        <v/>
      </c>
      <c r="L908" s="125" t="str">
        <f>IF(Y908="","",VLOOKUP(Y908,ボランティア図書マスタ!$A$3:$M$567,13,0))</f>
        <v/>
      </c>
      <c r="M908" s="126"/>
      <c r="N908" s="127"/>
      <c r="O908" s="128"/>
      <c r="P908" s="129"/>
      <c r="Q908" s="130" t="str">
        <f>IF(D908="","",VLOOKUP(D908,ボランティア一覧!$A$3:$F$68,3,0))</f>
        <v/>
      </c>
      <c r="R908" s="130" t="str">
        <f>IF(D908="","",VLOOKUP(D908,ボランティア一覧!$A$3:$F$68,4,0))</f>
        <v/>
      </c>
      <c r="S908" s="130" t="str">
        <f>IF(D908="","",VLOOKUP(D908,ボランティア一覧!$A$3:$F$68,5,0))</f>
        <v/>
      </c>
      <c r="T908" s="130" t="str">
        <f>IF(D908="","",VLOOKUP(D908,ボランティア一覧!$A$3:$F$68,6,0))</f>
        <v/>
      </c>
      <c r="U908" s="131" t="str">
        <f t="shared" si="1101"/>
        <v xml:space="preserve"> </v>
      </c>
      <c r="V908" s="131" t="str">
        <f t="shared" si="1102"/>
        <v>　</v>
      </c>
      <c r="W908" s="131" t="str">
        <f>IF($A908=0," ",VLOOKUP(U908,入力規則用シート!B:C,2,0))</f>
        <v xml:space="preserve"> </v>
      </c>
      <c r="X908" s="131">
        <f t="shared" si="1040"/>
        <v>0</v>
      </c>
      <c r="Y908" s="131" t="str">
        <f t="shared" si="1103"/>
        <v/>
      </c>
      <c r="Z908" s="131" t="str">
        <f>IF(Y908="","",VLOOKUP(Y908,ボランティア図書マスタ!$A$3:$K$567,11,0))</f>
        <v/>
      </c>
      <c r="AA908" s="132" t="str">
        <f t="shared" si="1104"/>
        <v/>
      </c>
      <c r="AB908" s="133"/>
      <c r="AC908" s="133">
        <f t="shared" si="1105"/>
        <v>0</v>
      </c>
      <c r="AD908" s="133">
        <f t="shared" si="1106"/>
        <v>0</v>
      </c>
      <c r="AE908" s="133">
        <f t="shared" si="1107"/>
        <v>0</v>
      </c>
      <c r="AF908" s="133">
        <f t="shared" si="1108"/>
        <v>0</v>
      </c>
      <c r="AG908" s="134">
        <f t="shared" si="1109"/>
        <v>0</v>
      </c>
      <c r="AH908" s="133">
        <f t="shared" si="1110"/>
        <v>0</v>
      </c>
      <c r="AI908" s="133">
        <f t="shared" ref="AI908:AI971" si="1114">I908</f>
        <v>0</v>
      </c>
      <c r="AJ908" s="133">
        <f t="shared" ref="AJ908:AJ971" si="1115">J908</f>
        <v>0</v>
      </c>
      <c r="AK908" s="135">
        <f t="shared" si="1111"/>
        <v>0</v>
      </c>
      <c r="AL908" s="135">
        <f t="shared" si="1112"/>
        <v>0</v>
      </c>
      <c r="AM908" s="135">
        <f t="shared" ref="AM908:AM971" si="1116">O908</f>
        <v>0</v>
      </c>
      <c r="AN908" s="135">
        <f t="shared" ref="AN908:AN971" si="1117">P908</f>
        <v>0</v>
      </c>
      <c r="AP908" s="111" t="e">
        <f>VLOOKUP($Y908,ボランティア図書マスタ!$A:$T,15,0)</f>
        <v>#N/A</v>
      </c>
      <c r="AQ908" s="111" t="e">
        <f>VLOOKUP($Y908,ボランティア図書マスタ!$A:$T,16,0)</f>
        <v>#N/A</v>
      </c>
      <c r="AR908" s="111" t="e">
        <f>VLOOKUP($Y908,ボランティア図書マスタ!$A:$T,17,0)</f>
        <v>#N/A</v>
      </c>
      <c r="AS908" s="111" t="e">
        <f>VLOOKUP($Y908,ボランティア図書マスタ!$A:$T,18,0)</f>
        <v>#N/A</v>
      </c>
      <c r="AT908" s="111" t="e">
        <f>VLOOKUP($Y908,ボランティア図書マスタ!$A:$T,19,0)</f>
        <v>#N/A</v>
      </c>
      <c r="AU908" s="111" t="e">
        <f>VLOOKUP($Y908,ボランティア図書マスタ!$A:$T,20,0)</f>
        <v>#N/A</v>
      </c>
    </row>
    <row r="909" spans="1:47" ht="80.099999999999994" customHeight="1" x14ac:dyDescent="0.15">
      <c r="A909" s="119"/>
      <c r="B909" s="120"/>
      <c r="C909" s="119"/>
      <c r="D909" s="121"/>
      <c r="E909" s="122" t="str">
        <f>IF(D909="","",VLOOKUP(D909,ボランティア一覧!$A:$B,2,0))</f>
        <v/>
      </c>
      <c r="F909" s="121"/>
      <c r="G909" s="123" t="str">
        <f>IF(F909="","",VLOOKUP(F909,ボランティア図書マスタ!$B:$L,11,0))</f>
        <v/>
      </c>
      <c r="H909" s="124"/>
      <c r="I909" s="121"/>
      <c r="J909" s="124"/>
      <c r="K909" s="122" t="str">
        <f t="shared" si="1113"/>
        <v/>
      </c>
      <c r="L909" s="125" t="str">
        <f>IF(Y909="","",VLOOKUP(Y909,ボランティア図書マスタ!$A$3:$M$567,13,0))</f>
        <v/>
      </c>
      <c r="M909" s="126"/>
      <c r="N909" s="127"/>
      <c r="O909" s="128"/>
      <c r="P909" s="129"/>
      <c r="Q909" s="130" t="str">
        <f>IF(D909="","",VLOOKUP(D909,ボランティア一覧!$A$3:$F$68,3,0))</f>
        <v/>
      </c>
      <c r="R909" s="130" t="str">
        <f>IF(D909="","",VLOOKUP(D909,ボランティア一覧!$A$3:$F$68,4,0))</f>
        <v/>
      </c>
      <c r="S909" s="130" t="str">
        <f>IF(D909="","",VLOOKUP(D909,ボランティア一覧!$A$3:$F$68,5,0))</f>
        <v/>
      </c>
      <c r="T909" s="130" t="str">
        <f>IF(D909="","",VLOOKUP(D909,ボランティア一覧!$A$3:$F$68,6,0))</f>
        <v/>
      </c>
      <c r="U909" s="131" t="str">
        <f t="shared" si="1101"/>
        <v xml:space="preserve"> </v>
      </c>
      <c r="V909" s="131" t="str">
        <f t="shared" si="1102"/>
        <v>　</v>
      </c>
      <c r="W909" s="131" t="str">
        <f>IF($A909=0," ",VLOOKUP(U909,入力規則用シート!B:C,2,0))</f>
        <v xml:space="preserve"> </v>
      </c>
      <c r="X909" s="131">
        <f t="shared" si="1040"/>
        <v>0</v>
      </c>
      <c r="Y909" s="131" t="str">
        <f t="shared" si="1103"/>
        <v/>
      </c>
      <c r="Z909" s="131" t="str">
        <f>IF(Y909="","",VLOOKUP(Y909,ボランティア図書マスタ!$A$3:$K$567,11,0))</f>
        <v/>
      </c>
      <c r="AA909" s="132" t="str">
        <f t="shared" si="1104"/>
        <v/>
      </c>
      <c r="AB909" s="133"/>
      <c r="AC909" s="133">
        <f t="shared" si="1105"/>
        <v>0</v>
      </c>
      <c r="AD909" s="133">
        <f t="shared" si="1106"/>
        <v>0</v>
      </c>
      <c r="AE909" s="133">
        <f t="shared" si="1107"/>
        <v>0</v>
      </c>
      <c r="AF909" s="133">
        <f t="shared" si="1108"/>
        <v>0</v>
      </c>
      <c r="AG909" s="134">
        <f t="shared" si="1109"/>
        <v>0</v>
      </c>
      <c r="AH909" s="133">
        <f t="shared" si="1110"/>
        <v>0</v>
      </c>
      <c r="AI909" s="133">
        <f t="shared" si="1114"/>
        <v>0</v>
      </c>
      <c r="AJ909" s="133">
        <f t="shared" si="1115"/>
        <v>0</v>
      </c>
      <c r="AK909" s="135">
        <f t="shared" si="1111"/>
        <v>0</v>
      </c>
      <c r="AL909" s="135">
        <f t="shared" si="1112"/>
        <v>0</v>
      </c>
      <c r="AM909" s="135">
        <f t="shared" si="1116"/>
        <v>0</v>
      </c>
      <c r="AN909" s="135">
        <f t="shared" si="1117"/>
        <v>0</v>
      </c>
      <c r="AP909" s="111" t="e">
        <f>VLOOKUP($Y909,ボランティア図書マスタ!$A:$T,15,0)</f>
        <v>#N/A</v>
      </c>
      <c r="AQ909" s="111" t="e">
        <f>VLOOKUP($Y909,ボランティア図書マスタ!$A:$T,16,0)</f>
        <v>#N/A</v>
      </c>
      <c r="AR909" s="111" t="e">
        <f>VLOOKUP($Y909,ボランティア図書マスタ!$A:$T,17,0)</f>
        <v>#N/A</v>
      </c>
      <c r="AS909" s="111" t="e">
        <f>VLOOKUP($Y909,ボランティア図書マスタ!$A:$T,18,0)</f>
        <v>#N/A</v>
      </c>
      <c r="AT909" s="111" t="e">
        <f>VLOOKUP($Y909,ボランティア図書マスタ!$A:$T,19,0)</f>
        <v>#N/A</v>
      </c>
      <c r="AU909" s="111" t="e">
        <f>VLOOKUP($Y909,ボランティア図書マスタ!$A:$T,20,0)</f>
        <v>#N/A</v>
      </c>
    </row>
    <row r="910" spans="1:47" ht="80.099999999999994" customHeight="1" x14ac:dyDescent="0.15">
      <c r="A910" s="119"/>
      <c r="B910" s="120"/>
      <c r="C910" s="119"/>
      <c r="D910" s="121"/>
      <c r="E910" s="122" t="str">
        <f>IF(D910="","",VLOOKUP(D910,ボランティア一覧!$A:$B,2,0))</f>
        <v/>
      </c>
      <c r="F910" s="121"/>
      <c r="G910" s="123" t="str">
        <f>IF(F910="","",VLOOKUP(F910,ボランティア図書マスタ!$B:$L,11,0))</f>
        <v/>
      </c>
      <c r="H910" s="124"/>
      <c r="I910" s="121"/>
      <c r="J910" s="124"/>
      <c r="K910" s="122" t="str">
        <f t="shared" si="1113"/>
        <v/>
      </c>
      <c r="L910" s="125" t="str">
        <f>IF(Y910="","",VLOOKUP(Y910,ボランティア図書マスタ!$A$3:$M$567,13,0))</f>
        <v/>
      </c>
      <c r="M910" s="126"/>
      <c r="N910" s="127"/>
      <c r="O910" s="128"/>
      <c r="P910" s="129"/>
      <c r="Q910" s="130" t="str">
        <f>IF(D910="","",VLOOKUP(D910,ボランティア一覧!$A$3:$F$68,3,0))</f>
        <v/>
      </c>
      <c r="R910" s="130" t="str">
        <f>IF(D910="","",VLOOKUP(D910,ボランティア一覧!$A$3:$F$68,4,0))</f>
        <v/>
      </c>
      <c r="S910" s="130" t="str">
        <f>IF(D910="","",VLOOKUP(D910,ボランティア一覧!$A$3:$F$68,5,0))</f>
        <v/>
      </c>
      <c r="T910" s="130" t="str">
        <f>IF(D910="","",VLOOKUP(D910,ボランティア一覧!$A$3:$F$68,6,0))</f>
        <v/>
      </c>
      <c r="U910" s="131" t="str">
        <f t="shared" si="1101"/>
        <v xml:space="preserve"> </v>
      </c>
      <c r="V910" s="131" t="str">
        <f t="shared" si="1102"/>
        <v>　</v>
      </c>
      <c r="W910" s="131" t="str">
        <f>IF($A910=0," ",VLOOKUP(U910,入力規則用シート!B:C,2,0))</f>
        <v xml:space="preserve"> </v>
      </c>
      <c r="X910" s="131">
        <f t="shared" si="1040"/>
        <v>0</v>
      </c>
      <c r="Y910" s="131" t="str">
        <f t="shared" si="1103"/>
        <v/>
      </c>
      <c r="Z910" s="131" t="str">
        <f>IF(Y910="","",VLOOKUP(Y910,ボランティア図書マスタ!$A$3:$K$567,11,0))</f>
        <v/>
      </c>
      <c r="AA910" s="132" t="str">
        <f t="shared" si="1104"/>
        <v/>
      </c>
      <c r="AB910" s="133"/>
      <c r="AC910" s="133">
        <f t="shared" si="1105"/>
        <v>0</v>
      </c>
      <c r="AD910" s="133">
        <f t="shared" si="1106"/>
        <v>0</v>
      </c>
      <c r="AE910" s="133">
        <f t="shared" si="1107"/>
        <v>0</v>
      </c>
      <c r="AF910" s="133">
        <f t="shared" si="1108"/>
        <v>0</v>
      </c>
      <c r="AG910" s="134">
        <f t="shared" si="1109"/>
        <v>0</v>
      </c>
      <c r="AH910" s="133">
        <f t="shared" si="1110"/>
        <v>0</v>
      </c>
      <c r="AI910" s="133">
        <f t="shared" si="1114"/>
        <v>0</v>
      </c>
      <c r="AJ910" s="133">
        <f t="shared" si="1115"/>
        <v>0</v>
      </c>
      <c r="AK910" s="135">
        <f t="shared" si="1111"/>
        <v>0</v>
      </c>
      <c r="AL910" s="135">
        <f t="shared" si="1112"/>
        <v>0</v>
      </c>
      <c r="AM910" s="135">
        <f t="shared" si="1116"/>
        <v>0</v>
      </c>
      <c r="AN910" s="135">
        <f t="shared" si="1117"/>
        <v>0</v>
      </c>
      <c r="AP910" s="111" t="e">
        <f>VLOOKUP($Y910,ボランティア図書マスタ!$A:$T,15,0)</f>
        <v>#N/A</v>
      </c>
      <c r="AQ910" s="111" t="e">
        <f>VLOOKUP($Y910,ボランティア図書マスタ!$A:$T,16,0)</f>
        <v>#N/A</v>
      </c>
      <c r="AR910" s="111" t="e">
        <f>VLOOKUP($Y910,ボランティア図書マスタ!$A:$T,17,0)</f>
        <v>#N/A</v>
      </c>
      <c r="AS910" s="111" t="e">
        <f>VLOOKUP($Y910,ボランティア図書マスタ!$A:$T,18,0)</f>
        <v>#N/A</v>
      </c>
      <c r="AT910" s="111" t="e">
        <f>VLOOKUP($Y910,ボランティア図書マスタ!$A:$T,19,0)</f>
        <v>#N/A</v>
      </c>
      <c r="AU910" s="111" t="e">
        <f>VLOOKUP($Y910,ボランティア図書マスタ!$A:$T,20,0)</f>
        <v>#N/A</v>
      </c>
    </row>
    <row r="911" spans="1:47" ht="80.099999999999994" customHeight="1" x14ac:dyDescent="0.15">
      <c r="A911" s="119"/>
      <c r="B911" s="120"/>
      <c r="C911" s="119"/>
      <c r="D911" s="121"/>
      <c r="E911" s="122" t="str">
        <f>IF(D911="","",VLOOKUP(D911,ボランティア一覧!$A:$B,2,0))</f>
        <v/>
      </c>
      <c r="F911" s="121"/>
      <c r="G911" s="123" t="str">
        <f>IF(F911="","",VLOOKUP(F911,ボランティア図書マスタ!$B:$L,11,0))</f>
        <v/>
      </c>
      <c r="H911" s="124"/>
      <c r="I911" s="121"/>
      <c r="J911" s="124"/>
      <c r="K911" s="122" t="str">
        <f t="shared" si="1113"/>
        <v/>
      </c>
      <c r="L911" s="125" t="str">
        <f>IF(Y911="","",VLOOKUP(Y911,ボランティア図書マスタ!$A$3:$M$567,13,0))</f>
        <v/>
      </c>
      <c r="M911" s="126"/>
      <c r="N911" s="127"/>
      <c r="O911" s="128"/>
      <c r="P911" s="129"/>
      <c r="Q911" s="130" t="str">
        <f>IF(D911="","",VLOOKUP(D911,ボランティア一覧!$A$3:$F$68,3,0))</f>
        <v/>
      </c>
      <c r="R911" s="130" t="str">
        <f>IF(D911="","",VLOOKUP(D911,ボランティア一覧!$A$3:$F$68,4,0))</f>
        <v/>
      </c>
      <c r="S911" s="130" t="str">
        <f>IF(D911="","",VLOOKUP(D911,ボランティア一覧!$A$3:$F$68,5,0))</f>
        <v/>
      </c>
      <c r="T911" s="130" t="str">
        <f>IF(D911="","",VLOOKUP(D911,ボランティア一覧!$A$3:$F$68,6,0))</f>
        <v/>
      </c>
      <c r="U911" s="131" t="str">
        <f t="shared" si="1101"/>
        <v xml:space="preserve"> </v>
      </c>
      <c r="V911" s="131" t="str">
        <f t="shared" si="1102"/>
        <v>　</v>
      </c>
      <c r="W911" s="131" t="str">
        <f>IF($A911=0," ",VLOOKUP(U911,入力規則用シート!B:C,2,0))</f>
        <v xml:space="preserve"> </v>
      </c>
      <c r="X911" s="131">
        <f t="shared" si="1040"/>
        <v>0</v>
      </c>
      <c r="Y911" s="131" t="str">
        <f t="shared" si="1103"/>
        <v/>
      </c>
      <c r="Z911" s="131" t="str">
        <f>IF(Y911="","",VLOOKUP(Y911,ボランティア図書マスタ!$A$3:$K$567,11,0))</f>
        <v/>
      </c>
      <c r="AA911" s="132" t="str">
        <f t="shared" si="1104"/>
        <v/>
      </c>
      <c r="AB911" s="133"/>
      <c r="AC911" s="133">
        <f t="shared" si="1105"/>
        <v>0</v>
      </c>
      <c r="AD911" s="133">
        <f t="shared" si="1106"/>
        <v>0</v>
      </c>
      <c r="AE911" s="133">
        <f t="shared" si="1107"/>
        <v>0</v>
      </c>
      <c r="AF911" s="133">
        <f t="shared" si="1108"/>
        <v>0</v>
      </c>
      <c r="AG911" s="134">
        <f t="shared" si="1109"/>
        <v>0</v>
      </c>
      <c r="AH911" s="133">
        <f t="shared" si="1110"/>
        <v>0</v>
      </c>
      <c r="AI911" s="133">
        <f t="shared" si="1114"/>
        <v>0</v>
      </c>
      <c r="AJ911" s="133">
        <f t="shared" si="1115"/>
        <v>0</v>
      </c>
      <c r="AK911" s="135">
        <f t="shared" si="1111"/>
        <v>0</v>
      </c>
      <c r="AL911" s="135">
        <f t="shared" si="1112"/>
        <v>0</v>
      </c>
      <c r="AM911" s="135">
        <f t="shared" si="1116"/>
        <v>0</v>
      </c>
      <c r="AN911" s="135">
        <f t="shared" si="1117"/>
        <v>0</v>
      </c>
      <c r="AP911" s="111" t="e">
        <f>VLOOKUP($Y911,ボランティア図書マスタ!$A:$T,15,0)</f>
        <v>#N/A</v>
      </c>
      <c r="AQ911" s="111" t="e">
        <f>VLOOKUP($Y911,ボランティア図書マスタ!$A:$T,16,0)</f>
        <v>#N/A</v>
      </c>
      <c r="AR911" s="111" t="e">
        <f>VLOOKUP($Y911,ボランティア図書マスタ!$A:$T,17,0)</f>
        <v>#N/A</v>
      </c>
      <c r="AS911" s="111" t="e">
        <f>VLOOKUP($Y911,ボランティア図書マスタ!$A:$T,18,0)</f>
        <v>#N/A</v>
      </c>
      <c r="AT911" s="111" t="e">
        <f>VLOOKUP($Y911,ボランティア図書マスタ!$A:$T,19,0)</f>
        <v>#N/A</v>
      </c>
      <c r="AU911" s="111" t="e">
        <f>VLOOKUP($Y911,ボランティア図書マスタ!$A:$T,20,0)</f>
        <v>#N/A</v>
      </c>
    </row>
    <row r="912" spans="1:47" ht="80.099999999999994" customHeight="1" x14ac:dyDescent="0.15">
      <c r="A912" s="119"/>
      <c r="B912" s="120"/>
      <c r="C912" s="119"/>
      <c r="D912" s="121"/>
      <c r="E912" s="122" t="str">
        <f>IF(D912="","",VLOOKUP(D912,ボランティア一覧!$A:$B,2,0))</f>
        <v/>
      </c>
      <c r="F912" s="121"/>
      <c r="G912" s="123" t="str">
        <f>IF(F912="","",VLOOKUP(F912,ボランティア図書マスタ!$B:$L,11,0))</f>
        <v/>
      </c>
      <c r="H912" s="124"/>
      <c r="I912" s="121"/>
      <c r="J912" s="124"/>
      <c r="K912" s="122" t="str">
        <f t="shared" si="1113"/>
        <v/>
      </c>
      <c r="L912" s="125" t="str">
        <f>IF(Y912="","",VLOOKUP(Y912,ボランティア図書マスタ!$A$3:$M$567,13,0))</f>
        <v/>
      </c>
      <c r="M912" s="126"/>
      <c r="N912" s="127"/>
      <c r="O912" s="128"/>
      <c r="P912" s="129"/>
      <c r="Q912" s="130" t="str">
        <f>IF(D912="","",VLOOKUP(D912,ボランティア一覧!$A$3:$F$68,3,0))</f>
        <v/>
      </c>
      <c r="R912" s="130" t="str">
        <f>IF(D912="","",VLOOKUP(D912,ボランティア一覧!$A$3:$F$68,4,0))</f>
        <v/>
      </c>
      <c r="S912" s="130" t="str">
        <f>IF(D912="","",VLOOKUP(D912,ボランティア一覧!$A$3:$F$68,5,0))</f>
        <v/>
      </c>
      <c r="T912" s="130" t="str">
        <f>IF(D912="","",VLOOKUP(D912,ボランティア一覧!$A$3:$F$68,6,0))</f>
        <v/>
      </c>
      <c r="U912" s="131" t="str">
        <f t="shared" si="1101"/>
        <v xml:space="preserve"> </v>
      </c>
      <c r="V912" s="131" t="str">
        <f t="shared" si="1102"/>
        <v>　</v>
      </c>
      <c r="W912" s="131" t="str">
        <f>IF($A912=0," ",VLOOKUP(U912,入力規則用シート!B:C,2,0))</f>
        <v xml:space="preserve"> </v>
      </c>
      <c r="X912" s="131">
        <f t="shared" si="1040"/>
        <v>0</v>
      </c>
      <c r="Y912" s="131" t="str">
        <f t="shared" si="1103"/>
        <v/>
      </c>
      <c r="Z912" s="131" t="str">
        <f>IF(Y912="","",VLOOKUP(Y912,ボランティア図書マスタ!$A$3:$K$567,11,0))</f>
        <v/>
      </c>
      <c r="AA912" s="132" t="str">
        <f t="shared" si="1104"/>
        <v/>
      </c>
      <c r="AB912" s="133"/>
      <c r="AC912" s="133">
        <f t="shared" si="1105"/>
        <v>0</v>
      </c>
      <c r="AD912" s="133">
        <f t="shared" si="1106"/>
        <v>0</v>
      </c>
      <c r="AE912" s="133">
        <f t="shared" si="1107"/>
        <v>0</v>
      </c>
      <c r="AF912" s="133">
        <f t="shared" si="1108"/>
        <v>0</v>
      </c>
      <c r="AG912" s="134">
        <f t="shared" si="1109"/>
        <v>0</v>
      </c>
      <c r="AH912" s="133">
        <f t="shared" si="1110"/>
        <v>0</v>
      </c>
      <c r="AI912" s="133">
        <f t="shared" si="1114"/>
        <v>0</v>
      </c>
      <c r="AJ912" s="133">
        <f t="shared" si="1115"/>
        <v>0</v>
      </c>
      <c r="AK912" s="135">
        <f t="shared" si="1111"/>
        <v>0</v>
      </c>
      <c r="AL912" s="135">
        <f t="shared" si="1112"/>
        <v>0</v>
      </c>
      <c r="AM912" s="135">
        <f t="shared" si="1116"/>
        <v>0</v>
      </c>
      <c r="AN912" s="135">
        <f t="shared" si="1117"/>
        <v>0</v>
      </c>
      <c r="AP912" s="111" t="e">
        <f>VLOOKUP($Y912,ボランティア図書マスタ!$A:$T,15,0)</f>
        <v>#N/A</v>
      </c>
      <c r="AQ912" s="111" t="e">
        <f>VLOOKUP($Y912,ボランティア図書マスタ!$A:$T,16,0)</f>
        <v>#N/A</v>
      </c>
      <c r="AR912" s="111" t="e">
        <f>VLOOKUP($Y912,ボランティア図書マスタ!$A:$T,17,0)</f>
        <v>#N/A</v>
      </c>
      <c r="AS912" s="111" t="e">
        <f>VLOOKUP($Y912,ボランティア図書マスタ!$A:$T,18,0)</f>
        <v>#N/A</v>
      </c>
      <c r="AT912" s="111" t="e">
        <f>VLOOKUP($Y912,ボランティア図書マスタ!$A:$T,19,0)</f>
        <v>#N/A</v>
      </c>
      <c r="AU912" s="111" t="e">
        <f>VLOOKUP($Y912,ボランティア図書マスタ!$A:$T,20,0)</f>
        <v>#N/A</v>
      </c>
    </row>
    <row r="913" spans="1:47" ht="80.099999999999994" customHeight="1" x14ac:dyDescent="0.15">
      <c r="A913" s="119"/>
      <c r="B913" s="120"/>
      <c r="C913" s="119"/>
      <c r="D913" s="121"/>
      <c r="E913" s="122" t="str">
        <f>IF(D913="","",VLOOKUP(D913,ボランティア一覧!$A:$B,2,0))</f>
        <v/>
      </c>
      <c r="F913" s="121"/>
      <c r="G913" s="123" t="str">
        <f>IF(F913="","",VLOOKUP(F913,ボランティア図書マスタ!$B:$L,11,0))</f>
        <v/>
      </c>
      <c r="H913" s="124"/>
      <c r="I913" s="121"/>
      <c r="J913" s="124"/>
      <c r="K913" s="122" t="str">
        <f t="shared" si="1113"/>
        <v/>
      </c>
      <c r="L913" s="125" t="str">
        <f>IF(Y913="","",VLOOKUP(Y913,ボランティア図書マスタ!$A$3:$M$567,13,0))</f>
        <v/>
      </c>
      <c r="M913" s="126"/>
      <c r="N913" s="127"/>
      <c r="O913" s="128"/>
      <c r="P913" s="129"/>
      <c r="Q913" s="130" t="str">
        <f>IF(D913="","",VLOOKUP(D913,ボランティア一覧!$A$3:$F$68,3,0))</f>
        <v/>
      </c>
      <c r="R913" s="130" t="str">
        <f>IF(D913="","",VLOOKUP(D913,ボランティア一覧!$A$3:$F$68,4,0))</f>
        <v/>
      </c>
      <c r="S913" s="130" t="str">
        <f>IF(D913="","",VLOOKUP(D913,ボランティア一覧!$A$3:$F$68,5,0))</f>
        <v/>
      </c>
      <c r="T913" s="130" t="str">
        <f>IF(D913="","",VLOOKUP(D913,ボランティア一覧!$A$3:$F$68,6,0))</f>
        <v/>
      </c>
      <c r="U913" s="131" t="str">
        <f t="shared" si="1101"/>
        <v xml:space="preserve"> </v>
      </c>
      <c r="V913" s="131" t="str">
        <f t="shared" si="1102"/>
        <v>　</v>
      </c>
      <c r="W913" s="131" t="str">
        <f>IF($A913=0," ",VLOOKUP(U913,入力規則用シート!B:C,2,0))</f>
        <v xml:space="preserve"> </v>
      </c>
      <c r="X913" s="131">
        <f t="shared" ref="X913:X976" si="1118">A913</f>
        <v>0</v>
      </c>
      <c r="Y913" s="131" t="str">
        <f t="shared" si="1103"/>
        <v/>
      </c>
      <c r="Z913" s="131" t="str">
        <f>IF(Y913="","",VLOOKUP(Y913,ボランティア図書マスタ!$A$3:$K$567,11,0))</f>
        <v/>
      </c>
      <c r="AA913" s="132" t="str">
        <f t="shared" si="1104"/>
        <v/>
      </c>
      <c r="AB913" s="133"/>
      <c r="AC913" s="133">
        <f t="shared" si="1105"/>
        <v>0</v>
      </c>
      <c r="AD913" s="133">
        <f t="shared" si="1106"/>
        <v>0</v>
      </c>
      <c r="AE913" s="133">
        <f t="shared" si="1107"/>
        <v>0</v>
      </c>
      <c r="AF913" s="133">
        <f t="shared" si="1108"/>
        <v>0</v>
      </c>
      <c r="AG913" s="134">
        <f t="shared" si="1109"/>
        <v>0</v>
      </c>
      <c r="AH913" s="133">
        <f t="shared" si="1110"/>
        <v>0</v>
      </c>
      <c r="AI913" s="133">
        <f t="shared" si="1114"/>
        <v>0</v>
      </c>
      <c r="AJ913" s="133">
        <f t="shared" si="1115"/>
        <v>0</v>
      </c>
      <c r="AK913" s="135">
        <f t="shared" si="1111"/>
        <v>0</v>
      </c>
      <c r="AL913" s="135">
        <f t="shared" si="1112"/>
        <v>0</v>
      </c>
      <c r="AM913" s="135">
        <f t="shared" si="1116"/>
        <v>0</v>
      </c>
      <c r="AN913" s="135">
        <f t="shared" si="1117"/>
        <v>0</v>
      </c>
      <c r="AP913" s="111" t="e">
        <f>VLOOKUP($Y913,ボランティア図書マスタ!$A:$T,15,0)</f>
        <v>#N/A</v>
      </c>
      <c r="AQ913" s="111" t="e">
        <f>VLOOKUP($Y913,ボランティア図書マスタ!$A:$T,16,0)</f>
        <v>#N/A</v>
      </c>
      <c r="AR913" s="111" t="e">
        <f>VLOOKUP($Y913,ボランティア図書マスタ!$A:$T,17,0)</f>
        <v>#N/A</v>
      </c>
      <c r="AS913" s="111" t="e">
        <f>VLOOKUP($Y913,ボランティア図書マスタ!$A:$T,18,0)</f>
        <v>#N/A</v>
      </c>
      <c r="AT913" s="111" t="e">
        <f>VLOOKUP($Y913,ボランティア図書マスタ!$A:$T,19,0)</f>
        <v>#N/A</v>
      </c>
      <c r="AU913" s="111" t="e">
        <f>VLOOKUP($Y913,ボランティア図書マスタ!$A:$T,20,0)</f>
        <v>#N/A</v>
      </c>
    </row>
    <row r="914" spans="1:47" ht="80.099999999999994" customHeight="1" x14ac:dyDescent="0.15">
      <c r="A914" s="119"/>
      <c r="B914" s="120"/>
      <c r="C914" s="119"/>
      <c r="D914" s="121"/>
      <c r="E914" s="122" t="str">
        <f>IF(D914="","",VLOOKUP(D914,ボランティア一覧!$A:$B,2,0))</f>
        <v/>
      </c>
      <c r="F914" s="121"/>
      <c r="G914" s="123" t="str">
        <f>IF(F914="","",VLOOKUP(F914,ボランティア図書マスタ!$B:$L,11,0))</f>
        <v/>
      </c>
      <c r="H914" s="124"/>
      <c r="I914" s="121"/>
      <c r="J914" s="124"/>
      <c r="K914" s="122" t="str">
        <f t="shared" si="1113"/>
        <v/>
      </c>
      <c r="L914" s="125" t="str">
        <f>IF(Y914="","",VLOOKUP(Y914,ボランティア図書マスタ!$A$3:$M$567,13,0))</f>
        <v/>
      </c>
      <c r="M914" s="126"/>
      <c r="N914" s="127"/>
      <c r="O914" s="128"/>
      <c r="P914" s="129"/>
      <c r="Q914" s="130" t="str">
        <f>IF(D914="","",VLOOKUP(D914,ボランティア一覧!$A$3:$F$68,3,0))</f>
        <v/>
      </c>
      <c r="R914" s="130" t="str">
        <f>IF(D914="","",VLOOKUP(D914,ボランティア一覧!$A$3:$F$68,4,0))</f>
        <v/>
      </c>
      <c r="S914" s="130" t="str">
        <f>IF(D914="","",VLOOKUP(D914,ボランティア一覧!$A$3:$F$68,5,0))</f>
        <v/>
      </c>
      <c r="T914" s="130" t="str">
        <f>IF(D914="","",VLOOKUP(D914,ボランティア一覧!$A$3:$F$68,6,0))</f>
        <v/>
      </c>
      <c r="U914" s="131" t="str">
        <f t="shared" si="1101"/>
        <v xml:space="preserve"> </v>
      </c>
      <c r="V914" s="131" t="str">
        <f t="shared" si="1102"/>
        <v>　</v>
      </c>
      <c r="W914" s="131" t="str">
        <f>IF($A914=0," ",VLOOKUP(U914,入力規則用シート!B:C,2,0))</f>
        <v xml:space="preserve"> </v>
      </c>
      <c r="X914" s="131">
        <f t="shared" si="1118"/>
        <v>0</v>
      </c>
      <c r="Y914" s="131" t="str">
        <f t="shared" si="1103"/>
        <v/>
      </c>
      <c r="Z914" s="131" t="str">
        <f>IF(Y914="","",VLOOKUP(Y914,ボランティア図書マスタ!$A$3:$K$567,11,0))</f>
        <v/>
      </c>
      <c r="AA914" s="132" t="str">
        <f t="shared" si="1104"/>
        <v/>
      </c>
      <c r="AB914" s="133"/>
      <c r="AC914" s="133">
        <f t="shared" si="1105"/>
        <v>0</v>
      </c>
      <c r="AD914" s="133">
        <f t="shared" si="1106"/>
        <v>0</v>
      </c>
      <c r="AE914" s="133">
        <f t="shared" si="1107"/>
        <v>0</v>
      </c>
      <c r="AF914" s="133">
        <f t="shared" si="1108"/>
        <v>0</v>
      </c>
      <c r="AG914" s="134">
        <f t="shared" si="1109"/>
        <v>0</v>
      </c>
      <c r="AH914" s="133">
        <f t="shared" si="1110"/>
        <v>0</v>
      </c>
      <c r="AI914" s="133">
        <f t="shared" si="1114"/>
        <v>0</v>
      </c>
      <c r="AJ914" s="133">
        <f t="shared" si="1115"/>
        <v>0</v>
      </c>
      <c r="AK914" s="135">
        <f t="shared" si="1111"/>
        <v>0</v>
      </c>
      <c r="AL914" s="135">
        <f t="shared" si="1112"/>
        <v>0</v>
      </c>
      <c r="AM914" s="135">
        <f t="shared" si="1116"/>
        <v>0</v>
      </c>
      <c r="AN914" s="135">
        <f t="shared" si="1117"/>
        <v>0</v>
      </c>
      <c r="AP914" s="111" t="e">
        <f>VLOOKUP($Y914,ボランティア図書マスタ!$A:$T,15,0)</f>
        <v>#N/A</v>
      </c>
      <c r="AQ914" s="111" t="e">
        <f>VLOOKUP($Y914,ボランティア図書マスタ!$A:$T,16,0)</f>
        <v>#N/A</v>
      </c>
      <c r="AR914" s="111" t="e">
        <f>VLOOKUP($Y914,ボランティア図書マスタ!$A:$T,17,0)</f>
        <v>#N/A</v>
      </c>
      <c r="AS914" s="111" t="e">
        <f>VLOOKUP($Y914,ボランティア図書マスタ!$A:$T,18,0)</f>
        <v>#N/A</v>
      </c>
      <c r="AT914" s="111" t="e">
        <f>VLOOKUP($Y914,ボランティア図書マスタ!$A:$T,19,0)</f>
        <v>#N/A</v>
      </c>
      <c r="AU914" s="111" t="e">
        <f>VLOOKUP($Y914,ボランティア図書マスタ!$A:$T,20,0)</f>
        <v>#N/A</v>
      </c>
    </row>
    <row r="915" spans="1:47" ht="80.099999999999994" customHeight="1" x14ac:dyDescent="0.15">
      <c r="A915" s="119"/>
      <c r="B915" s="120"/>
      <c r="C915" s="119"/>
      <c r="D915" s="121"/>
      <c r="E915" s="122" t="str">
        <f>IF(D915="","",VLOOKUP(D915,ボランティア一覧!$A:$B,2,0))</f>
        <v/>
      </c>
      <c r="F915" s="121"/>
      <c r="G915" s="123" t="str">
        <f>IF(F915="","",VLOOKUP(F915,ボランティア図書マスタ!$B:$L,11,0))</f>
        <v/>
      </c>
      <c r="H915" s="124"/>
      <c r="I915" s="121"/>
      <c r="J915" s="124"/>
      <c r="K915" s="122" t="str">
        <f t="shared" si="1113"/>
        <v/>
      </c>
      <c r="L915" s="125" t="str">
        <f>IF(Y915="","",VLOOKUP(Y915,ボランティア図書マスタ!$A$3:$M$567,13,0))</f>
        <v/>
      </c>
      <c r="M915" s="126"/>
      <c r="N915" s="127"/>
      <c r="O915" s="128"/>
      <c r="P915" s="129"/>
      <c r="Q915" s="130" t="str">
        <f>IF(D915="","",VLOOKUP(D915,ボランティア一覧!$A$3:$F$68,3,0))</f>
        <v/>
      </c>
      <c r="R915" s="130" t="str">
        <f>IF(D915="","",VLOOKUP(D915,ボランティア一覧!$A$3:$F$68,4,0))</f>
        <v/>
      </c>
      <c r="S915" s="130" t="str">
        <f>IF(D915="","",VLOOKUP(D915,ボランティア一覧!$A$3:$F$68,5,0))</f>
        <v/>
      </c>
      <c r="T915" s="130" t="str">
        <f>IF(D915="","",VLOOKUP(D915,ボランティア一覧!$A$3:$F$68,6,0))</f>
        <v/>
      </c>
      <c r="U915" s="131" t="str">
        <f t="shared" si="1101"/>
        <v xml:space="preserve"> </v>
      </c>
      <c r="V915" s="131" t="str">
        <f t="shared" si="1102"/>
        <v>　</v>
      </c>
      <c r="W915" s="131" t="str">
        <f>IF($A915=0," ",VLOOKUP(U915,入力規則用シート!B:C,2,0))</f>
        <v xml:space="preserve"> </v>
      </c>
      <c r="X915" s="131">
        <f t="shared" si="1118"/>
        <v>0</v>
      </c>
      <c r="Y915" s="131" t="str">
        <f t="shared" si="1103"/>
        <v/>
      </c>
      <c r="Z915" s="131" t="str">
        <f>IF(Y915="","",VLOOKUP(Y915,ボランティア図書マスタ!$A$3:$K$567,11,0))</f>
        <v/>
      </c>
      <c r="AA915" s="132" t="str">
        <f t="shared" si="1104"/>
        <v/>
      </c>
      <c r="AB915" s="133"/>
      <c r="AC915" s="133">
        <f t="shared" si="1105"/>
        <v>0</v>
      </c>
      <c r="AD915" s="133">
        <f t="shared" si="1106"/>
        <v>0</v>
      </c>
      <c r="AE915" s="133">
        <f t="shared" si="1107"/>
        <v>0</v>
      </c>
      <c r="AF915" s="133">
        <f t="shared" si="1108"/>
        <v>0</v>
      </c>
      <c r="AG915" s="134">
        <f t="shared" si="1109"/>
        <v>0</v>
      </c>
      <c r="AH915" s="133">
        <f t="shared" si="1110"/>
        <v>0</v>
      </c>
      <c r="AI915" s="133">
        <f t="shared" si="1114"/>
        <v>0</v>
      </c>
      <c r="AJ915" s="133">
        <f t="shared" si="1115"/>
        <v>0</v>
      </c>
      <c r="AK915" s="135">
        <f t="shared" si="1111"/>
        <v>0</v>
      </c>
      <c r="AL915" s="135">
        <f t="shared" si="1112"/>
        <v>0</v>
      </c>
      <c r="AM915" s="135">
        <f t="shared" si="1116"/>
        <v>0</v>
      </c>
      <c r="AN915" s="135">
        <f t="shared" si="1117"/>
        <v>0</v>
      </c>
      <c r="AP915" s="111" t="e">
        <f>VLOOKUP($Y915,ボランティア図書マスタ!$A:$T,15,0)</f>
        <v>#N/A</v>
      </c>
      <c r="AQ915" s="111" t="e">
        <f>VLOOKUP($Y915,ボランティア図書マスタ!$A:$T,16,0)</f>
        <v>#N/A</v>
      </c>
      <c r="AR915" s="111" t="e">
        <f>VLOOKUP($Y915,ボランティア図書マスタ!$A:$T,17,0)</f>
        <v>#N/A</v>
      </c>
      <c r="AS915" s="111" t="e">
        <f>VLOOKUP($Y915,ボランティア図書マスタ!$A:$T,18,0)</f>
        <v>#N/A</v>
      </c>
      <c r="AT915" s="111" t="e">
        <f>VLOOKUP($Y915,ボランティア図書マスタ!$A:$T,19,0)</f>
        <v>#N/A</v>
      </c>
      <c r="AU915" s="111" t="e">
        <f>VLOOKUP($Y915,ボランティア図書マスタ!$A:$T,20,0)</f>
        <v>#N/A</v>
      </c>
    </row>
    <row r="916" spans="1:47" ht="80.099999999999994" customHeight="1" x14ac:dyDescent="0.15">
      <c r="A916" s="119"/>
      <c r="B916" s="120"/>
      <c r="C916" s="119"/>
      <c r="D916" s="121"/>
      <c r="E916" s="122" t="str">
        <f>IF(D916="","",VLOOKUP(D916,ボランティア一覧!$A:$B,2,0))</f>
        <v/>
      </c>
      <c r="F916" s="121"/>
      <c r="G916" s="123" t="str">
        <f>IF(F916="","",VLOOKUP(F916,ボランティア図書マスタ!$B:$L,11,0))</f>
        <v/>
      </c>
      <c r="H916" s="124"/>
      <c r="I916" s="121"/>
      <c r="J916" s="124"/>
      <c r="K916" s="122" t="str">
        <f t="shared" si="1113"/>
        <v/>
      </c>
      <c r="L916" s="125" t="str">
        <f>IF(Y916="","",VLOOKUP(Y916,ボランティア図書マスタ!$A$3:$M$567,13,0))</f>
        <v/>
      </c>
      <c r="M916" s="126"/>
      <c r="N916" s="127"/>
      <c r="O916" s="128"/>
      <c r="P916" s="129"/>
      <c r="Q916" s="130" t="str">
        <f>IF(D916="","",VLOOKUP(D916,ボランティア一覧!$A$3:$F$68,3,0))</f>
        <v/>
      </c>
      <c r="R916" s="130" t="str">
        <f>IF(D916="","",VLOOKUP(D916,ボランティア一覧!$A$3:$F$68,4,0))</f>
        <v/>
      </c>
      <c r="S916" s="130" t="str">
        <f>IF(D916="","",VLOOKUP(D916,ボランティア一覧!$A$3:$F$68,5,0))</f>
        <v/>
      </c>
      <c r="T916" s="130" t="str">
        <f>IF(D916="","",VLOOKUP(D916,ボランティア一覧!$A$3:$F$68,6,0))</f>
        <v/>
      </c>
      <c r="U916" s="131" t="str">
        <f t="shared" si="1101"/>
        <v xml:space="preserve"> </v>
      </c>
      <c r="V916" s="131" t="str">
        <f t="shared" si="1102"/>
        <v>　</v>
      </c>
      <c r="W916" s="131" t="str">
        <f>IF($A916=0," ",VLOOKUP(U916,入力規則用シート!B:C,2,0))</f>
        <v xml:space="preserve"> </v>
      </c>
      <c r="X916" s="131">
        <f t="shared" si="1118"/>
        <v>0</v>
      </c>
      <c r="Y916" s="131" t="str">
        <f t="shared" si="1103"/>
        <v/>
      </c>
      <c r="Z916" s="131" t="str">
        <f>IF(Y916="","",VLOOKUP(Y916,ボランティア図書マスタ!$A$3:$K$567,11,0))</f>
        <v/>
      </c>
      <c r="AA916" s="132" t="str">
        <f t="shared" si="1104"/>
        <v/>
      </c>
      <c r="AB916" s="133"/>
      <c r="AC916" s="133">
        <f t="shared" si="1105"/>
        <v>0</v>
      </c>
      <c r="AD916" s="133">
        <f t="shared" si="1106"/>
        <v>0</v>
      </c>
      <c r="AE916" s="133">
        <f t="shared" si="1107"/>
        <v>0</v>
      </c>
      <c r="AF916" s="133">
        <f t="shared" si="1108"/>
        <v>0</v>
      </c>
      <c r="AG916" s="134">
        <f t="shared" si="1109"/>
        <v>0</v>
      </c>
      <c r="AH916" s="133">
        <f t="shared" si="1110"/>
        <v>0</v>
      </c>
      <c r="AI916" s="133">
        <f t="shared" si="1114"/>
        <v>0</v>
      </c>
      <c r="AJ916" s="133">
        <f t="shared" si="1115"/>
        <v>0</v>
      </c>
      <c r="AK916" s="135">
        <f t="shared" si="1111"/>
        <v>0</v>
      </c>
      <c r="AL916" s="135">
        <f t="shared" si="1112"/>
        <v>0</v>
      </c>
      <c r="AM916" s="135">
        <f t="shared" si="1116"/>
        <v>0</v>
      </c>
      <c r="AN916" s="135">
        <f t="shared" si="1117"/>
        <v>0</v>
      </c>
      <c r="AP916" s="111" t="e">
        <f>VLOOKUP($Y916,ボランティア図書マスタ!$A:$T,15,0)</f>
        <v>#N/A</v>
      </c>
      <c r="AQ916" s="111" t="e">
        <f>VLOOKUP($Y916,ボランティア図書マスタ!$A:$T,16,0)</f>
        <v>#N/A</v>
      </c>
      <c r="AR916" s="111" t="e">
        <f>VLOOKUP($Y916,ボランティア図書マスタ!$A:$T,17,0)</f>
        <v>#N/A</v>
      </c>
      <c r="AS916" s="111" t="e">
        <f>VLOOKUP($Y916,ボランティア図書マスタ!$A:$T,18,0)</f>
        <v>#N/A</v>
      </c>
      <c r="AT916" s="111" t="e">
        <f>VLOOKUP($Y916,ボランティア図書マスタ!$A:$T,19,0)</f>
        <v>#N/A</v>
      </c>
      <c r="AU916" s="111" t="e">
        <f>VLOOKUP($Y916,ボランティア図書マスタ!$A:$T,20,0)</f>
        <v>#N/A</v>
      </c>
    </row>
    <row r="917" spans="1:47" ht="80.099999999999994" customHeight="1" x14ac:dyDescent="0.15">
      <c r="A917" s="119"/>
      <c r="B917" s="120"/>
      <c r="C917" s="119"/>
      <c r="D917" s="121"/>
      <c r="E917" s="122" t="str">
        <f>IF(D917="","",VLOOKUP(D917,ボランティア一覧!$A:$B,2,0))</f>
        <v/>
      </c>
      <c r="F917" s="121"/>
      <c r="G917" s="123" t="str">
        <f>IF(F917="","",VLOOKUP(F917,ボランティア図書マスタ!$B:$L,11,0))</f>
        <v/>
      </c>
      <c r="H917" s="124"/>
      <c r="I917" s="121"/>
      <c r="J917" s="124"/>
      <c r="K917" s="122" t="str">
        <f t="shared" si="1113"/>
        <v/>
      </c>
      <c r="L917" s="125" t="str">
        <f>IF(Y917="","",VLOOKUP(Y917,ボランティア図書マスタ!$A$3:$M$567,13,0))</f>
        <v/>
      </c>
      <c r="M917" s="126"/>
      <c r="N917" s="127"/>
      <c r="O917" s="128"/>
      <c r="P917" s="129"/>
      <c r="Q917" s="130" t="str">
        <f>IF(D917="","",VLOOKUP(D917,ボランティア一覧!$A$3:$F$68,3,0))</f>
        <v/>
      </c>
      <c r="R917" s="130" t="str">
        <f>IF(D917="","",VLOOKUP(D917,ボランティア一覧!$A$3:$F$68,4,0))</f>
        <v/>
      </c>
      <c r="S917" s="130" t="str">
        <f>IF(D917="","",VLOOKUP(D917,ボランティア一覧!$A$3:$F$68,5,0))</f>
        <v/>
      </c>
      <c r="T917" s="130" t="str">
        <f>IF(D917="","",VLOOKUP(D917,ボランティア一覧!$A$3:$F$68,6,0))</f>
        <v/>
      </c>
      <c r="U917" s="131" t="str">
        <f>IF(F917=0," ",$G$2)</f>
        <v xml:space="preserve"> </v>
      </c>
      <c r="V917" s="131" t="str">
        <f>IF(F917=0,"　",$L$2)</f>
        <v>　</v>
      </c>
      <c r="W917" s="131" t="str">
        <f>IF($A917=0," ",VLOOKUP(U917,入力規則用シート!B:C,2,0))</f>
        <v xml:space="preserve"> </v>
      </c>
      <c r="X917" s="131">
        <f t="shared" si="1118"/>
        <v>0</v>
      </c>
      <c r="Y917" s="131" t="str">
        <f>IF(F917&amp;I917="","",CONCATENATE(F917,I917))</f>
        <v/>
      </c>
      <c r="Z917" s="131" t="str">
        <f>IF(Y917="","",VLOOKUP(Y917,ボランティア図書マスタ!$A$3:$K$567,11,0))</f>
        <v/>
      </c>
      <c r="AA917" s="132" t="str">
        <f>DBCS(J917)</f>
        <v/>
      </c>
      <c r="AB917" s="133"/>
      <c r="AC917" s="133">
        <f>A917</f>
        <v>0</v>
      </c>
      <c r="AD917" s="133">
        <f>B917</f>
        <v>0</v>
      </c>
      <c r="AE917" s="133">
        <f>C917</f>
        <v>0</v>
      </c>
      <c r="AF917" s="133">
        <f>D917</f>
        <v>0</v>
      </c>
      <c r="AG917" s="134">
        <f>F917</f>
        <v>0</v>
      </c>
      <c r="AH917" s="133">
        <f>H917</f>
        <v>0</v>
      </c>
      <c r="AI917" s="133">
        <f t="shared" si="1114"/>
        <v>0</v>
      </c>
      <c r="AJ917" s="133">
        <f t="shared" si="1115"/>
        <v>0</v>
      </c>
      <c r="AK917" s="135">
        <f>M917</f>
        <v>0</v>
      </c>
      <c r="AL917" s="135">
        <f>N917</f>
        <v>0</v>
      </c>
      <c r="AM917" s="135">
        <f t="shared" si="1116"/>
        <v>0</v>
      </c>
      <c r="AN917" s="135">
        <f t="shared" si="1117"/>
        <v>0</v>
      </c>
      <c r="AP917" s="111" t="e">
        <f>VLOOKUP($Y917,ボランティア図書マスタ!$A:$T,15,0)</f>
        <v>#N/A</v>
      </c>
      <c r="AQ917" s="111" t="e">
        <f>VLOOKUP($Y917,ボランティア図書マスタ!$A:$T,16,0)</f>
        <v>#N/A</v>
      </c>
      <c r="AR917" s="111" t="e">
        <f>VLOOKUP($Y917,ボランティア図書マスタ!$A:$T,17,0)</f>
        <v>#N/A</v>
      </c>
      <c r="AS917" s="111" t="e">
        <f>VLOOKUP($Y917,ボランティア図書マスタ!$A:$T,18,0)</f>
        <v>#N/A</v>
      </c>
      <c r="AT917" s="111" t="e">
        <f>VLOOKUP($Y917,ボランティア図書マスタ!$A:$T,19,0)</f>
        <v>#N/A</v>
      </c>
      <c r="AU917" s="111" t="e">
        <f>VLOOKUP($Y917,ボランティア図書マスタ!$A:$T,20,0)</f>
        <v>#N/A</v>
      </c>
    </row>
    <row r="918" spans="1:47" ht="80.099999999999994" customHeight="1" x14ac:dyDescent="0.15">
      <c r="A918" s="119"/>
      <c r="B918" s="120"/>
      <c r="C918" s="119"/>
      <c r="D918" s="121"/>
      <c r="E918" s="122" t="str">
        <f>IF(D918="","",VLOOKUP(D918,ボランティア一覧!$A:$B,2,0))</f>
        <v/>
      </c>
      <c r="F918" s="121"/>
      <c r="G918" s="123" t="str">
        <f>IF(F918="","",VLOOKUP(F918,ボランティア図書マスタ!$B:$L,11,0))</f>
        <v/>
      </c>
      <c r="H918" s="124"/>
      <c r="I918" s="121"/>
      <c r="J918" s="124"/>
      <c r="K918" s="122" t="str">
        <f t="shared" si="1113"/>
        <v/>
      </c>
      <c r="L918" s="125" t="str">
        <f>IF(Y918="","",VLOOKUP(Y918,ボランティア図書マスタ!$A$3:$M$567,13,0))</f>
        <v/>
      </c>
      <c r="M918" s="126"/>
      <c r="N918" s="127"/>
      <c r="O918" s="128"/>
      <c r="P918" s="129"/>
      <c r="Q918" s="130" t="str">
        <f>IF(D918="","",VLOOKUP(D918,ボランティア一覧!$A$3:$F$68,3,0))</f>
        <v/>
      </c>
      <c r="R918" s="130" t="str">
        <f>IF(D918="","",VLOOKUP(D918,ボランティア一覧!$A$3:$F$68,4,0))</f>
        <v/>
      </c>
      <c r="S918" s="130" t="str">
        <f>IF(D918="","",VLOOKUP(D918,ボランティア一覧!$A$3:$F$68,5,0))</f>
        <v/>
      </c>
      <c r="T918" s="130" t="str">
        <f>IF(D918="","",VLOOKUP(D918,ボランティア一覧!$A$3:$F$68,6,0))</f>
        <v/>
      </c>
      <c r="U918" s="131" t="str">
        <f t="shared" ref="U918:U926" si="1119">IF(F918=0," ",$G$2)</f>
        <v xml:space="preserve"> </v>
      </c>
      <c r="V918" s="131" t="str">
        <f t="shared" ref="V918:V926" si="1120">IF(F918=0,"　",$L$2)</f>
        <v>　</v>
      </c>
      <c r="W918" s="131" t="str">
        <f>IF($A918=0," ",VLOOKUP(U918,入力規則用シート!B:C,2,0))</f>
        <v xml:space="preserve"> </v>
      </c>
      <c r="X918" s="131">
        <f t="shared" si="1118"/>
        <v>0</v>
      </c>
      <c r="Y918" s="131" t="str">
        <f t="shared" ref="Y918:Y926" si="1121">IF(F918&amp;I918="","",CONCATENATE(F918,I918))</f>
        <v/>
      </c>
      <c r="Z918" s="131" t="str">
        <f>IF(Y918="","",VLOOKUP(Y918,ボランティア図書マスタ!$A$3:$K$567,11,0))</f>
        <v/>
      </c>
      <c r="AA918" s="132" t="str">
        <f t="shared" ref="AA918:AA926" si="1122">DBCS(J918)</f>
        <v/>
      </c>
      <c r="AB918" s="133"/>
      <c r="AC918" s="133">
        <f t="shared" ref="AC918:AC926" si="1123">A918</f>
        <v>0</v>
      </c>
      <c r="AD918" s="133">
        <f t="shared" ref="AD918:AD926" si="1124">B918</f>
        <v>0</v>
      </c>
      <c r="AE918" s="133">
        <f t="shared" ref="AE918:AE926" si="1125">C918</f>
        <v>0</v>
      </c>
      <c r="AF918" s="133">
        <f t="shared" ref="AF918:AF926" si="1126">D918</f>
        <v>0</v>
      </c>
      <c r="AG918" s="134">
        <f t="shared" ref="AG918:AG926" si="1127">F918</f>
        <v>0</v>
      </c>
      <c r="AH918" s="133">
        <f t="shared" ref="AH918:AH926" si="1128">H918</f>
        <v>0</v>
      </c>
      <c r="AI918" s="133">
        <f t="shared" si="1114"/>
        <v>0</v>
      </c>
      <c r="AJ918" s="133">
        <f t="shared" si="1115"/>
        <v>0</v>
      </c>
      <c r="AK918" s="135">
        <f t="shared" ref="AK918:AK926" si="1129">M918</f>
        <v>0</v>
      </c>
      <c r="AL918" s="135">
        <f t="shared" ref="AL918:AL926" si="1130">N918</f>
        <v>0</v>
      </c>
      <c r="AM918" s="135">
        <f t="shared" si="1116"/>
        <v>0</v>
      </c>
      <c r="AN918" s="135">
        <f t="shared" si="1117"/>
        <v>0</v>
      </c>
      <c r="AP918" s="111" t="e">
        <f>VLOOKUP($Y918,ボランティア図書マスタ!$A:$T,15,0)</f>
        <v>#N/A</v>
      </c>
      <c r="AQ918" s="111" t="e">
        <f>VLOOKUP($Y918,ボランティア図書マスタ!$A:$T,16,0)</f>
        <v>#N/A</v>
      </c>
      <c r="AR918" s="111" t="e">
        <f>VLOOKUP($Y918,ボランティア図書マスタ!$A:$T,17,0)</f>
        <v>#N/A</v>
      </c>
      <c r="AS918" s="111" t="e">
        <f>VLOOKUP($Y918,ボランティア図書マスタ!$A:$T,18,0)</f>
        <v>#N/A</v>
      </c>
      <c r="AT918" s="111" t="e">
        <f>VLOOKUP($Y918,ボランティア図書マスタ!$A:$T,19,0)</f>
        <v>#N/A</v>
      </c>
      <c r="AU918" s="111" t="e">
        <f>VLOOKUP($Y918,ボランティア図書マスタ!$A:$T,20,0)</f>
        <v>#N/A</v>
      </c>
    </row>
    <row r="919" spans="1:47" ht="80.099999999999994" customHeight="1" x14ac:dyDescent="0.15">
      <c r="A919" s="119"/>
      <c r="B919" s="120"/>
      <c r="C919" s="119"/>
      <c r="D919" s="121"/>
      <c r="E919" s="122" t="str">
        <f>IF(D919="","",VLOOKUP(D919,ボランティア一覧!$A:$B,2,0))</f>
        <v/>
      </c>
      <c r="F919" s="121"/>
      <c r="G919" s="123" t="str">
        <f>IF(F919="","",VLOOKUP(F919,ボランティア図書マスタ!$B:$L,11,0))</f>
        <v/>
      </c>
      <c r="H919" s="124"/>
      <c r="I919" s="121"/>
      <c r="J919" s="124"/>
      <c r="K919" s="122" t="str">
        <f t="shared" si="1113"/>
        <v/>
      </c>
      <c r="L919" s="125" t="str">
        <f>IF(Y919="","",VLOOKUP(Y919,ボランティア図書マスタ!$A$3:$M$567,13,0))</f>
        <v/>
      </c>
      <c r="M919" s="126"/>
      <c r="N919" s="127"/>
      <c r="O919" s="128"/>
      <c r="P919" s="129"/>
      <c r="Q919" s="130" t="str">
        <f>IF(D919="","",VLOOKUP(D919,ボランティア一覧!$A$3:$F$68,3,0))</f>
        <v/>
      </c>
      <c r="R919" s="130" t="str">
        <f>IF(D919="","",VLOOKUP(D919,ボランティア一覧!$A$3:$F$68,4,0))</f>
        <v/>
      </c>
      <c r="S919" s="130" t="str">
        <f>IF(D919="","",VLOOKUP(D919,ボランティア一覧!$A$3:$F$68,5,0))</f>
        <v/>
      </c>
      <c r="T919" s="130" t="str">
        <f>IF(D919="","",VLOOKUP(D919,ボランティア一覧!$A$3:$F$68,6,0))</f>
        <v/>
      </c>
      <c r="U919" s="131" t="str">
        <f t="shared" si="1119"/>
        <v xml:space="preserve"> </v>
      </c>
      <c r="V919" s="131" t="str">
        <f t="shared" si="1120"/>
        <v>　</v>
      </c>
      <c r="W919" s="131" t="str">
        <f>IF($A919=0," ",VLOOKUP(U919,入力規則用シート!B:C,2,0))</f>
        <v xml:space="preserve"> </v>
      </c>
      <c r="X919" s="131">
        <f t="shared" si="1118"/>
        <v>0</v>
      </c>
      <c r="Y919" s="131" t="str">
        <f t="shared" si="1121"/>
        <v/>
      </c>
      <c r="Z919" s="131" t="str">
        <f>IF(Y919="","",VLOOKUP(Y919,ボランティア図書マスタ!$A$3:$K$567,11,0))</f>
        <v/>
      </c>
      <c r="AA919" s="132" t="str">
        <f t="shared" si="1122"/>
        <v/>
      </c>
      <c r="AB919" s="133"/>
      <c r="AC919" s="133">
        <f t="shared" si="1123"/>
        <v>0</v>
      </c>
      <c r="AD919" s="133">
        <f t="shared" si="1124"/>
        <v>0</v>
      </c>
      <c r="AE919" s="133">
        <f t="shared" si="1125"/>
        <v>0</v>
      </c>
      <c r="AF919" s="133">
        <f t="shared" si="1126"/>
        <v>0</v>
      </c>
      <c r="AG919" s="134">
        <f t="shared" si="1127"/>
        <v>0</v>
      </c>
      <c r="AH919" s="133">
        <f t="shared" si="1128"/>
        <v>0</v>
      </c>
      <c r="AI919" s="133">
        <f t="shared" si="1114"/>
        <v>0</v>
      </c>
      <c r="AJ919" s="133">
        <f t="shared" si="1115"/>
        <v>0</v>
      </c>
      <c r="AK919" s="135">
        <f t="shared" si="1129"/>
        <v>0</v>
      </c>
      <c r="AL919" s="135">
        <f t="shared" si="1130"/>
        <v>0</v>
      </c>
      <c r="AM919" s="135">
        <f t="shared" si="1116"/>
        <v>0</v>
      </c>
      <c r="AN919" s="135">
        <f t="shared" si="1117"/>
        <v>0</v>
      </c>
      <c r="AP919" s="111" t="e">
        <f>VLOOKUP($Y919,ボランティア図書マスタ!$A:$T,15,0)</f>
        <v>#N/A</v>
      </c>
      <c r="AQ919" s="111" t="e">
        <f>VLOOKUP($Y919,ボランティア図書マスタ!$A:$T,16,0)</f>
        <v>#N/A</v>
      </c>
      <c r="AR919" s="111" t="e">
        <f>VLOOKUP($Y919,ボランティア図書マスタ!$A:$T,17,0)</f>
        <v>#N/A</v>
      </c>
      <c r="AS919" s="111" t="e">
        <f>VLOOKUP($Y919,ボランティア図書マスタ!$A:$T,18,0)</f>
        <v>#N/A</v>
      </c>
      <c r="AT919" s="111" t="e">
        <f>VLOOKUP($Y919,ボランティア図書マスタ!$A:$T,19,0)</f>
        <v>#N/A</v>
      </c>
      <c r="AU919" s="111" t="e">
        <f>VLOOKUP($Y919,ボランティア図書マスタ!$A:$T,20,0)</f>
        <v>#N/A</v>
      </c>
    </row>
    <row r="920" spans="1:47" ht="80.099999999999994" customHeight="1" x14ac:dyDescent="0.15">
      <c r="A920" s="119"/>
      <c r="B920" s="120"/>
      <c r="C920" s="119"/>
      <c r="D920" s="121"/>
      <c r="E920" s="122" t="str">
        <f>IF(D920="","",VLOOKUP(D920,ボランティア一覧!$A:$B,2,0))</f>
        <v/>
      </c>
      <c r="F920" s="121"/>
      <c r="G920" s="123" t="str">
        <f>IF(F920="","",VLOOKUP(F920,ボランティア図書マスタ!$B:$L,11,0))</f>
        <v/>
      </c>
      <c r="H920" s="124"/>
      <c r="I920" s="121"/>
      <c r="J920" s="124"/>
      <c r="K920" s="122" t="str">
        <f t="shared" si="1113"/>
        <v/>
      </c>
      <c r="L920" s="125" t="str">
        <f>IF(Y920="","",VLOOKUP(Y920,ボランティア図書マスタ!$A$3:$M$567,13,0))</f>
        <v/>
      </c>
      <c r="M920" s="126"/>
      <c r="N920" s="127"/>
      <c r="O920" s="128"/>
      <c r="P920" s="129"/>
      <c r="Q920" s="130" t="str">
        <f>IF(D920="","",VLOOKUP(D920,ボランティア一覧!$A$3:$F$68,3,0))</f>
        <v/>
      </c>
      <c r="R920" s="130" t="str">
        <f>IF(D920="","",VLOOKUP(D920,ボランティア一覧!$A$3:$F$68,4,0))</f>
        <v/>
      </c>
      <c r="S920" s="130" t="str">
        <f>IF(D920="","",VLOOKUP(D920,ボランティア一覧!$A$3:$F$68,5,0))</f>
        <v/>
      </c>
      <c r="T920" s="130" t="str">
        <f>IF(D920="","",VLOOKUP(D920,ボランティア一覧!$A$3:$F$68,6,0))</f>
        <v/>
      </c>
      <c r="U920" s="131" t="str">
        <f t="shared" si="1119"/>
        <v xml:space="preserve"> </v>
      </c>
      <c r="V920" s="131" t="str">
        <f t="shared" si="1120"/>
        <v>　</v>
      </c>
      <c r="W920" s="131" t="str">
        <f>IF($A920=0," ",VLOOKUP(U920,入力規則用シート!B:C,2,0))</f>
        <v xml:space="preserve"> </v>
      </c>
      <c r="X920" s="131">
        <f t="shared" si="1118"/>
        <v>0</v>
      </c>
      <c r="Y920" s="131" t="str">
        <f t="shared" si="1121"/>
        <v/>
      </c>
      <c r="Z920" s="131" t="str">
        <f>IF(Y920="","",VLOOKUP(Y920,ボランティア図書マスタ!$A$3:$K$567,11,0))</f>
        <v/>
      </c>
      <c r="AA920" s="132" t="str">
        <f t="shared" si="1122"/>
        <v/>
      </c>
      <c r="AB920" s="133"/>
      <c r="AC920" s="133">
        <f t="shared" si="1123"/>
        <v>0</v>
      </c>
      <c r="AD920" s="133">
        <f t="shared" si="1124"/>
        <v>0</v>
      </c>
      <c r="AE920" s="133">
        <f t="shared" si="1125"/>
        <v>0</v>
      </c>
      <c r="AF920" s="133">
        <f t="shared" si="1126"/>
        <v>0</v>
      </c>
      <c r="AG920" s="134">
        <f t="shared" si="1127"/>
        <v>0</v>
      </c>
      <c r="AH920" s="133">
        <f t="shared" si="1128"/>
        <v>0</v>
      </c>
      <c r="AI920" s="133">
        <f t="shared" si="1114"/>
        <v>0</v>
      </c>
      <c r="AJ920" s="133">
        <f t="shared" si="1115"/>
        <v>0</v>
      </c>
      <c r="AK920" s="135">
        <f t="shared" si="1129"/>
        <v>0</v>
      </c>
      <c r="AL920" s="135">
        <f t="shared" si="1130"/>
        <v>0</v>
      </c>
      <c r="AM920" s="135">
        <f t="shared" si="1116"/>
        <v>0</v>
      </c>
      <c r="AN920" s="135">
        <f t="shared" si="1117"/>
        <v>0</v>
      </c>
      <c r="AP920" s="111" t="e">
        <f>VLOOKUP($Y920,ボランティア図書マスタ!$A:$T,15,0)</f>
        <v>#N/A</v>
      </c>
      <c r="AQ920" s="111" t="e">
        <f>VLOOKUP($Y920,ボランティア図書マスタ!$A:$T,16,0)</f>
        <v>#N/A</v>
      </c>
      <c r="AR920" s="111" t="e">
        <f>VLOOKUP($Y920,ボランティア図書マスタ!$A:$T,17,0)</f>
        <v>#N/A</v>
      </c>
      <c r="AS920" s="111" t="e">
        <f>VLOOKUP($Y920,ボランティア図書マスタ!$A:$T,18,0)</f>
        <v>#N/A</v>
      </c>
      <c r="AT920" s="111" t="e">
        <f>VLOOKUP($Y920,ボランティア図書マスタ!$A:$T,19,0)</f>
        <v>#N/A</v>
      </c>
      <c r="AU920" s="111" t="e">
        <f>VLOOKUP($Y920,ボランティア図書マスタ!$A:$T,20,0)</f>
        <v>#N/A</v>
      </c>
    </row>
    <row r="921" spans="1:47" ht="80.099999999999994" customHeight="1" x14ac:dyDescent="0.15">
      <c r="A921" s="119"/>
      <c r="B921" s="120"/>
      <c r="C921" s="119"/>
      <c r="D921" s="121"/>
      <c r="E921" s="122" t="str">
        <f>IF(D921="","",VLOOKUP(D921,ボランティア一覧!$A:$B,2,0))</f>
        <v/>
      </c>
      <c r="F921" s="121"/>
      <c r="G921" s="123" t="str">
        <f>IF(F921="","",VLOOKUP(F921,ボランティア図書マスタ!$B:$L,11,0))</f>
        <v/>
      </c>
      <c r="H921" s="124"/>
      <c r="I921" s="121"/>
      <c r="J921" s="124"/>
      <c r="K921" s="122" t="str">
        <f t="shared" si="1113"/>
        <v/>
      </c>
      <c r="L921" s="125" t="str">
        <f>IF(Y921="","",VLOOKUP(Y921,ボランティア図書マスタ!$A$3:$M$567,13,0))</f>
        <v/>
      </c>
      <c r="M921" s="126"/>
      <c r="N921" s="127"/>
      <c r="O921" s="128"/>
      <c r="P921" s="129"/>
      <c r="Q921" s="130" t="str">
        <f>IF(D921="","",VLOOKUP(D921,ボランティア一覧!$A$3:$F$68,3,0))</f>
        <v/>
      </c>
      <c r="R921" s="130" t="str">
        <f>IF(D921="","",VLOOKUP(D921,ボランティア一覧!$A$3:$F$68,4,0))</f>
        <v/>
      </c>
      <c r="S921" s="130" t="str">
        <f>IF(D921="","",VLOOKUP(D921,ボランティア一覧!$A$3:$F$68,5,0))</f>
        <v/>
      </c>
      <c r="T921" s="130" t="str">
        <f>IF(D921="","",VLOOKUP(D921,ボランティア一覧!$A$3:$F$68,6,0))</f>
        <v/>
      </c>
      <c r="U921" s="131" t="str">
        <f t="shared" si="1119"/>
        <v xml:space="preserve"> </v>
      </c>
      <c r="V921" s="131" t="str">
        <f t="shared" si="1120"/>
        <v>　</v>
      </c>
      <c r="W921" s="131" t="str">
        <f>IF($A921=0," ",VLOOKUP(U921,入力規則用シート!B:C,2,0))</f>
        <v xml:space="preserve"> </v>
      </c>
      <c r="X921" s="131">
        <f t="shared" si="1118"/>
        <v>0</v>
      </c>
      <c r="Y921" s="131" t="str">
        <f t="shared" si="1121"/>
        <v/>
      </c>
      <c r="Z921" s="131" t="str">
        <f>IF(Y921="","",VLOOKUP(Y921,ボランティア図書マスタ!$A$3:$K$567,11,0))</f>
        <v/>
      </c>
      <c r="AA921" s="132" t="str">
        <f t="shared" si="1122"/>
        <v/>
      </c>
      <c r="AB921" s="133"/>
      <c r="AC921" s="133">
        <f t="shared" si="1123"/>
        <v>0</v>
      </c>
      <c r="AD921" s="133">
        <f t="shared" si="1124"/>
        <v>0</v>
      </c>
      <c r="AE921" s="133">
        <f t="shared" si="1125"/>
        <v>0</v>
      </c>
      <c r="AF921" s="133">
        <f t="shared" si="1126"/>
        <v>0</v>
      </c>
      <c r="AG921" s="134">
        <f t="shared" si="1127"/>
        <v>0</v>
      </c>
      <c r="AH921" s="133">
        <f t="shared" si="1128"/>
        <v>0</v>
      </c>
      <c r="AI921" s="133">
        <f t="shared" si="1114"/>
        <v>0</v>
      </c>
      <c r="AJ921" s="133">
        <f t="shared" si="1115"/>
        <v>0</v>
      </c>
      <c r="AK921" s="135">
        <f t="shared" si="1129"/>
        <v>0</v>
      </c>
      <c r="AL921" s="135">
        <f t="shared" si="1130"/>
        <v>0</v>
      </c>
      <c r="AM921" s="135">
        <f t="shared" si="1116"/>
        <v>0</v>
      </c>
      <c r="AN921" s="135">
        <f t="shared" si="1117"/>
        <v>0</v>
      </c>
      <c r="AP921" s="111" t="e">
        <f>VLOOKUP($Y921,ボランティア図書マスタ!$A:$T,15,0)</f>
        <v>#N/A</v>
      </c>
      <c r="AQ921" s="111" t="e">
        <f>VLOOKUP($Y921,ボランティア図書マスタ!$A:$T,16,0)</f>
        <v>#N/A</v>
      </c>
      <c r="AR921" s="111" t="e">
        <f>VLOOKUP($Y921,ボランティア図書マスタ!$A:$T,17,0)</f>
        <v>#N/A</v>
      </c>
      <c r="AS921" s="111" t="e">
        <f>VLOOKUP($Y921,ボランティア図書マスタ!$A:$T,18,0)</f>
        <v>#N/A</v>
      </c>
      <c r="AT921" s="111" t="e">
        <f>VLOOKUP($Y921,ボランティア図書マスタ!$A:$T,19,0)</f>
        <v>#N/A</v>
      </c>
      <c r="AU921" s="111" t="e">
        <f>VLOOKUP($Y921,ボランティア図書マスタ!$A:$T,20,0)</f>
        <v>#N/A</v>
      </c>
    </row>
    <row r="922" spans="1:47" ht="80.099999999999994" customHeight="1" x14ac:dyDescent="0.15">
      <c r="A922" s="119"/>
      <c r="B922" s="120"/>
      <c r="C922" s="119"/>
      <c r="D922" s="121"/>
      <c r="E922" s="122" t="str">
        <f>IF(D922="","",VLOOKUP(D922,ボランティア一覧!$A:$B,2,0))</f>
        <v/>
      </c>
      <c r="F922" s="121"/>
      <c r="G922" s="123" t="str">
        <f>IF(F922="","",VLOOKUP(F922,ボランティア図書マスタ!$B:$L,11,0))</f>
        <v/>
      </c>
      <c r="H922" s="124"/>
      <c r="I922" s="121"/>
      <c r="J922" s="124"/>
      <c r="K922" s="122" t="str">
        <f t="shared" si="1113"/>
        <v/>
      </c>
      <c r="L922" s="125" t="str">
        <f>IF(Y922="","",VLOOKUP(Y922,ボランティア図書マスタ!$A$3:$M$567,13,0))</f>
        <v/>
      </c>
      <c r="M922" s="126"/>
      <c r="N922" s="127"/>
      <c r="O922" s="128"/>
      <c r="P922" s="129"/>
      <c r="Q922" s="130" t="str">
        <f>IF(D922="","",VLOOKUP(D922,ボランティア一覧!$A$3:$F$68,3,0))</f>
        <v/>
      </c>
      <c r="R922" s="130" t="str">
        <f>IF(D922="","",VLOOKUP(D922,ボランティア一覧!$A$3:$F$68,4,0))</f>
        <v/>
      </c>
      <c r="S922" s="130" t="str">
        <f>IF(D922="","",VLOOKUP(D922,ボランティア一覧!$A$3:$F$68,5,0))</f>
        <v/>
      </c>
      <c r="T922" s="130" t="str">
        <f>IF(D922="","",VLOOKUP(D922,ボランティア一覧!$A$3:$F$68,6,0))</f>
        <v/>
      </c>
      <c r="U922" s="131" t="str">
        <f t="shared" si="1119"/>
        <v xml:space="preserve"> </v>
      </c>
      <c r="V922" s="131" t="str">
        <f t="shared" si="1120"/>
        <v>　</v>
      </c>
      <c r="W922" s="131" t="str">
        <f>IF($A922=0," ",VLOOKUP(U922,入力規則用シート!B:C,2,0))</f>
        <v xml:space="preserve"> </v>
      </c>
      <c r="X922" s="131">
        <f t="shared" si="1118"/>
        <v>0</v>
      </c>
      <c r="Y922" s="131" t="str">
        <f t="shared" si="1121"/>
        <v/>
      </c>
      <c r="Z922" s="131" t="str">
        <f>IF(Y922="","",VLOOKUP(Y922,ボランティア図書マスタ!$A$3:$K$567,11,0))</f>
        <v/>
      </c>
      <c r="AA922" s="132" t="str">
        <f t="shared" si="1122"/>
        <v/>
      </c>
      <c r="AB922" s="133"/>
      <c r="AC922" s="133">
        <f t="shared" si="1123"/>
        <v>0</v>
      </c>
      <c r="AD922" s="133">
        <f t="shared" si="1124"/>
        <v>0</v>
      </c>
      <c r="AE922" s="133">
        <f t="shared" si="1125"/>
        <v>0</v>
      </c>
      <c r="AF922" s="133">
        <f t="shared" si="1126"/>
        <v>0</v>
      </c>
      <c r="AG922" s="134">
        <f t="shared" si="1127"/>
        <v>0</v>
      </c>
      <c r="AH922" s="133">
        <f t="shared" si="1128"/>
        <v>0</v>
      </c>
      <c r="AI922" s="133">
        <f t="shared" si="1114"/>
        <v>0</v>
      </c>
      <c r="AJ922" s="133">
        <f t="shared" si="1115"/>
        <v>0</v>
      </c>
      <c r="AK922" s="135">
        <f t="shared" si="1129"/>
        <v>0</v>
      </c>
      <c r="AL922" s="135">
        <f t="shared" si="1130"/>
        <v>0</v>
      </c>
      <c r="AM922" s="135">
        <f t="shared" si="1116"/>
        <v>0</v>
      </c>
      <c r="AN922" s="135">
        <f t="shared" si="1117"/>
        <v>0</v>
      </c>
      <c r="AP922" s="111" t="e">
        <f>VLOOKUP($Y922,ボランティア図書マスタ!$A:$T,15,0)</f>
        <v>#N/A</v>
      </c>
      <c r="AQ922" s="111" t="e">
        <f>VLOOKUP($Y922,ボランティア図書マスタ!$A:$T,16,0)</f>
        <v>#N/A</v>
      </c>
      <c r="AR922" s="111" t="e">
        <f>VLOOKUP($Y922,ボランティア図書マスタ!$A:$T,17,0)</f>
        <v>#N/A</v>
      </c>
      <c r="AS922" s="111" t="e">
        <f>VLOOKUP($Y922,ボランティア図書マスタ!$A:$T,18,0)</f>
        <v>#N/A</v>
      </c>
      <c r="AT922" s="111" t="e">
        <f>VLOOKUP($Y922,ボランティア図書マスタ!$A:$T,19,0)</f>
        <v>#N/A</v>
      </c>
      <c r="AU922" s="111" t="e">
        <f>VLOOKUP($Y922,ボランティア図書マスタ!$A:$T,20,0)</f>
        <v>#N/A</v>
      </c>
    </row>
    <row r="923" spans="1:47" ht="80.099999999999994" customHeight="1" x14ac:dyDescent="0.15">
      <c r="A923" s="119"/>
      <c r="B923" s="120"/>
      <c r="C923" s="119"/>
      <c r="D923" s="121"/>
      <c r="E923" s="122" t="str">
        <f>IF(D923="","",VLOOKUP(D923,ボランティア一覧!$A:$B,2,0))</f>
        <v/>
      </c>
      <c r="F923" s="121"/>
      <c r="G923" s="123" t="str">
        <f>IF(F923="","",VLOOKUP(F923,ボランティア図書マスタ!$B:$L,11,0))</f>
        <v/>
      </c>
      <c r="H923" s="124"/>
      <c r="I923" s="121"/>
      <c r="J923" s="124"/>
      <c r="K923" s="122" t="str">
        <f t="shared" si="1113"/>
        <v/>
      </c>
      <c r="L923" s="125" t="str">
        <f>IF(Y923="","",VLOOKUP(Y923,ボランティア図書マスタ!$A$3:$M$567,13,0))</f>
        <v/>
      </c>
      <c r="M923" s="126"/>
      <c r="N923" s="127"/>
      <c r="O923" s="128"/>
      <c r="P923" s="129"/>
      <c r="Q923" s="130" t="str">
        <f>IF(D923="","",VLOOKUP(D923,ボランティア一覧!$A$3:$F$68,3,0))</f>
        <v/>
      </c>
      <c r="R923" s="130" t="str">
        <f>IF(D923="","",VLOOKUP(D923,ボランティア一覧!$A$3:$F$68,4,0))</f>
        <v/>
      </c>
      <c r="S923" s="130" t="str">
        <f>IF(D923="","",VLOOKUP(D923,ボランティア一覧!$A$3:$F$68,5,0))</f>
        <v/>
      </c>
      <c r="T923" s="130" t="str">
        <f>IF(D923="","",VLOOKUP(D923,ボランティア一覧!$A$3:$F$68,6,0))</f>
        <v/>
      </c>
      <c r="U923" s="131" t="str">
        <f t="shared" si="1119"/>
        <v xml:space="preserve"> </v>
      </c>
      <c r="V923" s="131" t="str">
        <f t="shared" si="1120"/>
        <v>　</v>
      </c>
      <c r="W923" s="131" t="str">
        <f>IF($A923=0," ",VLOOKUP(U923,入力規則用シート!B:C,2,0))</f>
        <v xml:space="preserve"> </v>
      </c>
      <c r="X923" s="131">
        <f t="shared" si="1118"/>
        <v>0</v>
      </c>
      <c r="Y923" s="131" t="str">
        <f t="shared" si="1121"/>
        <v/>
      </c>
      <c r="Z923" s="131" t="str">
        <f>IF(Y923="","",VLOOKUP(Y923,ボランティア図書マスタ!$A$3:$K$567,11,0))</f>
        <v/>
      </c>
      <c r="AA923" s="132" t="str">
        <f t="shared" si="1122"/>
        <v/>
      </c>
      <c r="AB923" s="133"/>
      <c r="AC923" s="133">
        <f t="shared" si="1123"/>
        <v>0</v>
      </c>
      <c r="AD923" s="133">
        <f t="shared" si="1124"/>
        <v>0</v>
      </c>
      <c r="AE923" s="133">
        <f t="shared" si="1125"/>
        <v>0</v>
      </c>
      <c r="AF923" s="133">
        <f t="shared" si="1126"/>
        <v>0</v>
      </c>
      <c r="AG923" s="134">
        <f t="shared" si="1127"/>
        <v>0</v>
      </c>
      <c r="AH923" s="133">
        <f t="shared" si="1128"/>
        <v>0</v>
      </c>
      <c r="AI923" s="133">
        <f t="shared" si="1114"/>
        <v>0</v>
      </c>
      <c r="AJ923" s="133">
        <f t="shared" si="1115"/>
        <v>0</v>
      </c>
      <c r="AK923" s="135">
        <f t="shared" si="1129"/>
        <v>0</v>
      </c>
      <c r="AL923" s="135">
        <f t="shared" si="1130"/>
        <v>0</v>
      </c>
      <c r="AM923" s="135">
        <f t="shared" si="1116"/>
        <v>0</v>
      </c>
      <c r="AN923" s="135">
        <f t="shared" si="1117"/>
        <v>0</v>
      </c>
      <c r="AP923" s="111" t="e">
        <f>VLOOKUP($Y923,ボランティア図書マスタ!$A:$T,15,0)</f>
        <v>#N/A</v>
      </c>
      <c r="AQ923" s="111" t="e">
        <f>VLOOKUP($Y923,ボランティア図書マスタ!$A:$T,16,0)</f>
        <v>#N/A</v>
      </c>
      <c r="AR923" s="111" t="e">
        <f>VLOOKUP($Y923,ボランティア図書マスタ!$A:$T,17,0)</f>
        <v>#N/A</v>
      </c>
      <c r="AS923" s="111" t="e">
        <f>VLOOKUP($Y923,ボランティア図書マスタ!$A:$T,18,0)</f>
        <v>#N/A</v>
      </c>
      <c r="AT923" s="111" t="e">
        <f>VLOOKUP($Y923,ボランティア図書マスタ!$A:$T,19,0)</f>
        <v>#N/A</v>
      </c>
      <c r="AU923" s="111" t="e">
        <f>VLOOKUP($Y923,ボランティア図書マスタ!$A:$T,20,0)</f>
        <v>#N/A</v>
      </c>
    </row>
    <row r="924" spans="1:47" ht="80.099999999999994" customHeight="1" x14ac:dyDescent="0.15">
      <c r="A924" s="119"/>
      <c r="B924" s="120"/>
      <c r="C924" s="119"/>
      <c r="D924" s="121"/>
      <c r="E924" s="122" t="str">
        <f>IF(D924="","",VLOOKUP(D924,ボランティア一覧!$A:$B,2,0))</f>
        <v/>
      </c>
      <c r="F924" s="121"/>
      <c r="G924" s="123" t="str">
        <f>IF(F924="","",VLOOKUP(F924,ボランティア図書マスタ!$B:$L,11,0))</f>
        <v/>
      </c>
      <c r="H924" s="124"/>
      <c r="I924" s="121"/>
      <c r="J924" s="124"/>
      <c r="K924" s="122" t="str">
        <f t="shared" si="1113"/>
        <v/>
      </c>
      <c r="L924" s="125" t="str">
        <f>IF(Y924="","",VLOOKUP(Y924,ボランティア図書マスタ!$A$3:$M$567,13,0))</f>
        <v/>
      </c>
      <c r="M924" s="126"/>
      <c r="N924" s="127"/>
      <c r="O924" s="128"/>
      <c r="P924" s="129"/>
      <c r="Q924" s="130" t="str">
        <f>IF(D924="","",VLOOKUP(D924,ボランティア一覧!$A$3:$F$68,3,0))</f>
        <v/>
      </c>
      <c r="R924" s="130" t="str">
        <f>IF(D924="","",VLOOKUP(D924,ボランティア一覧!$A$3:$F$68,4,0))</f>
        <v/>
      </c>
      <c r="S924" s="130" t="str">
        <f>IF(D924="","",VLOOKUP(D924,ボランティア一覧!$A$3:$F$68,5,0))</f>
        <v/>
      </c>
      <c r="T924" s="130" t="str">
        <f>IF(D924="","",VLOOKUP(D924,ボランティア一覧!$A$3:$F$68,6,0))</f>
        <v/>
      </c>
      <c r="U924" s="131" t="str">
        <f t="shared" si="1119"/>
        <v xml:space="preserve"> </v>
      </c>
      <c r="V924" s="131" t="str">
        <f t="shared" si="1120"/>
        <v>　</v>
      </c>
      <c r="W924" s="131" t="str">
        <f>IF($A924=0," ",VLOOKUP(U924,入力規則用シート!B:C,2,0))</f>
        <v xml:space="preserve"> </v>
      </c>
      <c r="X924" s="131">
        <f t="shared" si="1118"/>
        <v>0</v>
      </c>
      <c r="Y924" s="131" t="str">
        <f t="shared" si="1121"/>
        <v/>
      </c>
      <c r="Z924" s="131" t="str">
        <f>IF(Y924="","",VLOOKUP(Y924,ボランティア図書マスタ!$A$3:$K$567,11,0))</f>
        <v/>
      </c>
      <c r="AA924" s="132" t="str">
        <f t="shared" si="1122"/>
        <v/>
      </c>
      <c r="AB924" s="133"/>
      <c r="AC924" s="133">
        <f t="shared" si="1123"/>
        <v>0</v>
      </c>
      <c r="AD924" s="133">
        <f t="shared" si="1124"/>
        <v>0</v>
      </c>
      <c r="AE924" s="133">
        <f t="shared" si="1125"/>
        <v>0</v>
      </c>
      <c r="AF924" s="133">
        <f t="shared" si="1126"/>
        <v>0</v>
      </c>
      <c r="AG924" s="134">
        <f t="shared" si="1127"/>
        <v>0</v>
      </c>
      <c r="AH924" s="133">
        <f t="shared" si="1128"/>
        <v>0</v>
      </c>
      <c r="AI924" s="133">
        <f t="shared" si="1114"/>
        <v>0</v>
      </c>
      <c r="AJ924" s="133">
        <f t="shared" si="1115"/>
        <v>0</v>
      </c>
      <c r="AK924" s="135">
        <f t="shared" si="1129"/>
        <v>0</v>
      </c>
      <c r="AL924" s="135">
        <f t="shared" si="1130"/>
        <v>0</v>
      </c>
      <c r="AM924" s="135">
        <f t="shared" si="1116"/>
        <v>0</v>
      </c>
      <c r="AN924" s="135">
        <f t="shared" si="1117"/>
        <v>0</v>
      </c>
      <c r="AP924" s="111" t="e">
        <f>VLOOKUP($Y924,ボランティア図書マスタ!$A:$T,15,0)</f>
        <v>#N/A</v>
      </c>
      <c r="AQ924" s="111" t="e">
        <f>VLOOKUP($Y924,ボランティア図書マスタ!$A:$T,16,0)</f>
        <v>#N/A</v>
      </c>
      <c r="AR924" s="111" t="e">
        <f>VLOOKUP($Y924,ボランティア図書マスタ!$A:$T,17,0)</f>
        <v>#N/A</v>
      </c>
      <c r="AS924" s="111" t="e">
        <f>VLOOKUP($Y924,ボランティア図書マスタ!$A:$T,18,0)</f>
        <v>#N/A</v>
      </c>
      <c r="AT924" s="111" t="e">
        <f>VLOOKUP($Y924,ボランティア図書マスタ!$A:$T,19,0)</f>
        <v>#N/A</v>
      </c>
      <c r="AU924" s="111" t="e">
        <f>VLOOKUP($Y924,ボランティア図書マスタ!$A:$T,20,0)</f>
        <v>#N/A</v>
      </c>
    </row>
    <row r="925" spans="1:47" ht="80.099999999999994" customHeight="1" x14ac:dyDescent="0.15">
      <c r="A925" s="119"/>
      <c r="B925" s="120"/>
      <c r="C925" s="119"/>
      <c r="D925" s="121"/>
      <c r="E925" s="122" t="str">
        <f>IF(D925="","",VLOOKUP(D925,ボランティア一覧!$A:$B,2,0))</f>
        <v/>
      </c>
      <c r="F925" s="121"/>
      <c r="G925" s="123" t="str">
        <f>IF(F925="","",VLOOKUP(F925,ボランティア図書マスタ!$B:$L,11,0))</f>
        <v/>
      </c>
      <c r="H925" s="124"/>
      <c r="I925" s="121"/>
      <c r="J925" s="124"/>
      <c r="K925" s="122" t="str">
        <f t="shared" si="1113"/>
        <v/>
      </c>
      <c r="L925" s="125" t="str">
        <f>IF(Y925="","",VLOOKUP(Y925,ボランティア図書マスタ!$A$3:$M$567,13,0))</f>
        <v/>
      </c>
      <c r="M925" s="126"/>
      <c r="N925" s="127"/>
      <c r="O925" s="128"/>
      <c r="P925" s="129"/>
      <c r="Q925" s="130" t="str">
        <f>IF(D925="","",VLOOKUP(D925,ボランティア一覧!$A$3:$F$68,3,0))</f>
        <v/>
      </c>
      <c r="R925" s="130" t="str">
        <f>IF(D925="","",VLOOKUP(D925,ボランティア一覧!$A$3:$F$68,4,0))</f>
        <v/>
      </c>
      <c r="S925" s="130" t="str">
        <f>IF(D925="","",VLOOKUP(D925,ボランティア一覧!$A$3:$F$68,5,0))</f>
        <v/>
      </c>
      <c r="T925" s="130" t="str">
        <f>IF(D925="","",VLOOKUP(D925,ボランティア一覧!$A$3:$F$68,6,0))</f>
        <v/>
      </c>
      <c r="U925" s="131" t="str">
        <f t="shared" si="1119"/>
        <v xml:space="preserve"> </v>
      </c>
      <c r="V925" s="131" t="str">
        <f t="shared" si="1120"/>
        <v>　</v>
      </c>
      <c r="W925" s="131" t="str">
        <f>IF($A925=0," ",VLOOKUP(U925,入力規則用シート!B:C,2,0))</f>
        <v xml:space="preserve"> </v>
      </c>
      <c r="X925" s="131">
        <f t="shared" si="1118"/>
        <v>0</v>
      </c>
      <c r="Y925" s="131" t="str">
        <f t="shared" si="1121"/>
        <v/>
      </c>
      <c r="Z925" s="131" t="str">
        <f>IF(Y925="","",VLOOKUP(Y925,ボランティア図書マスタ!$A$3:$K$567,11,0))</f>
        <v/>
      </c>
      <c r="AA925" s="132" t="str">
        <f t="shared" si="1122"/>
        <v/>
      </c>
      <c r="AB925" s="133"/>
      <c r="AC925" s="133">
        <f t="shared" si="1123"/>
        <v>0</v>
      </c>
      <c r="AD925" s="133">
        <f t="shared" si="1124"/>
        <v>0</v>
      </c>
      <c r="AE925" s="133">
        <f t="shared" si="1125"/>
        <v>0</v>
      </c>
      <c r="AF925" s="133">
        <f t="shared" si="1126"/>
        <v>0</v>
      </c>
      <c r="AG925" s="134">
        <f t="shared" si="1127"/>
        <v>0</v>
      </c>
      <c r="AH925" s="133">
        <f t="shared" si="1128"/>
        <v>0</v>
      </c>
      <c r="AI925" s="133">
        <f t="shared" si="1114"/>
        <v>0</v>
      </c>
      <c r="AJ925" s="133">
        <f t="shared" si="1115"/>
        <v>0</v>
      </c>
      <c r="AK925" s="135">
        <f t="shared" si="1129"/>
        <v>0</v>
      </c>
      <c r="AL925" s="135">
        <f t="shared" si="1130"/>
        <v>0</v>
      </c>
      <c r="AM925" s="135">
        <f t="shared" si="1116"/>
        <v>0</v>
      </c>
      <c r="AN925" s="135">
        <f t="shared" si="1117"/>
        <v>0</v>
      </c>
      <c r="AP925" s="111" t="e">
        <f>VLOOKUP($Y925,ボランティア図書マスタ!$A:$T,15,0)</f>
        <v>#N/A</v>
      </c>
      <c r="AQ925" s="111" t="e">
        <f>VLOOKUP($Y925,ボランティア図書マスタ!$A:$T,16,0)</f>
        <v>#N/A</v>
      </c>
      <c r="AR925" s="111" t="e">
        <f>VLOOKUP($Y925,ボランティア図書マスタ!$A:$T,17,0)</f>
        <v>#N/A</v>
      </c>
      <c r="AS925" s="111" t="e">
        <f>VLOOKUP($Y925,ボランティア図書マスタ!$A:$T,18,0)</f>
        <v>#N/A</v>
      </c>
      <c r="AT925" s="111" t="e">
        <f>VLOOKUP($Y925,ボランティア図書マスタ!$A:$T,19,0)</f>
        <v>#N/A</v>
      </c>
      <c r="AU925" s="111" t="e">
        <f>VLOOKUP($Y925,ボランティア図書マスタ!$A:$T,20,0)</f>
        <v>#N/A</v>
      </c>
    </row>
    <row r="926" spans="1:47" ht="80.099999999999994" customHeight="1" x14ac:dyDescent="0.15">
      <c r="A926" s="119"/>
      <c r="B926" s="120"/>
      <c r="C926" s="119"/>
      <c r="D926" s="121"/>
      <c r="E926" s="122" t="str">
        <f>IF(D926="","",VLOOKUP(D926,ボランティア一覧!$A:$B,2,0))</f>
        <v/>
      </c>
      <c r="F926" s="121"/>
      <c r="G926" s="123" t="str">
        <f>IF(F926="","",VLOOKUP(F926,ボランティア図書マスタ!$B:$L,11,0))</f>
        <v/>
      </c>
      <c r="H926" s="124"/>
      <c r="I926" s="121"/>
      <c r="J926" s="124"/>
      <c r="K926" s="122" t="str">
        <f t="shared" si="1113"/>
        <v/>
      </c>
      <c r="L926" s="125" t="str">
        <f>IF(Y926="","",VLOOKUP(Y926,ボランティア図書マスタ!$A$3:$M$567,13,0))</f>
        <v/>
      </c>
      <c r="M926" s="126"/>
      <c r="N926" s="127"/>
      <c r="O926" s="128"/>
      <c r="P926" s="129"/>
      <c r="Q926" s="130" t="str">
        <f>IF(D926="","",VLOOKUP(D926,ボランティア一覧!$A$3:$F$68,3,0))</f>
        <v/>
      </c>
      <c r="R926" s="130" t="str">
        <f>IF(D926="","",VLOOKUP(D926,ボランティア一覧!$A$3:$F$68,4,0))</f>
        <v/>
      </c>
      <c r="S926" s="130" t="str">
        <f>IF(D926="","",VLOOKUP(D926,ボランティア一覧!$A$3:$F$68,5,0))</f>
        <v/>
      </c>
      <c r="T926" s="130" t="str">
        <f>IF(D926="","",VLOOKUP(D926,ボランティア一覧!$A$3:$F$68,6,0))</f>
        <v/>
      </c>
      <c r="U926" s="131" t="str">
        <f t="shared" si="1119"/>
        <v xml:space="preserve"> </v>
      </c>
      <c r="V926" s="131" t="str">
        <f t="shared" si="1120"/>
        <v>　</v>
      </c>
      <c r="W926" s="131" t="str">
        <f>IF($A926=0," ",VLOOKUP(U926,入力規則用シート!B:C,2,0))</f>
        <v xml:space="preserve"> </v>
      </c>
      <c r="X926" s="131">
        <f t="shared" si="1118"/>
        <v>0</v>
      </c>
      <c r="Y926" s="131" t="str">
        <f t="shared" si="1121"/>
        <v/>
      </c>
      <c r="Z926" s="131" t="str">
        <f>IF(Y926="","",VLOOKUP(Y926,ボランティア図書マスタ!$A$3:$K$567,11,0))</f>
        <v/>
      </c>
      <c r="AA926" s="132" t="str">
        <f t="shared" si="1122"/>
        <v/>
      </c>
      <c r="AB926" s="133"/>
      <c r="AC926" s="133">
        <f t="shared" si="1123"/>
        <v>0</v>
      </c>
      <c r="AD926" s="133">
        <f t="shared" si="1124"/>
        <v>0</v>
      </c>
      <c r="AE926" s="133">
        <f t="shared" si="1125"/>
        <v>0</v>
      </c>
      <c r="AF926" s="133">
        <f t="shared" si="1126"/>
        <v>0</v>
      </c>
      <c r="AG926" s="134">
        <f t="shared" si="1127"/>
        <v>0</v>
      </c>
      <c r="AH926" s="133">
        <f t="shared" si="1128"/>
        <v>0</v>
      </c>
      <c r="AI926" s="133">
        <f t="shared" si="1114"/>
        <v>0</v>
      </c>
      <c r="AJ926" s="133">
        <f t="shared" si="1115"/>
        <v>0</v>
      </c>
      <c r="AK926" s="135">
        <f t="shared" si="1129"/>
        <v>0</v>
      </c>
      <c r="AL926" s="135">
        <f t="shared" si="1130"/>
        <v>0</v>
      </c>
      <c r="AM926" s="135">
        <f t="shared" si="1116"/>
        <v>0</v>
      </c>
      <c r="AN926" s="135">
        <f t="shared" si="1117"/>
        <v>0</v>
      </c>
      <c r="AP926" s="111" t="e">
        <f>VLOOKUP($Y926,ボランティア図書マスタ!$A:$T,15,0)</f>
        <v>#N/A</v>
      </c>
      <c r="AQ926" s="111" t="e">
        <f>VLOOKUP($Y926,ボランティア図書マスタ!$A:$T,16,0)</f>
        <v>#N/A</v>
      </c>
      <c r="AR926" s="111" t="e">
        <f>VLOOKUP($Y926,ボランティア図書マスタ!$A:$T,17,0)</f>
        <v>#N/A</v>
      </c>
      <c r="AS926" s="111" t="e">
        <f>VLOOKUP($Y926,ボランティア図書マスタ!$A:$T,18,0)</f>
        <v>#N/A</v>
      </c>
      <c r="AT926" s="111" t="e">
        <f>VLOOKUP($Y926,ボランティア図書マスタ!$A:$T,19,0)</f>
        <v>#N/A</v>
      </c>
      <c r="AU926" s="111" t="e">
        <f>VLOOKUP($Y926,ボランティア図書マスタ!$A:$T,20,0)</f>
        <v>#N/A</v>
      </c>
    </row>
    <row r="927" spans="1:47" ht="79.5" customHeight="1" x14ac:dyDescent="0.15">
      <c r="A927" s="119"/>
      <c r="B927" s="120"/>
      <c r="C927" s="119"/>
      <c r="D927" s="121"/>
      <c r="E927" s="122" t="str">
        <f>IF(D927="","",VLOOKUP(D927,ボランティア一覧!$A:$B,2,0))</f>
        <v/>
      </c>
      <c r="F927" s="121"/>
      <c r="G927" s="123" t="str">
        <f>IF(F927="","",VLOOKUP(F927,ボランティア図書マスタ!$B:$L,11,0))</f>
        <v/>
      </c>
      <c r="H927" s="124"/>
      <c r="I927" s="121"/>
      <c r="J927" s="124"/>
      <c r="K927" s="122" t="str">
        <f t="shared" si="1113"/>
        <v/>
      </c>
      <c r="L927" s="125" t="str">
        <f>IF(Y927="","",VLOOKUP(Y927,ボランティア図書マスタ!$A$3:$M$567,13,0))</f>
        <v/>
      </c>
      <c r="M927" s="126"/>
      <c r="N927" s="127"/>
      <c r="O927" s="128"/>
      <c r="P927" s="129"/>
      <c r="Q927" s="130" t="str">
        <f>IF(D927="","",VLOOKUP(D927,ボランティア一覧!$A$3:$F$68,3,0))</f>
        <v/>
      </c>
      <c r="R927" s="130" t="str">
        <f>IF(D927="","",VLOOKUP(D927,ボランティア一覧!$A$3:$F$68,4,0))</f>
        <v/>
      </c>
      <c r="S927" s="130" t="str">
        <f>IF(D927="","",VLOOKUP(D927,ボランティア一覧!$A$3:$F$68,5,0))</f>
        <v/>
      </c>
      <c r="T927" s="130" t="str">
        <f>IF(D927="","",VLOOKUP(D927,ボランティア一覧!$A$3:$F$68,6,0))</f>
        <v/>
      </c>
      <c r="U927" s="131" t="str">
        <f>IF(F927=0," ",$G$2)</f>
        <v xml:space="preserve"> </v>
      </c>
      <c r="V927" s="131" t="str">
        <f>IF(F927=0,"　",$L$2)</f>
        <v>　</v>
      </c>
      <c r="W927" s="131" t="str">
        <f>IF($A927=0," ",VLOOKUP(U927,入力規則用シート!B:C,2,0))</f>
        <v xml:space="preserve"> </v>
      </c>
      <c r="X927" s="131">
        <f t="shared" si="1118"/>
        <v>0</v>
      </c>
      <c r="Y927" s="131" t="str">
        <f>IF(F927&amp;I927="","",CONCATENATE(F927,I927))</f>
        <v/>
      </c>
      <c r="Z927" s="131" t="str">
        <f>IF(Y927="","",VLOOKUP(Y927,ボランティア図書マスタ!$A$3:$K$567,11,0))</f>
        <v/>
      </c>
      <c r="AA927" s="132" t="str">
        <f>DBCS(J927)</f>
        <v/>
      </c>
      <c r="AB927" s="133"/>
      <c r="AC927" s="133">
        <f>A927</f>
        <v>0</v>
      </c>
      <c r="AD927" s="133">
        <f>B927</f>
        <v>0</v>
      </c>
      <c r="AE927" s="133">
        <f>C927</f>
        <v>0</v>
      </c>
      <c r="AF927" s="133">
        <f>D927</f>
        <v>0</v>
      </c>
      <c r="AG927" s="134">
        <f>F927</f>
        <v>0</v>
      </c>
      <c r="AH927" s="133">
        <f>H927</f>
        <v>0</v>
      </c>
      <c r="AI927" s="133">
        <f t="shared" si="1114"/>
        <v>0</v>
      </c>
      <c r="AJ927" s="133">
        <f t="shared" si="1115"/>
        <v>0</v>
      </c>
      <c r="AK927" s="135">
        <f>M927</f>
        <v>0</v>
      </c>
      <c r="AL927" s="135">
        <f>N927</f>
        <v>0</v>
      </c>
      <c r="AM927" s="135">
        <f t="shared" si="1116"/>
        <v>0</v>
      </c>
      <c r="AN927" s="135">
        <f t="shared" si="1117"/>
        <v>0</v>
      </c>
      <c r="AP927" s="111" t="e">
        <f>VLOOKUP($Y927,ボランティア図書マスタ!$A:$T,15,0)</f>
        <v>#N/A</v>
      </c>
      <c r="AQ927" s="111" t="e">
        <f>VLOOKUP($Y927,ボランティア図書マスタ!$A:$T,16,0)</f>
        <v>#N/A</v>
      </c>
      <c r="AR927" s="111" t="e">
        <f>VLOOKUP($Y927,ボランティア図書マスタ!$A:$T,17,0)</f>
        <v>#N/A</v>
      </c>
      <c r="AS927" s="111" t="e">
        <f>VLOOKUP($Y927,ボランティア図書マスタ!$A:$T,18,0)</f>
        <v>#N/A</v>
      </c>
      <c r="AT927" s="111" t="e">
        <f>VLOOKUP($Y927,ボランティア図書マスタ!$A:$T,19,0)</f>
        <v>#N/A</v>
      </c>
      <c r="AU927" s="111" t="e">
        <f>VLOOKUP($Y927,ボランティア図書マスタ!$A:$T,20,0)</f>
        <v>#N/A</v>
      </c>
    </row>
    <row r="928" spans="1:47" ht="80.099999999999994" customHeight="1" x14ac:dyDescent="0.15">
      <c r="A928" s="119"/>
      <c r="B928" s="120"/>
      <c r="C928" s="119"/>
      <c r="D928" s="121"/>
      <c r="E928" s="122" t="str">
        <f>IF(D928="","",VLOOKUP(D928,ボランティア一覧!$A:$B,2,0))</f>
        <v/>
      </c>
      <c r="F928" s="121"/>
      <c r="G928" s="123" t="str">
        <f>IF(F928="","",VLOOKUP(F928,ボランティア図書マスタ!$B:$L,11,0))</f>
        <v/>
      </c>
      <c r="H928" s="124"/>
      <c r="I928" s="121"/>
      <c r="J928" s="124"/>
      <c r="K928" s="122" t="str">
        <f t="shared" si="1113"/>
        <v/>
      </c>
      <c r="L928" s="125" t="str">
        <f>IF(Y928="","",VLOOKUP(Y928,ボランティア図書マスタ!$A$3:$M$567,13,0))</f>
        <v/>
      </c>
      <c r="M928" s="126"/>
      <c r="N928" s="127"/>
      <c r="O928" s="128"/>
      <c r="P928" s="129"/>
      <c r="Q928" s="130" t="str">
        <f>IF(D928="","",VLOOKUP(D928,ボランティア一覧!$A$3:$F$68,3,0))</f>
        <v/>
      </c>
      <c r="R928" s="130" t="str">
        <f>IF(D928="","",VLOOKUP(D928,ボランティア一覧!$A$3:$F$68,4,0))</f>
        <v/>
      </c>
      <c r="S928" s="130" t="str">
        <f>IF(D928="","",VLOOKUP(D928,ボランティア一覧!$A$3:$F$68,5,0))</f>
        <v/>
      </c>
      <c r="T928" s="130" t="str">
        <f>IF(D928="","",VLOOKUP(D928,ボランティア一覧!$A$3:$F$68,6,0))</f>
        <v/>
      </c>
      <c r="U928" s="131" t="str">
        <f t="shared" ref="U928:U936" si="1131">IF(F928=0," ",$G$2)</f>
        <v xml:space="preserve"> </v>
      </c>
      <c r="V928" s="131" t="str">
        <f t="shared" ref="V928:V936" si="1132">IF(F928=0,"　",$L$2)</f>
        <v>　</v>
      </c>
      <c r="W928" s="131" t="str">
        <f>IF($A928=0," ",VLOOKUP(U928,入力規則用シート!B:C,2,0))</f>
        <v xml:space="preserve"> </v>
      </c>
      <c r="X928" s="131">
        <f t="shared" si="1118"/>
        <v>0</v>
      </c>
      <c r="Y928" s="131" t="str">
        <f t="shared" ref="Y928:Y936" si="1133">IF(F928&amp;I928="","",CONCATENATE(F928,I928))</f>
        <v/>
      </c>
      <c r="Z928" s="131" t="str">
        <f>IF(Y928="","",VLOOKUP(Y928,ボランティア図書マスタ!$A$3:$K$567,11,0))</f>
        <v/>
      </c>
      <c r="AA928" s="132" t="str">
        <f t="shared" ref="AA928:AA936" si="1134">DBCS(J928)</f>
        <v/>
      </c>
      <c r="AB928" s="133"/>
      <c r="AC928" s="133">
        <f t="shared" ref="AC928:AC936" si="1135">A928</f>
        <v>0</v>
      </c>
      <c r="AD928" s="133">
        <f t="shared" ref="AD928:AD936" si="1136">B928</f>
        <v>0</v>
      </c>
      <c r="AE928" s="133">
        <f t="shared" ref="AE928:AE936" si="1137">C928</f>
        <v>0</v>
      </c>
      <c r="AF928" s="133">
        <f t="shared" ref="AF928:AF936" si="1138">D928</f>
        <v>0</v>
      </c>
      <c r="AG928" s="134">
        <f t="shared" ref="AG928:AG936" si="1139">F928</f>
        <v>0</v>
      </c>
      <c r="AH928" s="133">
        <f t="shared" ref="AH928:AH936" si="1140">H928</f>
        <v>0</v>
      </c>
      <c r="AI928" s="133">
        <f t="shared" si="1114"/>
        <v>0</v>
      </c>
      <c r="AJ928" s="133">
        <f t="shared" si="1115"/>
        <v>0</v>
      </c>
      <c r="AK928" s="135">
        <f t="shared" ref="AK928:AK936" si="1141">M928</f>
        <v>0</v>
      </c>
      <c r="AL928" s="135">
        <f t="shared" ref="AL928:AL936" si="1142">N928</f>
        <v>0</v>
      </c>
      <c r="AM928" s="135">
        <f t="shared" si="1116"/>
        <v>0</v>
      </c>
      <c r="AN928" s="135">
        <f t="shared" si="1117"/>
        <v>0</v>
      </c>
      <c r="AP928" s="111" t="e">
        <f>VLOOKUP($Y928,ボランティア図書マスタ!$A:$T,15,0)</f>
        <v>#N/A</v>
      </c>
      <c r="AQ928" s="111" t="e">
        <f>VLOOKUP($Y928,ボランティア図書マスタ!$A:$T,16,0)</f>
        <v>#N/A</v>
      </c>
      <c r="AR928" s="111" t="e">
        <f>VLOOKUP($Y928,ボランティア図書マスタ!$A:$T,17,0)</f>
        <v>#N/A</v>
      </c>
      <c r="AS928" s="111" t="e">
        <f>VLOOKUP($Y928,ボランティア図書マスタ!$A:$T,18,0)</f>
        <v>#N/A</v>
      </c>
      <c r="AT928" s="111" t="e">
        <f>VLOOKUP($Y928,ボランティア図書マスタ!$A:$T,19,0)</f>
        <v>#N/A</v>
      </c>
      <c r="AU928" s="111" t="e">
        <f>VLOOKUP($Y928,ボランティア図書マスタ!$A:$T,20,0)</f>
        <v>#N/A</v>
      </c>
    </row>
    <row r="929" spans="1:47" ht="80.099999999999994" customHeight="1" x14ac:dyDescent="0.15">
      <c r="A929" s="119"/>
      <c r="B929" s="120"/>
      <c r="C929" s="119"/>
      <c r="D929" s="121"/>
      <c r="E929" s="122" t="str">
        <f>IF(D929="","",VLOOKUP(D929,ボランティア一覧!$A:$B,2,0))</f>
        <v/>
      </c>
      <c r="F929" s="121"/>
      <c r="G929" s="123" t="str">
        <f>IF(F929="","",VLOOKUP(F929,ボランティア図書マスタ!$B:$L,11,0))</f>
        <v/>
      </c>
      <c r="H929" s="124"/>
      <c r="I929" s="121"/>
      <c r="J929" s="124"/>
      <c r="K929" s="122" t="str">
        <f t="shared" si="1113"/>
        <v/>
      </c>
      <c r="L929" s="125" t="str">
        <f>IF(Y929="","",VLOOKUP(Y929,ボランティア図書マスタ!$A$3:$M$567,13,0))</f>
        <v/>
      </c>
      <c r="M929" s="126"/>
      <c r="N929" s="127"/>
      <c r="O929" s="128"/>
      <c r="P929" s="129"/>
      <c r="Q929" s="130" t="str">
        <f>IF(D929="","",VLOOKUP(D929,ボランティア一覧!$A$3:$F$68,3,0))</f>
        <v/>
      </c>
      <c r="R929" s="130" t="str">
        <f>IF(D929="","",VLOOKUP(D929,ボランティア一覧!$A$3:$F$68,4,0))</f>
        <v/>
      </c>
      <c r="S929" s="130" t="str">
        <f>IF(D929="","",VLOOKUP(D929,ボランティア一覧!$A$3:$F$68,5,0))</f>
        <v/>
      </c>
      <c r="T929" s="130" t="str">
        <f>IF(D929="","",VLOOKUP(D929,ボランティア一覧!$A$3:$F$68,6,0))</f>
        <v/>
      </c>
      <c r="U929" s="131" t="str">
        <f t="shared" si="1131"/>
        <v xml:space="preserve"> </v>
      </c>
      <c r="V929" s="131" t="str">
        <f t="shared" si="1132"/>
        <v>　</v>
      </c>
      <c r="W929" s="131" t="str">
        <f>IF($A929=0," ",VLOOKUP(U929,入力規則用シート!B:C,2,0))</f>
        <v xml:space="preserve"> </v>
      </c>
      <c r="X929" s="131">
        <f t="shared" si="1118"/>
        <v>0</v>
      </c>
      <c r="Y929" s="131" t="str">
        <f t="shared" si="1133"/>
        <v/>
      </c>
      <c r="Z929" s="131" t="str">
        <f>IF(Y929="","",VLOOKUP(Y929,ボランティア図書マスタ!$A$3:$K$567,11,0))</f>
        <v/>
      </c>
      <c r="AA929" s="132" t="str">
        <f t="shared" si="1134"/>
        <v/>
      </c>
      <c r="AB929" s="133"/>
      <c r="AC929" s="133">
        <f t="shared" si="1135"/>
        <v>0</v>
      </c>
      <c r="AD929" s="133">
        <f t="shared" si="1136"/>
        <v>0</v>
      </c>
      <c r="AE929" s="133">
        <f t="shared" si="1137"/>
        <v>0</v>
      </c>
      <c r="AF929" s="133">
        <f t="shared" si="1138"/>
        <v>0</v>
      </c>
      <c r="AG929" s="134">
        <f t="shared" si="1139"/>
        <v>0</v>
      </c>
      <c r="AH929" s="133">
        <f t="shared" si="1140"/>
        <v>0</v>
      </c>
      <c r="AI929" s="133">
        <f t="shared" si="1114"/>
        <v>0</v>
      </c>
      <c r="AJ929" s="133">
        <f t="shared" si="1115"/>
        <v>0</v>
      </c>
      <c r="AK929" s="135">
        <f t="shared" si="1141"/>
        <v>0</v>
      </c>
      <c r="AL929" s="135">
        <f t="shared" si="1142"/>
        <v>0</v>
      </c>
      <c r="AM929" s="135">
        <f t="shared" si="1116"/>
        <v>0</v>
      </c>
      <c r="AN929" s="135">
        <f t="shared" si="1117"/>
        <v>0</v>
      </c>
      <c r="AP929" s="111" t="e">
        <f>VLOOKUP($Y929,ボランティア図書マスタ!$A:$T,15,0)</f>
        <v>#N/A</v>
      </c>
      <c r="AQ929" s="111" t="e">
        <f>VLOOKUP($Y929,ボランティア図書マスタ!$A:$T,16,0)</f>
        <v>#N/A</v>
      </c>
      <c r="AR929" s="111" t="e">
        <f>VLOOKUP($Y929,ボランティア図書マスタ!$A:$T,17,0)</f>
        <v>#N/A</v>
      </c>
      <c r="AS929" s="111" t="e">
        <f>VLOOKUP($Y929,ボランティア図書マスタ!$A:$T,18,0)</f>
        <v>#N/A</v>
      </c>
      <c r="AT929" s="111" t="e">
        <f>VLOOKUP($Y929,ボランティア図書マスタ!$A:$T,19,0)</f>
        <v>#N/A</v>
      </c>
      <c r="AU929" s="111" t="e">
        <f>VLOOKUP($Y929,ボランティア図書マスタ!$A:$T,20,0)</f>
        <v>#N/A</v>
      </c>
    </row>
    <row r="930" spans="1:47" ht="80.099999999999994" customHeight="1" x14ac:dyDescent="0.15">
      <c r="A930" s="119"/>
      <c r="B930" s="120"/>
      <c r="C930" s="119"/>
      <c r="D930" s="121"/>
      <c r="E930" s="122" t="str">
        <f>IF(D930="","",VLOOKUP(D930,ボランティア一覧!$A:$B,2,0))</f>
        <v/>
      </c>
      <c r="F930" s="121"/>
      <c r="G930" s="123" t="str">
        <f>IF(F930="","",VLOOKUP(F930,ボランティア図書マスタ!$B:$L,11,0))</f>
        <v/>
      </c>
      <c r="H930" s="124"/>
      <c r="I930" s="121"/>
      <c r="J930" s="124"/>
      <c r="K930" s="122" t="str">
        <f t="shared" si="1113"/>
        <v/>
      </c>
      <c r="L930" s="125" t="str">
        <f>IF(Y930="","",VLOOKUP(Y930,ボランティア図書マスタ!$A$3:$M$567,13,0))</f>
        <v/>
      </c>
      <c r="M930" s="126"/>
      <c r="N930" s="127"/>
      <c r="O930" s="128"/>
      <c r="P930" s="129"/>
      <c r="Q930" s="130" t="str">
        <f>IF(D930="","",VLOOKUP(D930,ボランティア一覧!$A$3:$F$68,3,0))</f>
        <v/>
      </c>
      <c r="R930" s="130" t="str">
        <f>IF(D930="","",VLOOKUP(D930,ボランティア一覧!$A$3:$F$68,4,0))</f>
        <v/>
      </c>
      <c r="S930" s="130" t="str">
        <f>IF(D930="","",VLOOKUP(D930,ボランティア一覧!$A$3:$F$68,5,0))</f>
        <v/>
      </c>
      <c r="T930" s="130" t="str">
        <f>IF(D930="","",VLOOKUP(D930,ボランティア一覧!$A$3:$F$68,6,0))</f>
        <v/>
      </c>
      <c r="U930" s="131" t="str">
        <f t="shared" si="1131"/>
        <v xml:space="preserve"> </v>
      </c>
      <c r="V930" s="131" t="str">
        <f t="shared" si="1132"/>
        <v>　</v>
      </c>
      <c r="W930" s="131" t="str">
        <f>IF($A930=0," ",VLOOKUP(U930,入力規則用シート!B:C,2,0))</f>
        <v xml:space="preserve"> </v>
      </c>
      <c r="X930" s="131">
        <f t="shared" si="1118"/>
        <v>0</v>
      </c>
      <c r="Y930" s="131" t="str">
        <f t="shared" si="1133"/>
        <v/>
      </c>
      <c r="Z930" s="131" t="str">
        <f>IF(Y930="","",VLOOKUP(Y930,ボランティア図書マスタ!$A$3:$K$567,11,0))</f>
        <v/>
      </c>
      <c r="AA930" s="132" t="str">
        <f t="shared" si="1134"/>
        <v/>
      </c>
      <c r="AB930" s="133"/>
      <c r="AC930" s="133">
        <f t="shared" si="1135"/>
        <v>0</v>
      </c>
      <c r="AD930" s="133">
        <f t="shared" si="1136"/>
        <v>0</v>
      </c>
      <c r="AE930" s="133">
        <f t="shared" si="1137"/>
        <v>0</v>
      </c>
      <c r="AF930" s="133">
        <f t="shared" si="1138"/>
        <v>0</v>
      </c>
      <c r="AG930" s="134">
        <f t="shared" si="1139"/>
        <v>0</v>
      </c>
      <c r="AH930" s="133">
        <f t="shared" si="1140"/>
        <v>0</v>
      </c>
      <c r="AI930" s="133">
        <f t="shared" si="1114"/>
        <v>0</v>
      </c>
      <c r="AJ930" s="133">
        <f t="shared" si="1115"/>
        <v>0</v>
      </c>
      <c r="AK930" s="135">
        <f t="shared" si="1141"/>
        <v>0</v>
      </c>
      <c r="AL930" s="135">
        <f t="shared" si="1142"/>
        <v>0</v>
      </c>
      <c r="AM930" s="135">
        <f t="shared" si="1116"/>
        <v>0</v>
      </c>
      <c r="AN930" s="135">
        <f t="shared" si="1117"/>
        <v>0</v>
      </c>
      <c r="AP930" s="111" t="e">
        <f>VLOOKUP($Y930,ボランティア図書マスタ!$A:$T,15,0)</f>
        <v>#N/A</v>
      </c>
      <c r="AQ930" s="111" t="e">
        <f>VLOOKUP($Y930,ボランティア図書マスタ!$A:$T,16,0)</f>
        <v>#N/A</v>
      </c>
      <c r="AR930" s="111" t="e">
        <f>VLOOKUP($Y930,ボランティア図書マスタ!$A:$T,17,0)</f>
        <v>#N/A</v>
      </c>
      <c r="AS930" s="111" t="e">
        <f>VLOOKUP($Y930,ボランティア図書マスタ!$A:$T,18,0)</f>
        <v>#N/A</v>
      </c>
      <c r="AT930" s="111" t="e">
        <f>VLOOKUP($Y930,ボランティア図書マスタ!$A:$T,19,0)</f>
        <v>#N/A</v>
      </c>
      <c r="AU930" s="111" t="e">
        <f>VLOOKUP($Y930,ボランティア図書マスタ!$A:$T,20,0)</f>
        <v>#N/A</v>
      </c>
    </row>
    <row r="931" spans="1:47" ht="80.099999999999994" customHeight="1" x14ac:dyDescent="0.15">
      <c r="A931" s="119"/>
      <c r="B931" s="120"/>
      <c r="C931" s="119"/>
      <c r="D931" s="121"/>
      <c r="E931" s="122" t="str">
        <f>IF(D931="","",VLOOKUP(D931,ボランティア一覧!$A:$B,2,0))</f>
        <v/>
      </c>
      <c r="F931" s="121"/>
      <c r="G931" s="123" t="str">
        <f>IF(F931="","",VLOOKUP(F931,ボランティア図書マスタ!$B:$L,11,0))</f>
        <v/>
      </c>
      <c r="H931" s="124"/>
      <c r="I931" s="121"/>
      <c r="J931" s="124"/>
      <c r="K931" s="122" t="str">
        <f t="shared" si="1113"/>
        <v/>
      </c>
      <c r="L931" s="125" t="str">
        <f>IF(Y931="","",VLOOKUP(Y931,ボランティア図書マスタ!$A$3:$M$567,13,0))</f>
        <v/>
      </c>
      <c r="M931" s="126"/>
      <c r="N931" s="127"/>
      <c r="O931" s="128"/>
      <c r="P931" s="129"/>
      <c r="Q931" s="130" t="str">
        <f>IF(D931="","",VLOOKUP(D931,ボランティア一覧!$A$3:$F$68,3,0))</f>
        <v/>
      </c>
      <c r="R931" s="130" t="str">
        <f>IF(D931="","",VLOOKUP(D931,ボランティア一覧!$A$3:$F$68,4,0))</f>
        <v/>
      </c>
      <c r="S931" s="130" t="str">
        <f>IF(D931="","",VLOOKUP(D931,ボランティア一覧!$A$3:$F$68,5,0))</f>
        <v/>
      </c>
      <c r="T931" s="130" t="str">
        <f>IF(D931="","",VLOOKUP(D931,ボランティア一覧!$A$3:$F$68,6,0))</f>
        <v/>
      </c>
      <c r="U931" s="131" t="str">
        <f t="shared" si="1131"/>
        <v xml:space="preserve"> </v>
      </c>
      <c r="V931" s="131" t="str">
        <f t="shared" si="1132"/>
        <v>　</v>
      </c>
      <c r="W931" s="131" t="str">
        <f>IF($A931=0," ",VLOOKUP(U931,入力規則用シート!B:C,2,0))</f>
        <v xml:space="preserve"> </v>
      </c>
      <c r="X931" s="131">
        <f t="shared" si="1118"/>
        <v>0</v>
      </c>
      <c r="Y931" s="131" t="str">
        <f t="shared" si="1133"/>
        <v/>
      </c>
      <c r="Z931" s="131" t="str">
        <f>IF(Y931="","",VLOOKUP(Y931,ボランティア図書マスタ!$A$3:$K$567,11,0))</f>
        <v/>
      </c>
      <c r="AA931" s="132" t="str">
        <f t="shared" si="1134"/>
        <v/>
      </c>
      <c r="AB931" s="133"/>
      <c r="AC931" s="133">
        <f t="shared" si="1135"/>
        <v>0</v>
      </c>
      <c r="AD931" s="133">
        <f t="shared" si="1136"/>
        <v>0</v>
      </c>
      <c r="AE931" s="133">
        <f t="shared" si="1137"/>
        <v>0</v>
      </c>
      <c r="AF931" s="133">
        <f t="shared" si="1138"/>
        <v>0</v>
      </c>
      <c r="AG931" s="134">
        <f t="shared" si="1139"/>
        <v>0</v>
      </c>
      <c r="AH931" s="133">
        <f t="shared" si="1140"/>
        <v>0</v>
      </c>
      <c r="AI931" s="133">
        <f t="shared" si="1114"/>
        <v>0</v>
      </c>
      <c r="AJ931" s="133">
        <f t="shared" si="1115"/>
        <v>0</v>
      </c>
      <c r="AK931" s="135">
        <f t="shared" si="1141"/>
        <v>0</v>
      </c>
      <c r="AL931" s="135">
        <f t="shared" si="1142"/>
        <v>0</v>
      </c>
      <c r="AM931" s="135">
        <f t="shared" si="1116"/>
        <v>0</v>
      </c>
      <c r="AN931" s="135">
        <f t="shared" si="1117"/>
        <v>0</v>
      </c>
      <c r="AP931" s="111" t="e">
        <f>VLOOKUP($Y931,ボランティア図書マスタ!$A:$T,15,0)</f>
        <v>#N/A</v>
      </c>
      <c r="AQ931" s="111" t="e">
        <f>VLOOKUP($Y931,ボランティア図書マスタ!$A:$T,16,0)</f>
        <v>#N/A</v>
      </c>
      <c r="AR931" s="111" t="e">
        <f>VLOOKUP($Y931,ボランティア図書マスタ!$A:$T,17,0)</f>
        <v>#N/A</v>
      </c>
      <c r="AS931" s="111" t="e">
        <f>VLOOKUP($Y931,ボランティア図書マスタ!$A:$T,18,0)</f>
        <v>#N/A</v>
      </c>
      <c r="AT931" s="111" t="e">
        <f>VLOOKUP($Y931,ボランティア図書マスタ!$A:$T,19,0)</f>
        <v>#N/A</v>
      </c>
      <c r="AU931" s="111" t="e">
        <f>VLOOKUP($Y931,ボランティア図書マスタ!$A:$T,20,0)</f>
        <v>#N/A</v>
      </c>
    </row>
    <row r="932" spans="1:47" ht="80.099999999999994" customHeight="1" x14ac:dyDescent="0.15">
      <c r="A932" s="119"/>
      <c r="B932" s="120"/>
      <c r="C932" s="119"/>
      <c r="D932" s="121"/>
      <c r="E932" s="122" t="str">
        <f>IF(D932="","",VLOOKUP(D932,ボランティア一覧!$A:$B,2,0))</f>
        <v/>
      </c>
      <c r="F932" s="121"/>
      <c r="G932" s="123" t="str">
        <f>IF(F932="","",VLOOKUP(F932,ボランティア図書マスタ!$B:$L,11,0))</f>
        <v/>
      </c>
      <c r="H932" s="124"/>
      <c r="I932" s="121"/>
      <c r="J932" s="124"/>
      <c r="K932" s="122" t="str">
        <f t="shared" si="1113"/>
        <v/>
      </c>
      <c r="L932" s="125" t="str">
        <f>IF(Y932="","",VLOOKUP(Y932,ボランティア図書マスタ!$A$3:$M$567,13,0))</f>
        <v/>
      </c>
      <c r="M932" s="126"/>
      <c r="N932" s="127"/>
      <c r="O932" s="128"/>
      <c r="P932" s="129"/>
      <c r="Q932" s="130" t="str">
        <f>IF(D932="","",VLOOKUP(D932,ボランティア一覧!$A$3:$F$68,3,0))</f>
        <v/>
      </c>
      <c r="R932" s="130" t="str">
        <f>IF(D932="","",VLOOKUP(D932,ボランティア一覧!$A$3:$F$68,4,0))</f>
        <v/>
      </c>
      <c r="S932" s="130" t="str">
        <f>IF(D932="","",VLOOKUP(D932,ボランティア一覧!$A$3:$F$68,5,0))</f>
        <v/>
      </c>
      <c r="T932" s="130" t="str">
        <f>IF(D932="","",VLOOKUP(D932,ボランティア一覧!$A$3:$F$68,6,0))</f>
        <v/>
      </c>
      <c r="U932" s="131" t="str">
        <f t="shared" si="1131"/>
        <v xml:space="preserve"> </v>
      </c>
      <c r="V932" s="131" t="str">
        <f t="shared" si="1132"/>
        <v>　</v>
      </c>
      <c r="W932" s="131" t="str">
        <f>IF($A932=0," ",VLOOKUP(U932,入力規則用シート!B:C,2,0))</f>
        <v xml:space="preserve"> </v>
      </c>
      <c r="X932" s="131">
        <f t="shared" si="1118"/>
        <v>0</v>
      </c>
      <c r="Y932" s="131" t="str">
        <f t="shared" si="1133"/>
        <v/>
      </c>
      <c r="Z932" s="131" t="str">
        <f>IF(Y932="","",VLOOKUP(Y932,ボランティア図書マスタ!$A$3:$K$567,11,0))</f>
        <v/>
      </c>
      <c r="AA932" s="132" t="str">
        <f t="shared" si="1134"/>
        <v/>
      </c>
      <c r="AB932" s="133"/>
      <c r="AC932" s="133">
        <f t="shared" si="1135"/>
        <v>0</v>
      </c>
      <c r="AD932" s="133">
        <f t="shared" si="1136"/>
        <v>0</v>
      </c>
      <c r="AE932" s="133">
        <f t="shared" si="1137"/>
        <v>0</v>
      </c>
      <c r="AF932" s="133">
        <f t="shared" si="1138"/>
        <v>0</v>
      </c>
      <c r="AG932" s="134">
        <f t="shared" si="1139"/>
        <v>0</v>
      </c>
      <c r="AH932" s="133">
        <f t="shared" si="1140"/>
        <v>0</v>
      </c>
      <c r="AI932" s="133">
        <f t="shared" si="1114"/>
        <v>0</v>
      </c>
      <c r="AJ932" s="133">
        <f t="shared" si="1115"/>
        <v>0</v>
      </c>
      <c r="AK932" s="135">
        <f t="shared" si="1141"/>
        <v>0</v>
      </c>
      <c r="AL932" s="135">
        <f t="shared" si="1142"/>
        <v>0</v>
      </c>
      <c r="AM932" s="135">
        <f t="shared" si="1116"/>
        <v>0</v>
      </c>
      <c r="AN932" s="135">
        <f t="shared" si="1117"/>
        <v>0</v>
      </c>
      <c r="AP932" s="111" t="e">
        <f>VLOOKUP($Y932,ボランティア図書マスタ!$A:$T,15,0)</f>
        <v>#N/A</v>
      </c>
      <c r="AQ932" s="111" t="e">
        <f>VLOOKUP($Y932,ボランティア図書マスタ!$A:$T,16,0)</f>
        <v>#N/A</v>
      </c>
      <c r="AR932" s="111" t="e">
        <f>VLOOKUP($Y932,ボランティア図書マスタ!$A:$T,17,0)</f>
        <v>#N/A</v>
      </c>
      <c r="AS932" s="111" t="e">
        <f>VLOOKUP($Y932,ボランティア図書マスタ!$A:$T,18,0)</f>
        <v>#N/A</v>
      </c>
      <c r="AT932" s="111" t="e">
        <f>VLOOKUP($Y932,ボランティア図書マスタ!$A:$T,19,0)</f>
        <v>#N/A</v>
      </c>
      <c r="AU932" s="111" t="e">
        <f>VLOOKUP($Y932,ボランティア図書マスタ!$A:$T,20,0)</f>
        <v>#N/A</v>
      </c>
    </row>
    <row r="933" spans="1:47" ht="80.099999999999994" customHeight="1" x14ac:dyDescent="0.15">
      <c r="A933" s="119"/>
      <c r="B933" s="120"/>
      <c r="C933" s="119"/>
      <c r="D933" s="121"/>
      <c r="E933" s="122" t="str">
        <f>IF(D933="","",VLOOKUP(D933,ボランティア一覧!$A:$B,2,0))</f>
        <v/>
      </c>
      <c r="F933" s="121"/>
      <c r="G933" s="123" t="str">
        <f>IF(F933="","",VLOOKUP(F933,ボランティア図書マスタ!$B:$L,11,0))</f>
        <v/>
      </c>
      <c r="H933" s="124"/>
      <c r="I933" s="121"/>
      <c r="J933" s="124"/>
      <c r="K933" s="122" t="str">
        <f t="shared" si="1113"/>
        <v/>
      </c>
      <c r="L933" s="125" t="str">
        <f>IF(Y933="","",VLOOKUP(Y933,ボランティア図書マスタ!$A$3:$M$567,13,0))</f>
        <v/>
      </c>
      <c r="M933" s="126"/>
      <c r="N933" s="127"/>
      <c r="O933" s="128"/>
      <c r="P933" s="129"/>
      <c r="Q933" s="130" t="str">
        <f>IF(D933="","",VLOOKUP(D933,ボランティア一覧!$A$3:$F$68,3,0))</f>
        <v/>
      </c>
      <c r="R933" s="130" t="str">
        <f>IF(D933="","",VLOOKUP(D933,ボランティア一覧!$A$3:$F$68,4,0))</f>
        <v/>
      </c>
      <c r="S933" s="130" t="str">
        <f>IF(D933="","",VLOOKUP(D933,ボランティア一覧!$A$3:$F$68,5,0))</f>
        <v/>
      </c>
      <c r="T933" s="130" t="str">
        <f>IF(D933="","",VLOOKUP(D933,ボランティア一覧!$A$3:$F$68,6,0))</f>
        <v/>
      </c>
      <c r="U933" s="131" t="str">
        <f t="shared" si="1131"/>
        <v xml:space="preserve"> </v>
      </c>
      <c r="V933" s="131" t="str">
        <f t="shared" si="1132"/>
        <v>　</v>
      </c>
      <c r="W933" s="131" t="str">
        <f>IF($A933=0," ",VLOOKUP(U933,入力規則用シート!B:C,2,0))</f>
        <v xml:space="preserve"> </v>
      </c>
      <c r="X933" s="131">
        <f t="shared" si="1118"/>
        <v>0</v>
      </c>
      <c r="Y933" s="131" t="str">
        <f t="shared" si="1133"/>
        <v/>
      </c>
      <c r="Z933" s="131" t="str">
        <f>IF(Y933="","",VLOOKUP(Y933,ボランティア図書マスタ!$A$3:$K$567,11,0))</f>
        <v/>
      </c>
      <c r="AA933" s="132" t="str">
        <f t="shared" si="1134"/>
        <v/>
      </c>
      <c r="AB933" s="133"/>
      <c r="AC933" s="133">
        <f t="shared" si="1135"/>
        <v>0</v>
      </c>
      <c r="AD933" s="133">
        <f t="shared" si="1136"/>
        <v>0</v>
      </c>
      <c r="AE933" s="133">
        <f t="shared" si="1137"/>
        <v>0</v>
      </c>
      <c r="AF933" s="133">
        <f t="shared" si="1138"/>
        <v>0</v>
      </c>
      <c r="AG933" s="134">
        <f t="shared" si="1139"/>
        <v>0</v>
      </c>
      <c r="AH933" s="133">
        <f t="shared" si="1140"/>
        <v>0</v>
      </c>
      <c r="AI933" s="133">
        <f t="shared" si="1114"/>
        <v>0</v>
      </c>
      <c r="AJ933" s="133">
        <f t="shared" si="1115"/>
        <v>0</v>
      </c>
      <c r="AK933" s="135">
        <f t="shared" si="1141"/>
        <v>0</v>
      </c>
      <c r="AL933" s="135">
        <f t="shared" si="1142"/>
        <v>0</v>
      </c>
      <c r="AM933" s="135">
        <f t="shared" si="1116"/>
        <v>0</v>
      </c>
      <c r="AN933" s="135">
        <f t="shared" si="1117"/>
        <v>0</v>
      </c>
      <c r="AP933" s="111" t="e">
        <f>VLOOKUP($Y933,ボランティア図書マスタ!$A:$T,15,0)</f>
        <v>#N/A</v>
      </c>
      <c r="AQ933" s="111" t="e">
        <f>VLOOKUP($Y933,ボランティア図書マスタ!$A:$T,16,0)</f>
        <v>#N/A</v>
      </c>
      <c r="AR933" s="111" t="e">
        <f>VLOOKUP($Y933,ボランティア図書マスタ!$A:$T,17,0)</f>
        <v>#N/A</v>
      </c>
      <c r="AS933" s="111" t="e">
        <f>VLOOKUP($Y933,ボランティア図書マスタ!$A:$T,18,0)</f>
        <v>#N/A</v>
      </c>
      <c r="AT933" s="111" t="e">
        <f>VLOOKUP($Y933,ボランティア図書マスタ!$A:$T,19,0)</f>
        <v>#N/A</v>
      </c>
      <c r="AU933" s="111" t="e">
        <f>VLOOKUP($Y933,ボランティア図書マスタ!$A:$T,20,0)</f>
        <v>#N/A</v>
      </c>
    </row>
    <row r="934" spans="1:47" ht="80.099999999999994" customHeight="1" x14ac:dyDescent="0.15">
      <c r="A934" s="119"/>
      <c r="B934" s="120"/>
      <c r="C934" s="119"/>
      <c r="D934" s="121"/>
      <c r="E934" s="122" t="str">
        <f>IF(D934="","",VLOOKUP(D934,ボランティア一覧!$A:$B,2,0))</f>
        <v/>
      </c>
      <c r="F934" s="121"/>
      <c r="G934" s="123" t="str">
        <f>IF(F934="","",VLOOKUP(F934,ボランティア図書マスタ!$B:$L,11,0))</f>
        <v/>
      </c>
      <c r="H934" s="124"/>
      <c r="I934" s="121"/>
      <c r="J934" s="124"/>
      <c r="K934" s="122" t="str">
        <f t="shared" si="1113"/>
        <v/>
      </c>
      <c r="L934" s="125" t="str">
        <f>IF(Y934="","",VLOOKUP(Y934,ボランティア図書マスタ!$A$3:$M$567,13,0))</f>
        <v/>
      </c>
      <c r="M934" s="126"/>
      <c r="N934" s="127"/>
      <c r="O934" s="128"/>
      <c r="P934" s="129"/>
      <c r="Q934" s="130" t="str">
        <f>IF(D934="","",VLOOKUP(D934,ボランティア一覧!$A$3:$F$68,3,0))</f>
        <v/>
      </c>
      <c r="R934" s="130" t="str">
        <f>IF(D934="","",VLOOKUP(D934,ボランティア一覧!$A$3:$F$68,4,0))</f>
        <v/>
      </c>
      <c r="S934" s="130" t="str">
        <f>IF(D934="","",VLOOKUP(D934,ボランティア一覧!$A$3:$F$68,5,0))</f>
        <v/>
      </c>
      <c r="T934" s="130" t="str">
        <f>IF(D934="","",VLOOKUP(D934,ボランティア一覧!$A$3:$F$68,6,0))</f>
        <v/>
      </c>
      <c r="U934" s="131" t="str">
        <f t="shared" si="1131"/>
        <v xml:space="preserve"> </v>
      </c>
      <c r="V934" s="131" t="str">
        <f t="shared" si="1132"/>
        <v>　</v>
      </c>
      <c r="W934" s="131" t="str">
        <f>IF($A934=0," ",VLOOKUP(U934,入力規則用シート!B:C,2,0))</f>
        <v xml:space="preserve"> </v>
      </c>
      <c r="X934" s="131">
        <f t="shared" si="1118"/>
        <v>0</v>
      </c>
      <c r="Y934" s="131" t="str">
        <f t="shared" si="1133"/>
        <v/>
      </c>
      <c r="Z934" s="131" t="str">
        <f>IF(Y934="","",VLOOKUP(Y934,ボランティア図書マスタ!$A$3:$K$567,11,0))</f>
        <v/>
      </c>
      <c r="AA934" s="132" t="str">
        <f t="shared" si="1134"/>
        <v/>
      </c>
      <c r="AB934" s="133"/>
      <c r="AC934" s="133">
        <f t="shared" si="1135"/>
        <v>0</v>
      </c>
      <c r="AD934" s="133">
        <f t="shared" si="1136"/>
        <v>0</v>
      </c>
      <c r="AE934" s="133">
        <f t="shared" si="1137"/>
        <v>0</v>
      </c>
      <c r="AF934" s="133">
        <f t="shared" si="1138"/>
        <v>0</v>
      </c>
      <c r="AG934" s="134">
        <f t="shared" si="1139"/>
        <v>0</v>
      </c>
      <c r="AH934" s="133">
        <f t="shared" si="1140"/>
        <v>0</v>
      </c>
      <c r="AI934" s="133">
        <f t="shared" si="1114"/>
        <v>0</v>
      </c>
      <c r="AJ934" s="133">
        <f t="shared" si="1115"/>
        <v>0</v>
      </c>
      <c r="AK934" s="135">
        <f t="shared" si="1141"/>
        <v>0</v>
      </c>
      <c r="AL934" s="135">
        <f t="shared" si="1142"/>
        <v>0</v>
      </c>
      <c r="AM934" s="135">
        <f t="shared" si="1116"/>
        <v>0</v>
      </c>
      <c r="AN934" s="135">
        <f t="shared" si="1117"/>
        <v>0</v>
      </c>
      <c r="AP934" s="111" t="e">
        <f>VLOOKUP($Y934,ボランティア図書マスタ!$A:$T,15,0)</f>
        <v>#N/A</v>
      </c>
      <c r="AQ934" s="111" t="e">
        <f>VLOOKUP($Y934,ボランティア図書マスタ!$A:$T,16,0)</f>
        <v>#N/A</v>
      </c>
      <c r="AR934" s="111" t="e">
        <f>VLOOKUP($Y934,ボランティア図書マスタ!$A:$T,17,0)</f>
        <v>#N/A</v>
      </c>
      <c r="AS934" s="111" t="e">
        <f>VLOOKUP($Y934,ボランティア図書マスタ!$A:$T,18,0)</f>
        <v>#N/A</v>
      </c>
      <c r="AT934" s="111" t="e">
        <f>VLOOKUP($Y934,ボランティア図書マスタ!$A:$T,19,0)</f>
        <v>#N/A</v>
      </c>
      <c r="AU934" s="111" t="e">
        <f>VLOOKUP($Y934,ボランティア図書マスタ!$A:$T,20,0)</f>
        <v>#N/A</v>
      </c>
    </row>
    <row r="935" spans="1:47" ht="80.099999999999994" customHeight="1" x14ac:dyDescent="0.15">
      <c r="A935" s="119"/>
      <c r="B935" s="120"/>
      <c r="C935" s="119"/>
      <c r="D935" s="121"/>
      <c r="E935" s="122" t="str">
        <f>IF(D935="","",VLOOKUP(D935,ボランティア一覧!$A:$B,2,0))</f>
        <v/>
      </c>
      <c r="F935" s="121"/>
      <c r="G935" s="123" t="str">
        <f>IF(F935="","",VLOOKUP(F935,ボランティア図書マスタ!$B:$L,11,0))</f>
        <v/>
      </c>
      <c r="H935" s="124"/>
      <c r="I935" s="121"/>
      <c r="J935" s="124"/>
      <c r="K935" s="122" t="str">
        <f t="shared" si="1113"/>
        <v/>
      </c>
      <c r="L935" s="125" t="str">
        <f>IF(Y935="","",VLOOKUP(Y935,ボランティア図書マスタ!$A$3:$M$567,13,0))</f>
        <v/>
      </c>
      <c r="M935" s="126"/>
      <c r="N935" s="127"/>
      <c r="O935" s="128"/>
      <c r="P935" s="129"/>
      <c r="Q935" s="130" t="str">
        <f>IF(D935="","",VLOOKUP(D935,ボランティア一覧!$A$3:$F$68,3,0))</f>
        <v/>
      </c>
      <c r="R935" s="130" t="str">
        <f>IF(D935="","",VLOOKUP(D935,ボランティア一覧!$A$3:$F$68,4,0))</f>
        <v/>
      </c>
      <c r="S935" s="130" t="str">
        <f>IF(D935="","",VLOOKUP(D935,ボランティア一覧!$A$3:$F$68,5,0))</f>
        <v/>
      </c>
      <c r="T935" s="130" t="str">
        <f>IF(D935="","",VLOOKUP(D935,ボランティア一覧!$A$3:$F$68,6,0))</f>
        <v/>
      </c>
      <c r="U935" s="131" t="str">
        <f t="shared" si="1131"/>
        <v xml:space="preserve"> </v>
      </c>
      <c r="V935" s="131" t="str">
        <f t="shared" si="1132"/>
        <v>　</v>
      </c>
      <c r="W935" s="131" t="str">
        <f>IF($A935=0," ",VLOOKUP(U935,入力規則用シート!B:C,2,0))</f>
        <v xml:space="preserve"> </v>
      </c>
      <c r="X935" s="131">
        <f t="shared" si="1118"/>
        <v>0</v>
      </c>
      <c r="Y935" s="131" t="str">
        <f t="shared" si="1133"/>
        <v/>
      </c>
      <c r="Z935" s="131" t="str">
        <f>IF(Y935="","",VLOOKUP(Y935,ボランティア図書マスタ!$A$3:$K$567,11,0))</f>
        <v/>
      </c>
      <c r="AA935" s="132" t="str">
        <f t="shared" si="1134"/>
        <v/>
      </c>
      <c r="AB935" s="133"/>
      <c r="AC935" s="133">
        <f t="shared" si="1135"/>
        <v>0</v>
      </c>
      <c r="AD935" s="133">
        <f t="shared" si="1136"/>
        <v>0</v>
      </c>
      <c r="AE935" s="133">
        <f t="shared" si="1137"/>
        <v>0</v>
      </c>
      <c r="AF935" s="133">
        <f t="shared" si="1138"/>
        <v>0</v>
      </c>
      <c r="AG935" s="134">
        <f t="shared" si="1139"/>
        <v>0</v>
      </c>
      <c r="AH935" s="133">
        <f t="shared" si="1140"/>
        <v>0</v>
      </c>
      <c r="AI935" s="133">
        <f t="shared" si="1114"/>
        <v>0</v>
      </c>
      <c r="AJ935" s="133">
        <f t="shared" si="1115"/>
        <v>0</v>
      </c>
      <c r="AK935" s="135">
        <f t="shared" si="1141"/>
        <v>0</v>
      </c>
      <c r="AL935" s="135">
        <f t="shared" si="1142"/>
        <v>0</v>
      </c>
      <c r="AM935" s="135">
        <f t="shared" si="1116"/>
        <v>0</v>
      </c>
      <c r="AN935" s="135">
        <f t="shared" si="1117"/>
        <v>0</v>
      </c>
      <c r="AP935" s="111" t="e">
        <f>VLOOKUP($Y935,ボランティア図書マスタ!$A:$T,15,0)</f>
        <v>#N/A</v>
      </c>
      <c r="AQ935" s="111" t="e">
        <f>VLOOKUP($Y935,ボランティア図書マスタ!$A:$T,16,0)</f>
        <v>#N/A</v>
      </c>
      <c r="AR935" s="111" t="e">
        <f>VLOOKUP($Y935,ボランティア図書マスタ!$A:$T,17,0)</f>
        <v>#N/A</v>
      </c>
      <c r="AS935" s="111" t="e">
        <f>VLOOKUP($Y935,ボランティア図書マスタ!$A:$T,18,0)</f>
        <v>#N/A</v>
      </c>
      <c r="AT935" s="111" t="e">
        <f>VLOOKUP($Y935,ボランティア図書マスタ!$A:$T,19,0)</f>
        <v>#N/A</v>
      </c>
      <c r="AU935" s="111" t="e">
        <f>VLOOKUP($Y935,ボランティア図書マスタ!$A:$T,20,0)</f>
        <v>#N/A</v>
      </c>
    </row>
    <row r="936" spans="1:47" ht="80.099999999999994" customHeight="1" x14ac:dyDescent="0.15">
      <c r="A936" s="119"/>
      <c r="B936" s="120"/>
      <c r="C936" s="119"/>
      <c r="D936" s="121"/>
      <c r="E936" s="122" t="str">
        <f>IF(D936="","",VLOOKUP(D936,ボランティア一覧!$A:$B,2,0))</f>
        <v/>
      </c>
      <c r="F936" s="121"/>
      <c r="G936" s="123" t="str">
        <f>IF(F936="","",VLOOKUP(F936,ボランティア図書マスタ!$B:$L,11,0))</f>
        <v/>
      </c>
      <c r="H936" s="124"/>
      <c r="I936" s="121"/>
      <c r="J936" s="124"/>
      <c r="K936" s="122" t="str">
        <f t="shared" si="1113"/>
        <v/>
      </c>
      <c r="L936" s="125" t="str">
        <f>IF(Y936="","",VLOOKUP(Y936,ボランティア図書マスタ!$A$3:$M$567,13,0))</f>
        <v/>
      </c>
      <c r="M936" s="126"/>
      <c r="N936" s="127"/>
      <c r="O936" s="128"/>
      <c r="P936" s="129"/>
      <c r="Q936" s="130" t="str">
        <f>IF(D936="","",VLOOKUP(D936,ボランティア一覧!$A$3:$F$68,3,0))</f>
        <v/>
      </c>
      <c r="R936" s="130" t="str">
        <f>IF(D936="","",VLOOKUP(D936,ボランティア一覧!$A$3:$F$68,4,0))</f>
        <v/>
      </c>
      <c r="S936" s="130" t="str">
        <f>IF(D936="","",VLOOKUP(D936,ボランティア一覧!$A$3:$F$68,5,0))</f>
        <v/>
      </c>
      <c r="T936" s="130" t="str">
        <f>IF(D936="","",VLOOKUP(D936,ボランティア一覧!$A$3:$F$68,6,0))</f>
        <v/>
      </c>
      <c r="U936" s="131" t="str">
        <f t="shared" si="1131"/>
        <v xml:space="preserve"> </v>
      </c>
      <c r="V936" s="131" t="str">
        <f t="shared" si="1132"/>
        <v>　</v>
      </c>
      <c r="W936" s="131" t="str">
        <f>IF($A936=0," ",VLOOKUP(U936,入力規則用シート!B:C,2,0))</f>
        <v xml:space="preserve"> </v>
      </c>
      <c r="X936" s="131">
        <f t="shared" si="1118"/>
        <v>0</v>
      </c>
      <c r="Y936" s="131" t="str">
        <f t="shared" si="1133"/>
        <v/>
      </c>
      <c r="Z936" s="131" t="str">
        <f>IF(Y936="","",VLOOKUP(Y936,ボランティア図書マスタ!$A$3:$K$567,11,0))</f>
        <v/>
      </c>
      <c r="AA936" s="132" t="str">
        <f t="shared" si="1134"/>
        <v/>
      </c>
      <c r="AB936" s="133"/>
      <c r="AC936" s="133">
        <f t="shared" si="1135"/>
        <v>0</v>
      </c>
      <c r="AD936" s="133">
        <f t="shared" si="1136"/>
        <v>0</v>
      </c>
      <c r="AE936" s="133">
        <f t="shared" si="1137"/>
        <v>0</v>
      </c>
      <c r="AF936" s="133">
        <f t="shared" si="1138"/>
        <v>0</v>
      </c>
      <c r="AG936" s="134">
        <f t="shared" si="1139"/>
        <v>0</v>
      </c>
      <c r="AH936" s="133">
        <f t="shared" si="1140"/>
        <v>0</v>
      </c>
      <c r="AI936" s="133">
        <f t="shared" si="1114"/>
        <v>0</v>
      </c>
      <c r="AJ936" s="133">
        <f t="shared" si="1115"/>
        <v>0</v>
      </c>
      <c r="AK936" s="135">
        <f t="shared" si="1141"/>
        <v>0</v>
      </c>
      <c r="AL936" s="135">
        <f t="shared" si="1142"/>
        <v>0</v>
      </c>
      <c r="AM936" s="135">
        <f t="shared" si="1116"/>
        <v>0</v>
      </c>
      <c r="AN936" s="135">
        <f t="shared" si="1117"/>
        <v>0</v>
      </c>
      <c r="AP936" s="111" t="e">
        <f>VLOOKUP($Y936,ボランティア図書マスタ!$A:$T,15,0)</f>
        <v>#N/A</v>
      </c>
      <c r="AQ936" s="111" t="e">
        <f>VLOOKUP($Y936,ボランティア図書マスタ!$A:$T,16,0)</f>
        <v>#N/A</v>
      </c>
      <c r="AR936" s="111" t="e">
        <f>VLOOKUP($Y936,ボランティア図書マスタ!$A:$T,17,0)</f>
        <v>#N/A</v>
      </c>
      <c r="AS936" s="111" t="e">
        <f>VLOOKUP($Y936,ボランティア図書マスタ!$A:$T,18,0)</f>
        <v>#N/A</v>
      </c>
      <c r="AT936" s="111" t="e">
        <f>VLOOKUP($Y936,ボランティア図書マスタ!$A:$T,19,0)</f>
        <v>#N/A</v>
      </c>
      <c r="AU936" s="111" t="e">
        <f>VLOOKUP($Y936,ボランティア図書マスタ!$A:$T,20,0)</f>
        <v>#N/A</v>
      </c>
    </row>
    <row r="937" spans="1:47" ht="80.099999999999994" customHeight="1" x14ac:dyDescent="0.15">
      <c r="A937" s="119"/>
      <c r="B937" s="120"/>
      <c r="C937" s="119"/>
      <c r="D937" s="121"/>
      <c r="E937" s="122" t="str">
        <f>IF(D937="","",VLOOKUP(D937,ボランティア一覧!$A:$B,2,0))</f>
        <v/>
      </c>
      <c r="F937" s="121"/>
      <c r="G937" s="123" t="str">
        <f>IF(F937="","",VLOOKUP(F937,ボランティア図書マスタ!$B:$L,11,0))</f>
        <v/>
      </c>
      <c r="H937" s="124"/>
      <c r="I937" s="121"/>
      <c r="J937" s="124"/>
      <c r="K937" s="122" t="str">
        <f t="shared" si="1113"/>
        <v/>
      </c>
      <c r="L937" s="125" t="str">
        <f>IF(Y937="","",VLOOKUP(Y937,ボランティア図書マスタ!$A$3:$M$567,13,0))</f>
        <v/>
      </c>
      <c r="M937" s="126"/>
      <c r="N937" s="127"/>
      <c r="O937" s="128"/>
      <c r="P937" s="129"/>
      <c r="Q937" s="130" t="str">
        <f>IF(D937="","",VLOOKUP(D937,ボランティア一覧!$A$3:$F$68,3,0))</f>
        <v/>
      </c>
      <c r="R937" s="130" t="str">
        <f>IF(D937="","",VLOOKUP(D937,ボランティア一覧!$A$3:$F$68,4,0))</f>
        <v/>
      </c>
      <c r="S937" s="130" t="str">
        <f>IF(D937="","",VLOOKUP(D937,ボランティア一覧!$A$3:$F$68,5,0))</f>
        <v/>
      </c>
      <c r="T937" s="130" t="str">
        <f>IF(D937="","",VLOOKUP(D937,ボランティア一覧!$A$3:$F$68,6,0))</f>
        <v/>
      </c>
      <c r="U937" s="131" t="str">
        <f>IF(F937=0," ",$G$2)</f>
        <v xml:space="preserve"> </v>
      </c>
      <c r="V937" s="131" t="str">
        <f>IF(F937=0,"　",$L$2)</f>
        <v>　</v>
      </c>
      <c r="W937" s="131" t="str">
        <f>IF($A937=0," ",VLOOKUP(U937,入力規則用シート!B:C,2,0))</f>
        <v xml:space="preserve"> </v>
      </c>
      <c r="X937" s="131">
        <f t="shared" si="1118"/>
        <v>0</v>
      </c>
      <c r="Y937" s="131" t="str">
        <f>IF(F937&amp;I937="","",CONCATENATE(F937,I937))</f>
        <v/>
      </c>
      <c r="Z937" s="131" t="str">
        <f>IF(Y937="","",VLOOKUP(Y937,ボランティア図書マスタ!$A$3:$K$567,11,0))</f>
        <v/>
      </c>
      <c r="AA937" s="132" t="str">
        <f>DBCS(J937)</f>
        <v/>
      </c>
      <c r="AB937" s="133"/>
      <c r="AC937" s="133">
        <f>A937</f>
        <v>0</v>
      </c>
      <c r="AD937" s="133">
        <f>B937</f>
        <v>0</v>
      </c>
      <c r="AE937" s="133">
        <f>C937</f>
        <v>0</v>
      </c>
      <c r="AF937" s="133">
        <f>D937</f>
        <v>0</v>
      </c>
      <c r="AG937" s="134">
        <f>F937</f>
        <v>0</v>
      </c>
      <c r="AH937" s="133">
        <f>H937</f>
        <v>0</v>
      </c>
      <c r="AI937" s="133">
        <f t="shared" si="1114"/>
        <v>0</v>
      </c>
      <c r="AJ937" s="133">
        <f t="shared" si="1115"/>
        <v>0</v>
      </c>
      <c r="AK937" s="135">
        <f>M937</f>
        <v>0</v>
      </c>
      <c r="AL937" s="135">
        <f>N937</f>
        <v>0</v>
      </c>
      <c r="AM937" s="135">
        <f t="shared" si="1116"/>
        <v>0</v>
      </c>
      <c r="AN937" s="135">
        <f t="shared" si="1117"/>
        <v>0</v>
      </c>
      <c r="AP937" s="111" t="e">
        <f>VLOOKUP($Y937,ボランティア図書マスタ!$A:$T,15,0)</f>
        <v>#N/A</v>
      </c>
      <c r="AQ937" s="111" t="e">
        <f>VLOOKUP($Y937,ボランティア図書マスタ!$A:$T,16,0)</f>
        <v>#N/A</v>
      </c>
      <c r="AR937" s="111" t="e">
        <f>VLOOKUP($Y937,ボランティア図書マスタ!$A:$T,17,0)</f>
        <v>#N/A</v>
      </c>
      <c r="AS937" s="111" t="e">
        <f>VLOOKUP($Y937,ボランティア図書マスタ!$A:$T,18,0)</f>
        <v>#N/A</v>
      </c>
      <c r="AT937" s="111" t="e">
        <f>VLOOKUP($Y937,ボランティア図書マスタ!$A:$T,19,0)</f>
        <v>#N/A</v>
      </c>
      <c r="AU937" s="111" t="e">
        <f>VLOOKUP($Y937,ボランティア図書マスタ!$A:$T,20,0)</f>
        <v>#N/A</v>
      </c>
    </row>
    <row r="938" spans="1:47" ht="80.099999999999994" customHeight="1" x14ac:dyDescent="0.15">
      <c r="A938" s="119"/>
      <c r="B938" s="120"/>
      <c r="C938" s="119"/>
      <c r="D938" s="121"/>
      <c r="E938" s="122" t="str">
        <f>IF(D938="","",VLOOKUP(D938,ボランティア一覧!$A:$B,2,0))</f>
        <v/>
      </c>
      <c r="F938" s="121"/>
      <c r="G938" s="123" t="str">
        <f>IF(F938="","",VLOOKUP(F938,ボランティア図書マスタ!$B:$L,11,0))</f>
        <v/>
      </c>
      <c r="H938" s="124"/>
      <c r="I938" s="121"/>
      <c r="J938" s="124"/>
      <c r="K938" s="122" t="str">
        <f t="shared" si="1113"/>
        <v/>
      </c>
      <c r="L938" s="125" t="str">
        <f>IF(Y938="","",VLOOKUP(Y938,ボランティア図書マスタ!$A$3:$M$567,13,0))</f>
        <v/>
      </c>
      <c r="M938" s="126"/>
      <c r="N938" s="127"/>
      <c r="O938" s="128"/>
      <c r="P938" s="129"/>
      <c r="Q938" s="130" t="str">
        <f>IF(D938="","",VLOOKUP(D938,ボランティア一覧!$A$3:$F$68,3,0))</f>
        <v/>
      </c>
      <c r="R938" s="130" t="str">
        <f>IF(D938="","",VLOOKUP(D938,ボランティア一覧!$A$3:$F$68,4,0))</f>
        <v/>
      </c>
      <c r="S938" s="130" t="str">
        <f>IF(D938="","",VLOOKUP(D938,ボランティア一覧!$A$3:$F$68,5,0))</f>
        <v/>
      </c>
      <c r="T938" s="130" t="str">
        <f>IF(D938="","",VLOOKUP(D938,ボランティア一覧!$A$3:$F$68,6,0))</f>
        <v/>
      </c>
      <c r="U938" s="131" t="str">
        <f t="shared" ref="U938:U946" si="1143">IF(F938=0," ",$G$2)</f>
        <v xml:space="preserve"> </v>
      </c>
      <c r="V938" s="131" t="str">
        <f t="shared" ref="V938:V946" si="1144">IF(F938=0,"　",$L$2)</f>
        <v>　</v>
      </c>
      <c r="W938" s="131" t="str">
        <f>IF($A938=0," ",VLOOKUP(U938,入力規則用シート!B:C,2,0))</f>
        <v xml:space="preserve"> </v>
      </c>
      <c r="X938" s="131">
        <f t="shared" si="1118"/>
        <v>0</v>
      </c>
      <c r="Y938" s="131" t="str">
        <f t="shared" ref="Y938:Y946" si="1145">IF(F938&amp;I938="","",CONCATENATE(F938,I938))</f>
        <v/>
      </c>
      <c r="Z938" s="131" t="str">
        <f>IF(Y938="","",VLOOKUP(Y938,ボランティア図書マスタ!$A$3:$K$567,11,0))</f>
        <v/>
      </c>
      <c r="AA938" s="132" t="str">
        <f t="shared" ref="AA938:AA946" si="1146">DBCS(J938)</f>
        <v/>
      </c>
      <c r="AB938" s="133"/>
      <c r="AC938" s="133">
        <f t="shared" ref="AC938:AC946" si="1147">A938</f>
        <v>0</v>
      </c>
      <c r="AD938" s="133">
        <f t="shared" ref="AD938:AD946" si="1148">B938</f>
        <v>0</v>
      </c>
      <c r="AE938" s="133">
        <f t="shared" ref="AE938:AE946" si="1149">C938</f>
        <v>0</v>
      </c>
      <c r="AF938" s="133">
        <f t="shared" ref="AF938:AF946" si="1150">D938</f>
        <v>0</v>
      </c>
      <c r="AG938" s="134">
        <f t="shared" ref="AG938:AG946" si="1151">F938</f>
        <v>0</v>
      </c>
      <c r="AH938" s="133">
        <f t="shared" ref="AH938:AH946" si="1152">H938</f>
        <v>0</v>
      </c>
      <c r="AI938" s="133">
        <f t="shared" si="1114"/>
        <v>0</v>
      </c>
      <c r="AJ938" s="133">
        <f t="shared" si="1115"/>
        <v>0</v>
      </c>
      <c r="AK938" s="135">
        <f t="shared" ref="AK938:AK946" si="1153">M938</f>
        <v>0</v>
      </c>
      <c r="AL938" s="135">
        <f t="shared" ref="AL938:AL946" si="1154">N938</f>
        <v>0</v>
      </c>
      <c r="AM938" s="135">
        <f t="shared" si="1116"/>
        <v>0</v>
      </c>
      <c r="AN938" s="135">
        <f t="shared" si="1117"/>
        <v>0</v>
      </c>
      <c r="AP938" s="111" t="e">
        <f>VLOOKUP($Y938,ボランティア図書マスタ!$A:$T,15,0)</f>
        <v>#N/A</v>
      </c>
      <c r="AQ938" s="111" t="e">
        <f>VLOOKUP($Y938,ボランティア図書マスタ!$A:$T,16,0)</f>
        <v>#N/A</v>
      </c>
      <c r="AR938" s="111" t="e">
        <f>VLOOKUP($Y938,ボランティア図書マスタ!$A:$T,17,0)</f>
        <v>#N/A</v>
      </c>
      <c r="AS938" s="111" t="e">
        <f>VLOOKUP($Y938,ボランティア図書マスタ!$A:$T,18,0)</f>
        <v>#N/A</v>
      </c>
      <c r="AT938" s="111" t="e">
        <f>VLOOKUP($Y938,ボランティア図書マスタ!$A:$T,19,0)</f>
        <v>#N/A</v>
      </c>
      <c r="AU938" s="111" t="e">
        <f>VLOOKUP($Y938,ボランティア図書マスタ!$A:$T,20,0)</f>
        <v>#N/A</v>
      </c>
    </row>
    <row r="939" spans="1:47" ht="80.099999999999994" customHeight="1" x14ac:dyDescent="0.15">
      <c r="A939" s="119"/>
      <c r="B939" s="120"/>
      <c r="C939" s="119"/>
      <c r="D939" s="121"/>
      <c r="E939" s="122" t="str">
        <f>IF(D939="","",VLOOKUP(D939,ボランティア一覧!$A:$B,2,0))</f>
        <v/>
      </c>
      <c r="F939" s="121"/>
      <c r="G939" s="123" t="str">
        <f>IF(F939="","",VLOOKUP(F939,ボランティア図書マスタ!$B:$L,11,0))</f>
        <v/>
      </c>
      <c r="H939" s="124"/>
      <c r="I939" s="121"/>
      <c r="J939" s="124"/>
      <c r="K939" s="122" t="str">
        <f t="shared" si="1113"/>
        <v/>
      </c>
      <c r="L939" s="125" t="str">
        <f>IF(Y939="","",VLOOKUP(Y939,ボランティア図書マスタ!$A$3:$M$567,13,0))</f>
        <v/>
      </c>
      <c r="M939" s="126"/>
      <c r="N939" s="127"/>
      <c r="O939" s="128"/>
      <c r="P939" s="129"/>
      <c r="Q939" s="130" t="str">
        <f>IF(D939="","",VLOOKUP(D939,ボランティア一覧!$A$3:$F$68,3,0))</f>
        <v/>
      </c>
      <c r="R939" s="130" t="str">
        <f>IF(D939="","",VLOOKUP(D939,ボランティア一覧!$A$3:$F$68,4,0))</f>
        <v/>
      </c>
      <c r="S939" s="130" t="str">
        <f>IF(D939="","",VLOOKUP(D939,ボランティア一覧!$A$3:$F$68,5,0))</f>
        <v/>
      </c>
      <c r="T939" s="130" t="str">
        <f>IF(D939="","",VLOOKUP(D939,ボランティア一覧!$A$3:$F$68,6,0))</f>
        <v/>
      </c>
      <c r="U939" s="131" t="str">
        <f t="shared" si="1143"/>
        <v xml:space="preserve"> </v>
      </c>
      <c r="V939" s="131" t="str">
        <f t="shared" si="1144"/>
        <v>　</v>
      </c>
      <c r="W939" s="131" t="str">
        <f>IF($A939=0," ",VLOOKUP(U939,入力規則用シート!B:C,2,0))</f>
        <v xml:space="preserve"> </v>
      </c>
      <c r="X939" s="131">
        <f t="shared" si="1118"/>
        <v>0</v>
      </c>
      <c r="Y939" s="131" t="str">
        <f t="shared" si="1145"/>
        <v/>
      </c>
      <c r="Z939" s="131" t="str">
        <f>IF(Y939="","",VLOOKUP(Y939,ボランティア図書マスタ!$A$3:$K$567,11,0))</f>
        <v/>
      </c>
      <c r="AA939" s="132" t="str">
        <f t="shared" si="1146"/>
        <v/>
      </c>
      <c r="AB939" s="133"/>
      <c r="AC939" s="133">
        <f t="shared" si="1147"/>
        <v>0</v>
      </c>
      <c r="AD939" s="133">
        <f t="shared" si="1148"/>
        <v>0</v>
      </c>
      <c r="AE939" s="133">
        <f t="shared" si="1149"/>
        <v>0</v>
      </c>
      <c r="AF939" s="133">
        <f t="shared" si="1150"/>
        <v>0</v>
      </c>
      <c r="AG939" s="134">
        <f t="shared" si="1151"/>
        <v>0</v>
      </c>
      <c r="AH939" s="133">
        <f t="shared" si="1152"/>
        <v>0</v>
      </c>
      <c r="AI939" s="133">
        <f t="shared" si="1114"/>
        <v>0</v>
      </c>
      <c r="AJ939" s="133">
        <f t="shared" si="1115"/>
        <v>0</v>
      </c>
      <c r="AK939" s="135">
        <f t="shared" si="1153"/>
        <v>0</v>
      </c>
      <c r="AL939" s="135">
        <f t="shared" si="1154"/>
        <v>0</v>
      </c>
      <c r="AM939" s="135">
        <f t="shared" si="1116"/>
        <v>0</v>
      </c>
      <c r="AN939" s="135">
        <f t="shared" si="1117"/>
        <v>0</v>
      </c>
      <c r="AP939" s="111" t="e">
        <f>VLOOKUP($Y939,ボランティア図書マスタ!$A:$T,15,0)</f>
        <v>#N/A</v>
      </c>
      <c r="AQ939" s="111" t="e">
        <f>VLOOKUP($Y939,ボランティア図書マスタ!$A:$T,16,0)</f>
        <v>#N/A</v>
      </c>
      <c r="AR939" s="111" t="e">
        <f>VLOOKUP($Y939,ボランティア図書マスタ!$A:$T,17,0)</f>
        <v>#N/A</v>
      </c>
      <c r="AS939" s="111" t="e">
        <f>VLOOKUP($Y939,ボランティア図書マスタ!$A:$T,18,0)</f>
        <v>#N/A</v>
      </c>
      <c r="AT939" s="111" t="e">
        <f>VLOOKUP($Y939,ボランティア図書マスタ!$A:$T,19,0)</f>
        <v>#N/A</v>
      </c>
      <c r="AU939" s="111" t="e">
        <f>VLOOKUP($Y939,ボランティア図書マスタ!$A:$T,20,0)</f>
        <v>#N/A</v>
      </c>
    </row>
    <row r="940" spans="1:47" ht="80.099999999999994" customHeight="1" x14ac:dyDescent="0.15">
      <c r="A940" s="119"/>
      <c r="B940" s="120"/>
      <c r="C940" s="119"/>
      <c r="D940" s="121"/>
      <c r="E940" s="122" t="str">
        <f>IF(D940="","",VLOOKUP(D940,ボランティア一覧!$A:$B,2,0))</f>
        <v/>
      </c>
      <c r="F940" s="121"/>
      <c r="G940" s="123" t="str">
        <f>IF(F940="","",VLOOKUP(F940,ボランティア図書マスタ!$B:$L,11,0))</f>
        <v/>
      </c>
      <c r="H940" s="124"/>
      <c r="I940" s="121"/>
      <c r="J940" s="124"/>
      <c r="K940" s="122" t="str">
        <f t="shared" si="1113"/>
        <v/>
      </c>
      <c r="L940" s="125" t="str">
        <f>IF(Y940="","",VLOOKUP(Y940,ボランティア図書マスタ!$A$3:$M$567,13,0))</f>
        <v/>
      </c>
      <c r="M940" s="126"/>
      <c r="N940" s="127"/>
      <c r="O940" s="128"/>
      <c r="P940" s="129"/>
      <c r="Q940" s="130" t="str">
        <f>IF(D940="","",VLOOKUP(D940,ボランティア一覧!$A$3:$F$68,3,0))</f>
        <v/>
      </c>
      <c r="R940" s="130" t="str">
        <f>IF(D940="","",VLOOKUP(D940,ボランティア一覧!$A$3:$F$68,4,0))</f>
        <v/>
      </c>
      <c r="S940" s="130" t="str">
        <f>IF(D940="","",VLOOKUP(D940,ボランティア一覧!$A$3:$F$68,5,0))</f>
        <v/>
      </c>
      <c r="T940" s="130" t="str">
        <f>IF(D940="","",VLOOKUP(D940,ボランティア一覧!$A$3:$F$68,6,0))</f>
        <v/>
      </c>
      <c r="U940" s="131" t="str">
        <f t="shared" si="1143"/>
        <v xml:space="preserve"> </v>
      </c>
      <c r="V940" s="131" t="str">
        <f t="shared" si="1144"/>
        <v>　</v>
      </c>
      <c r="W940" s="131" t="str">
        <f>IF($A940=0," ",VLOOKUP(U940,入力規則用シート!B:C,2,0))</f>
        <v xml:space="preserve"> </v>
      </c>
      <c r="X940" s="131">
        <f t="shared" si="1118"/>
        <v>0</v>
      </c>
      <c r="Y940" s="131" t="str">
        <f t="shared" si="1145"/>
        <v/>
      </c>
      <c r="Z940" s="131" t="str">
        <f>IF(Y940="","",VLOOKUP(Y940,ボランティア図書マスタ!$A$3:$K$567,11,0))</f>
        <v/>
      </c>
      <c r="AA940" s="132" t="str">
        <f t="shared" si="1146"/>
        <v/>
      </c>
      <c r="AB940" s="133"/>
      <c r="AC940" s="133">
        <f t="shared" si="1147"/>
        <v>0</v>
      </c>
      <c r="AD940" s="133">
        <f t="shared" si="1148"/>
        <v>0</v>
      </c>
      <c r="AE940" s="133">
        <f t="shared" si="1149"/>
        <v>0</v>
      </c>
      <c r="AF940" s="133">
        <f t="shared" si="1150"/>
        <v>0</v>
      </c>
      <c r="AG940" s="134">
        <f t="shared" si="1151"/>
        <v>0</v>
      </c>
      <c r="AH940" s="133">
        <f t="shared" si="1152"/>
        <v>0</v>
      </c>
      <c r="AI940" s="133">
        <f t="shared" si="1114"/>
        <v>0</v>
      </c>
      <c r="AJ940" s="133">
        <f t="shared" si="1115"/>
        <v>0</v>
      </c>
      <c r="AK940" s="135">
        <f t="shared" si="1153"/>
        <v>0</v>
      </c>
      <c r="AL940" s="135">
        <f t="shared" si="1154"/>
        <v>0</v>
      </c>
      <c r="AM940" s="135">
        <f t="shared" si="1116"/>
        <v>0</v>
      </c>
      <c r="AN940" s="135">
        <f t="shared" si="1117"/>
        <v>0</v>
      </c>
      <c r="AP940" s="111" t="e">
        <f>VLOOKUP($Y940,ボランティア図書マスタ!$A:$T,15,0)</f>
        <v>#N/A</v>
      </c>
      <c r="AQ940" s="111" t="e">
        <f>VLOOKUP($Y940,ボランティア図書マスタ!$A:$T,16,0)</f>
        <v>#N/A</v>
      </c>
      <c r="AR940" s="111" t="e">
        <f>VLOOKUP($Y940,ボランティア図書マスタ!$A:$T,17,0)</f>
        <v>#N/A</v>
      </c>
      <c r="AS940" s="111" t="e">
        <f>VLOOKUP($Y940,ボランティア図書マスタ!$A:$T,18,0)</f>
        <v>#N/A</v>
      </c>
      <c r="AT940" s="111" t="e">
        <f>VLOOKUP($Y940,ボランティア図書マスタ!$A:$T,19,0)</f>
        <v>#N/A</v>
      </c>
      <c r="AU940" s="111" t="e">
        <f>VLOOKUP($Y940,ボランティア図書マスタ!$A:$T,20,0)</f>
        <v>#N/A</v>
      </c>
    </row>
    <row r="941" spans="1:47" ht="80.099999999999994" customHeight="1" x14ac:dyDescent="0.15">
      <c r="A941" s="119"/>
      <c r="B941" s="120"/>
      <c r="C941" s="119"/>
      <c r="D941" s="121"/>
      <c r="E941" s="122" t="str">
        <f>IF(D941="","",VLOOKUP(D941,ボランティア一覧!$A:$B,2,0))</f>
        <v/>
      </c>
      <c r="F941" s="121"/>
      <c r="G941" s="123" t="str">
        <f>IF(F941="","",VLOOKUP(F941,ボランティア図書マスタ!$B:$L,11,0))</f>
        <v/>
      </c>
      <c r="H941" s="124"/>
      <c r="I941" s="121"/>
      <c r="J941" s="124"/>
      <c r="K941" s="122" t="str">
        <f t="shared" si="1113"/>
        <v/>
      </c>
      <c r="L941" s="125" t="str">
        <f>IF(Y941="","",VLOOKUP(Y941,ボランティア図書マスタ!$A$3:$M$567,13,0))</f>
        <v/>
      </c>
      <c r="M941" s="126"/>
      <c r="N941" s="127"/>
      <c r="O941" s="128"/>
      <c r="P941" s="129"/>
      <c r="Q941" s="130" t="str">
        <f>IF(D941="","",VLOOKUP(D941,ボランティア一覧!$A$3:$F$68,3,0))</f>
        <v/>
      </c>
      <c r="R941" s="130" t="str">
        <f>IF(D941="","",VLOOKUP(D941,ボランティア一覧!$A$3:$F$68,4,0))</f>
        <v/>
      </c>
      <c r="S941" s="130" t="str">
        <f>IF(D941="","",VLOOKUP(D941,ボランティア一覧!$A$3:$F$68,5,0))</f>
        <v/>
      </c>
      <c r="T941" s="130" t="str">
        <f>IF(D941="","",VLOOKUP(D941,ボランティア一覧!$A$3:$F$68,6,0))</f>
        <v/>
      </c>
      <c r="U941" s="131" t="str">
        <f t="shared" si="1143"/>
        <v xml:space="preserve"> </v>
      </c>
      <c r="V941" s="131" t="str">
        <f t="shared" si="1144"/>
        <v>　</v>
      </c>
      <c r="W941" s="131" t="str">
        <f>IF($A941=0," ",VLOOKUP(U941,入力規則用シート!B:C,2,0))</f>
        <v xml:space="preserve"> </v>
      </c>
      <c r="X941" s="131">
        <f t="shared" si="1118"/>
        <v>0</v>
      </c>
      <c r="Y941" s="131" t="str">
        <f t="shared" si="1145"/>
        <v/>
      </c>
      <c r="Z941" s="131" t="str">
        <f>IF(Y941="","",VLOOKUP(Y941,ボランティア図書マスタ!$A$3:$K$567,11,0))</f>
        <v/>
      </c>
      <c r="AA941" s="132" t="str">
        <f t="shared" si="1146"/>
        <v/>
      </c>
      <c r="AB941" s="133"/>
      <c r="AC941" s="133">
        <f t="shared" si="1147"/>
        <v>0</v>
      </c>
      <c r="AD941" s="133">
        <f t="shared" si="1148"/>
        <v>0</v>
      </c>
      <c r="AE941" s="133">
        <f t="shared" si="1149"/>
        <v>0</v>
      </c>
      <c r="AF941" s="133">
        <f t="shared" si="1150"/>
        <v>0</v>
      </c>
      <c r="AG941" s="134">
        <f t="shared" si="1151"/>
        <v>0</v>
      </c>
      <c r="AH941" s="133">
        <f t="shared" si="1152"/>
        <v>0</v>
      </c>
      <c r="AI941" s="133">
        <f t="shared" si="1114"/>
        <v>0</v>
      </c>
      <c r="AJ941" s="133">
        <f t="shared" si="1115"/>
        <v>0</v>
      </c>
      <c r="AK941" s="135">
        <f t="shared" si="1153"/>
        <v>0</v>
      </c>
      <c r="AL941" s="135">
        <f t="shared" si="1154"/>
        <v>0</v>
      </c>
      <c r="AM941" s="135">
        <f t="shared" si="1116"/>
        <v>0</v>
      </c>
      <c r="AN941" s="135">
        <f t="shared" si="1117"/>
        <v>0</v>
      </c>
      <c r="AP941" s="111" t="e">
        <f>VLOOKUP($Y941,ボランティア図書マスタ!$A:$T,15,0)</f>
        <v>#N/A</v>
      </c>
      <c r="AQ941" s="111" t="e">
        <f>VLOOKUP($Y941,ボランティア図書マスタ!$A:$T,16,0)</f>
        <v>#N/A</v>
      </c>
      <c r="AR941" s="111" t="e">
        <f>VLOOKUP($Y941,ボランティア図書マスタ!$A:$T,17,0)</f>
        <v>#N/A</v>
      </c>
      <c r="AS941" s="111" t="e">
        <f>VLOOKUP($Y941,ボランティア図書マスタ!$A:$T,18,0)</f>
        <v>#N/A</v>
      </c>
      <c r="AT941" s="111" t="e">
        <f>VLOOKUP($Y941,ボランティア図書マスタ!$A:$T,19,0)</f>
        <v>#N/A</v>
      </c>
      <c r="AU941" s="111" t="e">
        <f>VLOOKUP($Y941,ボランティア図書マスタ!$A:$T,20,0)</f>
        <v>#N/A</v>
      </c>
    </row>
    <row r="942" spans="1:47" ht="80.099999999999994" customHeight="1" x14ac:dyDescent="0.15">
      <c r="A942" s="119"/>
      <c r="B942" s="120"/>
      <c r="C942" s="119"/>
      <c r="D942" s="121"/>
      <c r="E942" s="122" t="str">
        <f>IF(D942="","",VLOOKUP(D942,ボランティア一覧!$A:$B,2,0))</f>
        <v/>
      </c>
      <c r="F942" s="121"/>
      <c r="G942" s="123" t="str">
        <f>IF(F942="","",VLOOKUP(F942,ボランティア図書マスタ!$B:$L,11,0))</f>
        <v/>
      </c>
      <c r="H942" s="124"/>
      <c r="I942" s="121"/>
      <c r="J942" s="124"/>
      <c r="K942" s="122" t="str">
        <f t="shared" si="1113"/>
        <v/>
      </c>
      <c r="L942" s="125" t="str">
        <f>IF(Y942="","",VLOOKUP(Y942,ボランティア図書マスタ!$A$3:$M$567,13,0))</f>
        <v/>
      </c>
      <c r="M942" s="126"/>
      <c r="N942" s="127"/>
      <c r="O942" s="128"/>
      <c r="P942" s="129"/>
      <c r="Q942" s="130" t="str">
        <f>IF(D942="","",VLOOKUP(D942,ボランティア一覧!$A$3:$F$68,3,0))</f>
        <v/>
      </c>
      <c r="R942" s="130" t="str">
        <f>IF(D942="","",VLOOKUP(D942,ボランティア一覧!$A$3:$F$68,4,0))</f>
        <v/>
      </c>
      <c r="S942" s="130" t="str">
        <f>IF(D942="","",VLOOKUP(D942,ボランティア一覧!$A$3:$F$68,5,0))</f>
        <v/>
      </c>
      <c r="T942" s="130" t="str">
        <f>IF(D942="","",VLOOKUP(D942,ボランティア一覧!$A$3:$F$68,6,0))</f>
        <v/>
      </c>
      <c r="U942" s="131" t="str">
        <f t="shared" si="1143"/>
        <v xml:space="preserve"> </v>
      </c>
      <c r="V942" s="131" t="str">
        <f t="shared" si="1144"/>
        <v>　</v>
      </c>
      <c r="W942" s="131" t="str">
        <f>IF($A942=0," ",VLOOKUP(U942,入力規則用シート!B:C,2,0))</f>
        <v xml:space="preserve"> </v>
      </c>
      <c r="X942" s="131">
        <f t="shared" si="1118"/>
        <v>0</v>
      </c>
      <c r="Y942" s="131" t="str">
        <f t="shared" si="1145"/>
        <v/>
      </c>
      <c r="Z942" s="131" t="str">
        <f>IF(Y942="","",VLOOKUP(Y942,ボランティア図書マスタ!$A$3:$K$567,11,0))</f>
        <v/>
      </c>
      <c r="AA942" s="132" t="str">
        <f t="shared" si="1146"/>
        <v/>
      </c>
      <c r="AB942" s="133"/>
      <c r="AC942" s="133">
        <f t="shared" si="1147"/>
        <v>0</v>
      </c>
      <c r="AD942" s="133">
        <f t="shared" si="1148"/>
        <v>0</v>
      </c>
      <c r="AE942" s="133">
        <f t="shared" si="1149"/>
        <v>0</v>
      </c>
      <c r="AF942" s="133">
        <f t="shared" si="1150"/>
        <v>0</v>
      </c>
      <c r="AG942" s="134">
        <f t="shared" si="1151"/>
        <v>0</v>
      </c>
      <c r="AH942" s="133">
        <f t="shared" si="1152"/>
        <v>0</v>
      </c>
      <c r="AI942" s="133">
        <f t="shared" si="1114"/>
        <v>0</v>
      </c>
      <c r="AJ942" s="133">
        <f t="shared" si="1115"/>
        <v>0</v>
      </c>
      <c r="AK942" s="135">
        <f t="shared" si="1153"/>
        <v>0</v>
      </c>
      <c r="AL942" s="135">
        <f t="shared" si="1154"/>
        <v>0</v>
      </c>
      <c r="AM942" s="135">
        <f t="shared" si="1116"/>
        <v>0</v>
      </c>
      <c r="AN942" s="135">
        <f t="shared" si="1117"/>
        <v>0</v>
      </c>
      <c r="AP942" s="111" t="e">
        <f>VLOOKUP($Y942,ボランティア図書マスタ!$A:$T,15,0)</f>
        <v>#N/A</v>
      </c>
      <c r="AQ942" s="111" t="e">
        <f>VLOOKUP($Y942,ボランティア図書マスタ!$A:$T,16,0)</f>
        <v>#N/A</v>
      </c>
      <c r="AR942" s="111" t="e">
        <f>VLOOKUP($Y942,ボランティア図書マスタ!$A:$T,17,0)</f>
        <v>#N/A</v>
      </c>
      <c r="AS942" s="111" t="e">
        <f>VLOOKUP($Y942,ボランティア図書マスタ!$A:$T,18,0)</f>
        <v>#N/A</v>
      </c>
      <c r="AT942" s="111" t="e">
        <f>VLOOKUP($Y942,ボランティア図書マスタ!$A:$T,19,0)</f>
        <v>#N/A</v>
      </c>
      <c r="AU942" s="111" t="e">
        <f>VLOOKUP($Y942,ボランティア図書マスタ!$A:$T,20,0)</f>
        <v>#N/A</v>
      </c>
    </row>
    <row r="943" spans="1:47" ht="80.099999999999994" customHeight="1" x14ac:dyDescent="0.15">
      <c r="A943" s="119"/>
      <c r="B943" s="120"/>
      <c r="C943" s="119"/>
      <c r="D943" s="121"/>
      <c r="E943" s="122" t="str">
        <f>IF(D943="","",VLOOKUP(D943,ボランティア一覧!$A:$B,2,0))</f>
        <v/>
      </c>
      <c r="F943" s="121"/>
      <c r="G943" s="123" t="str">
        <f>IF(F943="","",VLOOKUP(F943,ボランティア図書マスタ!$B:$L,11,0))</f>
        <v/>
      </c>
      <c r="H943" s="124"/>
      <c r="I943" s="121"/>
      <c r="J943" s="124"/>
      <c r="K943" s="122" t="str">
        <f t="shared" si="1113"/>
        <v/>
      </c>
      <c r="L943" s="125" t="str">
        <f>IF(Y943="","",VLOOKUP(Y943,ボランティア図書マスタ!$A$3:$M$567,13,0))</f>
        <v/>
      </c>
      <c r="M943" s="126"/>
      <c r="N943" s="127"/>
      <c r="O943" s="128"/>
      <c r="P943" s="129"/>
      <c r="Q943" s="130" t="str">
        <f>IF(D943="","",VLOOKUP(D943,ボランティア一覧!$A$3:$F$68,3,0))</f>
        <v/>
      </c>
      <c r="R943" s="130" t="str">
        <f>IF(D943="","",VLOOKUP(D943,ボランティア一覧!$A$3:$F$68,4,0))</f>
        <v/>
      </c>
      <c r="S943" s="130" t="str">
        <f>IF(D943="","",VLOOKUP(D943,ボランティア一覧!$A$3:$F$68,5,0))</f>
        <v/>
      </c>
      <c r="T943" s="130" t="str">
        <f>IF(D943="","",VLOOKUP(D943,ボランティア一覧!$A$3:$F$68,6,0))</f>
        <v/>
      </c>
      <c r="U943" s="131" t="str">
        <f t="shared" si="1143"/>
        <v xml:space="preserve"> </v>
      </c>
      <c r="V943" s="131" t="str">
        <f t="shared" si="1144"/>
        <v>　</v>
      </c>
      <c r="W943" s="131" t="str">
        <f>IF($A943=0," ",VLOOKUP(U943,入力規則用シート!B:C,2,0))</f>
        <v xml:space="preserve"> </v>
      </c>
      <c r="X943" s="131">
        <f t="shared" si="1118"/>
        <v>0</v>
      </c>
      <c r="Y943" s="131" t="str">
        <f t="shared" si="1145"/>
        <v/>
      </c>
      <c r="Z943" s="131" t="str">
        <f>IF(Y943="","",VLOOKUP(Y943,ボランティア図書マスタ!$A$3:$K$567,11,0))</f>
        <v/>
      </c>
      <c r="AA943" s="132" t="str">
        <f t="shared" si="1146"/>
        <v/>
      </c>
      <c r="AB943" s="133"/>
      <c r="AC943" s="133">
        <f t="shared" si="1147"/>
        <v>0</v>
      </c>
      <c r="AD943" s="133">
        <f t="shared" si="1148"/>
        <v>0</v>
      </c>
      <c r="AE943" s="133">
        <f t="shared" si="1149"/>
        <v>0</v>
      </c>
      <c r="AF943" s="133">
        <f t="shared" si="1150"/>
        <v>0</v>
      </c>
      <c r="AG943" s="134">
        <f t="shared" si="1151"/>
        <v>0</v>
      </c>
      <c r="AH943" s="133">
        <f t="shared" si="1152"/>
        <v>0</v>
      </c>
      <c r="AI943" s="133">
        <f t="shared" si="1114"/>
        <v>0</v>
      </c>
      <c r="AJ943" s="133">
        <f t="shared" si="1115"/>
        <v>0</v>
      </c>
      <c r="AK943" s="135">
        <f t="shared" si="1153"/>
        <v>0</v>
      </c>
      <c r="AL943" s="135">
        <f t="shared" si="1154"/>
        <v>0</v>
      </c>
      <c r="AM943" s="135">
        <f t="shared" si="1116"/>
        <v>0</v>
      </c>
      <c r="AN943" s="135">
        <f t="shared" si="1117"/>
        <v>0</v>
      </c>
      <c r="AP943" s="111" t="e">
        <f>VLOOKUP($Y943,ボランティア図書マスタ!$A:$T,15,0)</f>
        <v>#N/A</v>
      </c>
      <c r="AQ943" s="111" t="e">
        <f>VLOOKUP($Y943,ボランティア図書マスタ!$A:$T,16,0)</f>
        <v>#N/A</v>
      </c>
      <c r="AR943" s="111" t="e">
        <f>VLOOKUP($Y943,ボランティア図書マスタ!$A:$T,17,0)</f>
        <v>#N/A</v>
      </c>
      <c r="AS943" s="111" t="e">
        <f>VLOOKUP($Y943,ボランティア図書マスタ!$A:$T,18,0)</f>
        <v>#N/A</v>
      </c>
      <c r="AT943" s="111" t="e">
        <f>VLOOKUP($Y943,ボランティア図書マスタ!$A:$T,19,0)</f>
        <v>#N/A</v>
      </c>
      <c r="AU943" s="111" t="e">
        <f>VLOOKUP($Y943,ボランティア図書マスタ!$A:$T,20,0)</f>
        <v>#N/A</v>
      </c>
    </row>
    <row r="944" spans="1:47" ht="80.099999999999994" customHeight="1" x14ac:dyDescent="0.15">
      <c r="A944" s="119"/>
      <c r="B944" s="120"/>
      <c r="C944" s="119"/>
      <c r="D944" s="121"/>
      <c r="E944" s="122" t="str">
        <f>IF(D944="","",VLOOKUP(D944,ボランティア一覧!$A:$B,2,0))</f>
        <v/>
      </c>
      <c r="F944" s="121"/>
      <c r="G944" s="123" t="str">
        <f>IF(F944="","",VLOOKUP(F944,ボランティア図書マスタ!$B:$L,11,0))</f>
        <v/>
      </c>
      <c r="H944" s="124"/>
      <c r="I944" s="121"/>
      <c r="J944" s="124"/>
      <c r="K944" s="122" t="str">
        <f t="shared" si="1113"/>
        <v/>
      </c>
      <c r="L944" s="125" t="str">
        <f>IF(Y944="","",VLOOKUP(Y944,ボランティア図書マスタ!$A$3:$M$567,13,0))</f>
        <v/>
      </c>
      <c r="M944" s="126"/>
      <c r="N944" s="127"/>
      <c r="O944" s="128"/>
      <c r="P944" s="129"/>
      <c r="Q944" s="130" t="str">
        <f>IF(D944="","",VLOOKUP(D944,ボランティア一覧!$A$3:$F$68,3,0))</f>
        <v/>
      </c>
      <c r="R944" s="130" t="str">
        <f>IF(D944="","",VLOOKUP(D944,ボランティア一覧!$A$3:$F$68,4,0))</f>
        <v/>
      </c>
      <c r="S944" s="130" t="str">
        <f>IF(D944="","",VLOOKUP(D944,ボランティア一覧!$A$3:$F$68,5,0))</f>
        <v/>
      </c>
      <c r="T944" s="130" t="str">
        <f>IF(D944="","",VLOOKUP(D944,ボランティア一覧!$A$3:$F$68,6,0))</f>
        <v/>
      </c>
      <c r="U944" s="131" t="str">
        <f t="shared" si="1143"/>
        <v xml:space="preserve"> </v>
      </c>
      <c r="V944" s="131" t="str">
        <f t="shared" si="1144"/>
        <v>　</v>
      </c>
      <c r="W944" s="131" t="str">
        <f>IF($A944=0," ",VLOOKUP(U944,入力規則用シート!B:C,2,0))</f>
        <v xml:space="preserve"> </v>
      </c>
      <c r="X944" s="131">
        <f t="shared" si="1118"/>
        <v>0</v>
      </c>
      <c r="Y944" s="131" t="str">
        <f t="shared" si="1145"/>
        <v/>
      </c>
      <c r="Z944" s="131" t="str">
        <f>IF(Y944="","",VLOOKUP(Y944,ボランティア図書マスタ!$A$3:$K$567,11,0))</f>
        <v/>
      </c>
      <c r="AA944" s="132" t="str">
        <f t="shared" si="1146"/>
        <v/>
      </c>
      <c r="AB944" s="133"/>
      <c r="AC944" s="133">
        <f t="shared" si="1147"/>
        <v>0</v>
      </c>
      <c r="AD944" s="133">
        <f t="shared" si="1148"/>
        <v>0</v>
      </c>
      <c r="AE944" s="133">
        <f t="shared" si="1149"/>
        <v>0</v>
      </c>
      <c r="AF944" s="133">
        <f t="shared" si="1150"/>
        <v>0</v>
      </c>
      <c r="AG944" s="134">
        <f t="shared" si="1151"/>
        <v>0</v>
      </c>
      <c r="AH944" s="133">
        <f t="shared" si="1152"/>
        <v>0</v>
      </c>
      <c r="AI944" s="133">
        <f t="shared" si="1114"/>
        <v>0</v>
      </c>
      <c r="AJ944" s="133">
        <f t="shared" si="1115"/>
        <v>0</v>
      </c>
      <c r="AK944" s="135">
        <f t="shared" si="1153"/>
        <v>0</v>
      </c>
      <c r="AL944" s="135">
        <f t="shared" si="1154"/>
        <v>0</v>
      </c>
      <c r="AM944" s="135">
        <f t="shared" si="1116"/>
        <v>0</v>
      </c>
      <c r="AN944" s="135">
        <f t="shared" si="1117"/>
        <v>0</v>
      </c>
      <c r="AP944" s="111" t="e">
        <f>VLOOKUP($Y944,ボランティア図書マスタ!$A:$T,15,0)</f>
        <v>#N/A</v>
      </c>
      <c r="AQ944" s="111" t="e">
        <f>VLOOKUP($Y944,ボランティア図書マスタ!$A:$T,16,0)</f>
        <v>#N/A</v>
      </c>
      <c r="AR944" s="111" t="e">
        <f>VLOOKUP($Y944,ボランティア図書マスタ!$A:$T,17,0)</f>
        <v>#N/A</v>
      </c>
      <c r="AS944" s="111" t="e">
        <f>VLOOKUP($Y944,ボランティア図書マスタ!$A:$T,18,0)</f>
        <v>#N/A</v>
      </c>
      <c r="AT944" s="111" t="e">
        <f>VLOOKUP($Y944,ボランティア図書マスタ!$A:$T,19,0)</f>
        <v>#N/A</v>
      </c>
      <c r="AU944" s="111" t="e">
        <f>VLOOKUP($Y944,ボランティア図書マスタ!$A:$T,20,0)</f>
        <v>#N/A</v>
      </c>
    </row>
    <row r="945" spans="1:47" ht="80.099999999999994" customHeight="1" x14ac:dyDescent="0.15">
      <c r="A945" s="119"/>
      <c r="B945" s="120"/>
      <c r="C945" s="119"/>
      <c r="D945" s="121"/>
      <c r="E945" s="122" t="str">
        <f>IF(D945="","",VLOOKUP(D945,ボランティア一覧!$A:$B,2,0))</f>
        <v/>
      </c>
      <c r="F945" s="121"/>
      <c r="G945" s="123" t="str">
        <f>IF(F945="","",VLOOKUP(F945,ボランティア図書マスタ!$B:$L,11,0))</f>
        <v/>
      </c>
      <c r="H945" s="124"/>
      <c r="I945" s="121"/>
      <c r="J945" s="124"/>
      <c r="K945" s="122" t="str">
        <f t="shared" si="1113"/>
        <v/>
      </c>
      <c r="L945" s="125" t="str">
        <f>IF(Y945="","",VLOOKUP(Y945,ボランティア図書マスタ!$A$3:$M$567,13,0))</f>
        <v/>
      </c>
      <c r="M945" s="126"/>
      <c r="N945" s="127"/>
      <c r="O945" s="128"/>
      <c r="P945" s="129"/>
      <c r="Q945" s="130" t="str">
        <f>IF(D945="","",VLOOKUP(D945,ボランティア一覧!$A$3:$F$68,3,0))</f>
        <v/>
      </c>
      <c r="R945" s="130" t="str">
        <f>IF(D945="","",VLOOKUP(D945,ボランティア一覧!$A$3:$F$68,4,0))</f>
        <v/>
      </c>
      <c r="S945" s="130" t="str">
        <f>IF(D945="","",VLOOKUP(D945,ボランティア一覧!$A$3:$F$68,5,0))</f>
        <v/>
      </c>
      <c r="T945" s="130" t="str">
        <f>IF(D945="","",VLOOKUP(D945,ボランティア一覧!$A$3:$F$68,6,0))</f>
        <v/>
      </c>
      <c r="U945" s="131" t="str">
        <f t="shared" si="1143"/>
        <v xml:space="preserve"> </v>
      </c>
      <c r="V945" s="131" t="str">
        <f t="shared" si="1144"/>
        <v>　</v>
      </c>
      <c r="W945" s="131" t="str">
        <f>IF($A945=0," ",VLOOKUP(U945,入力規則用シート!B:C,2,0))</f>
        <v xml:space="preserve"> </v>
      </c>
      <c r="X945" s="131">
        <f t="shared" si="1118"/>
        <v>0</v>
      </c>
      <c r="Y945" s="131" t="str">
        <f t="shared" si="1145"/>
        <v/>
      </c>
      <c r="Z945" s="131" t="str">
        <f>IF(Y945="","",VLOOKUP(Y945,ボランティア図書マスタ!$A$3:$K$567,11,0))</f>
        <v/>
      </c>
      <c r="AA945" s="132" t="str">
        <f t="shared" si="1146"/>
        <v/>
      </c>
      <c r="AB945" s="133"/>
      <c r="AC945" s="133">
        <f t="shared" si="1147"/>
        <v>0</v>
      </c>
      <c r="AD945" s="133">
        <f t="shared" si="1148"/>
        <v>0</v>
      </c>
      <c r="AE945" s="133">
        <f t="shared" si="1149"/>
        <v>0</v>
      </c>
      <c r="AF945" s="133">
        <f t="shared" si="1150"/>
        <v>0</v>
      </c>
      <c r="AG945" s="134">
        <f t="shared" si="1151"/>
        <v>0</v>
      </c>
      <c r="AH945" s="133">
        <f t="shared" si="1152"/>
        <v>0</v>
      </c>
      <c r="AI945" s="133">
        <f t="shared" si="1114"/>
        <v>0</v>
      </c>
      <c r="AJ945" s="133">
        <f t="shared" si="1115"/>
        <v>0</v>
      </c>
      <c r="AK945" s="135">
        <f t="shared" si="1153"/>
        <v>0</v>
      </c>
      <c r="AL945" s="135">
        <f t="shared" si="1154"/>
        <v>0</v>
      </c>
      <c r="AM945" s="135">
        <f t="shared" si="1116"/>
        <v>0</v>
      </c>
      <c r="AN945" s="135">
        <f t="shared" si="1117"/>
        <v>0</v>
      </c>
      <c r="AP945" s="111" t="e">
        <f>VLOOKUP($Y945,ボランティア図書マスタ!$A:$T,15,0)</f>
        <v>#N/A</v>
      </c>
      <c r="AQ945" s="111" t="e">
        <f>VLOOKUP($Y945,ボランティア図書マスタ!$A:$T,16,0)</f>
        <v>#N/A</v>
      </c>
      <c r="AR945" s="111" t="e">
        <f>VLOOKUP($Y945,ボランティア図書マスタ!$A:$T,17,0)</f>
        <v>#N/A</v>
      </c>
      <c r="AS945" s="111" t="e">
        <f>VLOOKUP($Y945,ボランティア図書マスタ!$A:$T,18,0)</f>
        <v>#N/A</v>
      </c>
      <c r="AT945" s="111" t="e">
        <f>VLOOKUP($Y945,ボランティア図書マスタ!$A:$T,19,0)</f>
        <v>#N/A</v>
      </c>
      <c r="AU945" s="111" t="e">
        <f>VLOOKUP($Y945,ボランティア図書マスタ!$A:$T,20,0)</f>
        <v>#N/A</v>
      </c>
    </row>
    <row r="946" spans="1:47" ht="80.099999999999994" customHeight="1" x14ac:dyDescent="0.15">
      <c r="A946" s="119"/>
      <c r="B946" s="120"/>
      <c r="C946" s="119"/>
      <c r="D946" s="121"/>
      <c r="E946" s="122" t="str">
        <f>IF(D946="","",VLOOKUP(D946,ボランティア一覧!$A:$B,2,0))</f>
        <v/>
      </c>
      <c r="F946" s="121"/>
      <c r="G946" s="123" t="str">
        <f>IF(F946="","",VLOOKUP(F946,ボランティア図書マスタ!$B:$L,11,0))</f>
        <v/>
      </c>
      <c r="H946" s="124"/>
      <c r="I946" s="121"/>
      <c r="J946" s="124"/>
      <c r="K946" s="122" t="str">
        <f t="shared" si="1113"/>
        <v/>
      </c>
      <c r="L946" s="125" t="str">
        <f>IF(Y946="","",VLOOKUP(Y946,ボランティア図書マスタ!$A$3:$M$567,13,0))</f>
        <v/>
      </c>
      <c r="M946" s="126"/>
      <c r="N946" s="127"/>
      <c r="O946" s="128"/>
      <c r="P946" s="129"/>
      <c r="Q946" s="130" t="str">
        <f>IF(D946="","",VLOOKUP(D946,ボランティア一覧!$A$3:$F$68,3,0))</f>
        <v/>
      </c>
      <c r="R946" s="130" t="str">
        <f>IF(D946="","",VLOOKUP(D946,ボランティア一覧!$A$3:$F$68,4,0))</f>
        <v/>
      </c>
      <c r="S946" s="130" t="str">
        <f>IF(D946="","",VLOOKUP(D946,ボランティア一覧!$A$3:$F$68,5,0))</f>
        <v/>
      </c>
      <c r="T946" s="130" t="str">
        <f>IF(D946="","",VLOOKUP(D946,ボランティア一覧!$A$3:$F$68,6,0))</f>
        <v/>
      </c>
      <c r="U946" s="131" t="str">
        <f t="shared" si="1143"/>
        <v xml:space="preserve"> </v>
      </c>
      <c r="V946" s="131" t="str">
        <f t="shared" si="1144"/>
        <v>　</v>
      </c>
      <c r="W946" s="131" t="str">
        <f>IF($A946=0," ",VLOOKUP(U946,入力規則用シート!B:C,2,0))</f>
        <v xml:space="preserve"> </v>
      </c>
      <c r="X946" s="131">
        <f t="shared" si="1118"/>
        <v>0</v>
      </c>
      <c r="Y946" s="131" t="str">
        <f t="shared" si="1145"/>
        <v/>
      </c>
      <c r="Z946" s="131" t="str">
        <f>IF(Y946="","",VLOOKUP(Y946,ボランティア図書マスタ!$A$3:$K$567,11,0))</f>
        <v/>
      </c>
      <c r="AA946" s="132" t="str">
        <f t="shared" si="1146"/>
        <v/>
      </c>
      <c r="AB946" s="133"/>
      <c r="AC946" s="133">
        <f t="shared" si="1147"/>
        <v>0</v>
      </c>
      <c r="AD946" s="133">
        <f t="shared" si="1148"/>
        <v>0</v>
      </c>
      <c r="AE946" s="133">
        <f t="shared" si="1149"/>
        <v>0</v>
      </c>
      <c r="AF946" s="133">
        <f t="shared" si="1150"/>
        <v>0</v>
      </c>
      <c r="AG946" s="134">
        <f t="shared" si="1151"/>
        <v>0</v>
      </c>
      <c r="AH946" s="133">
        <f t="shared" si="1152"/>
        <v>0</v>
      </c>
      <c r="AI946" s="133">
        <f t="shared" si="1114"/>
        <v>0</v>
      </c>
      <c r="AJ946" s="133">
        <f t="shared" si="1115"/>
        <v>0</v>
      </c>
      <c r="AK946" s="135">
        <f t="shared" si="1153"/>
        <v>0</v>
      </c>
      <c r="AL946" s="135">
        <f t="shared" si="1154"/>
        <v>0</v>
      </c>
      <c r="AM946" s="135">
        <f t="shared" si="1116"/>
        <v>0</v>
      </c>
      <c r="AN946" s="135">
        <f t="shared" si="1117"/>
        <v>0</v>
      </c>
      <c r="AP946" s="111" t="e">
        <f>VLOOKUP($Y946,ボランティア図書マスタ!$A:$T,15,0)</f>
        <v>#N/A</v>
      </c>
      <c r="AQ946" s="111" t="e">
        <f>VLOOKUP($Y946,ボランティア図書マスタ!$A:$T,16,0)</f>
        <v>#N/A</v>
      </c>
      <c r="AR946" s="111" t="e">
        <f>VLOOKUP($Y946,ボランティア図書マスタ!$A:$T,17,0)</f>
        <v>#N/A</v>
      </c>
      <c r="AS946" s="111" t="e">
        <f>VLOOKUP($Y946,ボランティア図書マスタ!$A:$T,18,0)</f>
        <v>#N/A</v>
      </c>
      <c r="AT946" s="111" t="e">
        <f>VLOOKUP($Y946,ボランティア図書マスタ!$A:$T,19,0)</f>
        <v>#N/A</v>
      </c>
      <c r="AU946" s="111" t="e">
        <f>VLOOKUP($Y946,ボランティア図書マスタ!$A:$T,20,0)</f>
        <v>#N/A</v>
      </c>
    </row>
    <row r="947" spans="1:47" ht="80.099999999999994" customHeight="1" x14ac:dyDescent="0.15">
      <c r="A947" s="119"/>
      <c r="B947" s="120"/>
      <c r="C947" s="119"/>
      <c r="D947" s="121"/>
      <c r="E947" s="122" t="str">
        <f>IF(D947="","",VLOOKUP(D947,ボランティア一覧!$A:$B,2,0))</f>
        <v/>
      </c>
      <c r="F947" s="121"/>
      <c r="G947" s="123" t="str">
        <f>IF(F947="","",VLOOKUP(F947,ボランティア図書マスタ!$B:$L,11,0))</f>
        <v/>
      </c>
      <c r="H947" s="124"/>
      <c r="I947" s="121"/>
      <c r="J947" s="124"/>
      <c r="K947" s="122" t="str">
        <f t="shared" si="1113"/>
        <v/>
      </c>
      <c r="L947" s="125" t="str">
        <f>IF(Y947="","",VLOOKUP(Y947,ボランティア図書マスタ!$A$3:$M$567,13,0))</f>
        <v/>
      </c>
      <c r="M947" s="126"/>
      <c r="N947" s="127"/>
      <c r="O947" s="128"/>
      <c r="P947" s="129"/>
      <c r="Q947" s="130" t="str">
        <f>IF(D947="","",VLOOKUP(D947,ボランティア一覧!$A$3:$F$68,3,0))</f>
        <v/>
      </c>
      <c r="R947" s="130" t="str">
        <f>IF(D947="","",VLOOKUP(D947,ボランティア一覧!$A$3:$F$68,4,0))</f>
        <v/>
      </c>
      <c r="S947" s="130" t="str">
        <f>IF(D947="","",VLOOKUP(D947,ボランティア一覧!$A$3:$F$68,5,0))</f>
        <v/>
      </c>
      <c r="T947" s="130" t="str">
        <f>IF(D947="","",VLOOKUP(D947,ボランティア一覧!$A$3:$F$68,6,0))</f>
        <v/>
      </c>
      <c r="U947" s="131" t="str">
        <f>IF(F947=0," ",$G$2)</f>
        <v xml:space="preserve"> </v>
      </c>
      <c r="V947" s="131" t="str">
        <f>IF(F947=0,"　",$L$2)</f>
        <v>　</v>
      </c>
      <c r="W947" s="131" t="str">
        <f>IF($A947=0," ",VLOOKUP(U947,入力規則用シート!B:C,2,0))</f>
        <v xml:space="preserve"> </v>
      </c>
      <c r="X947" s="131">
        <f t="shared" si="1118"/>
        <v>0</v>
      </c>
      <c r="Y947" s="131" t="str">
        <f>IF(F947&amp;I947="","",CONCATENATE(F947,I947))</f>
        <v/>
      </c>
      <c r="Z947" s="131" t="str">
        <f>IF(Y947="","",VLOOKUP(Y947,ボランティア図書マスタ!$A$3:$K$567,11,0))</f>
        <v/>
      </c>
      <c r="AA947" s="132" t="str">
        <f>DBCS(J947)</f>
        <v/>
      </c>
      <c r="AB947" s="133"/>
      <c r="AC947" s="133">
        <f>A947</f>
        <v>0</v>
      </c>
      <c r="AD947" s="133">
        <f>B947</f>
        <v>0</v>
      </c>
      <c r="AE947" s="133">
        <f>C947</f>
        <v>0</v>
      </c>
      <c r="AF947" s="133">
        <f>D947</f>
        <v>0</v>
      </c>
      <c r="AG947" s="134">
        <f>F947</f>
        <v>0</v>
      </c>
      <c r="AH947" s="133">
        <f>H947</f>
        <v>0</v>
      </c>
      <c r="AI947" s="133">
        <f t="shared" si="1114"/>
        <v>0</v>
      </c>
      <c r="AJ947" s="133">
        <f t="shared" si="1115"/>
        <v>0</v>
      </c>
      <c r="AK947" s="135">
        <f>M947</f>
        <v>0</v>
      </c>
      <c r="AL947" s="135">
        <f>N947</f>
        <v>0</v>
      </c>
      <c r="AM947" s="135">
        <f t="shared" si="1116"/>
        <v>0</v>
      </c>
      <c r="AN947" s="135">
        <f t="shared" si="1117"/>
        <v>0</v>
      </c>
      <c r="AP947" s="111" t="e">
        <f>VLOOKUP($Y947,ボランティア図書マスタ!$A:$T,15,0)</f>
        <v>#N/A</v>
      </c>
      <c r="AQ947" s="111" t="e">
        <f>VLOOKUP($Y947,ボランティア図書マスタ!$A:$T,16,0)</f>
        <v>#N/A</v>
      </c>
      <c r="AR947" s="111" t="e">
        <f>VLOOKUP($Y947,ボランティア図書マスタ!$A:$T,17,0)</f>
        <v>#N/A</v>
      </c>
      <c r="AS947" s="111" t="e">
        <f>VLOOKUP($Y947,ボランティア図書マスタ!$A:$T,18,0)</f>
        <v>#N/A</v>
      </c>
      <c r="AT947" s="111" t="e">
        <f>VLOOKUP($Y947,ボランティア図書マスタ!$A:$T,19,0)</f>
        <v>#N/A</v>
      </c>
      <c r="AU947" s="111" t="e">
        <f>VLOOKUP($Y947,ボランティア図書マスタ!$A:$T,20,0)</f>
        <v>#N/A</v>
      </c>
    </row>
    <row r="948" spans="1:47" ht="80.099999999999994" customHeight="1" x14ac:dyDescent="0.15">
      <c r="A948" s="119"/>
      <c r="B948" s="120"/>
      <c r="C948" s="119"/>
      <c r="D948" s="121"/>
      <c r="E948" s="122" t="str">
        <f>IF(D948="","",VLOOKUP(D948,ボランティア一覧!$A:$B,2,0))</f>
        <v/>
      </c>
      <c r="F948" s="121"/>
      <c r="G948" s="123" t="str">
        <f>IF(F948="","",VLOOKUP(F948,ボランティア図書マスタ!$B:$L,11,0))</f>
        <v/>
      </c>
      <c r="H948" s="124"/>
      <c r="I948" s="121"/>
      <c r="J948" s="124"/>
      <c r="K948" s="122" t="str">
        <f t="shared" si="1113"/>
        <v/>
      </c>
      <c r="L948" s="125" t="str">
        <f>IF(Y948="","",VLOOKUP(Y948,ボランティア図書マスタ!$A$3:$M$567,13,0))</f>
        <v/>
      </c>
      <c r="M948" s="126"/>
      <c r="N948" s="127"/>
      <c r="O948" s="128"/>
      <c r="P948" s="129"/>
      <c r="Q948" s="130" t="str">
        <f>IF(D948="","",VLOOKUP(D948,ボランティア一覧!$A$3:$F$68,3,0))</f>
        <v/>
      </c>
      <c r="R948" s="130" t="str">
        <f>IF(D948="","",VLOOKUP(D948,ボランティア一覧!$A$3:$F$68,4,0))</f>
        <v/>
      </c>
      <c r="S948" s="130" t="str">
        <f>IF(D948="","",VLOOKUP(D948,ボランティア一覧!$A$3:$F$68,5,0))</f>
        <v/>
      </c>
      <c r="T948" s="130" t="str">
        <f>IF(D948="","",VLOOKUP(D948,ボランティア一覧!$A$3:$F$68,6,0))</f>
        <v/>
      </c>
      <c r="U948" s="131" t="str">
        <f t="shared" ref="U948:U956" si="1155">IF(F948=0," ",$G$2)</f>
        <v xml:space="preserve"> </v>
      </c>
      <c r="V948" s="131" t="str">
        <f t="shared" ref="V948:V956" si="1156">IF(F948=0,"　",$L$2)</f>
        <v>　</v>
      </c>
      <c r="W948" s="131" t="str">
        <f>IF($A948=0," ",VLOOKUP(U948,入力規則用シート!B:C,2,0))</f>
        <v xml:space="preserve"> </v>
      </c>
      <c r="X948" s="131">
        <f t="shared" si="1118"/>
        <v>0</v>
      </c>
      <c r="Y948" s="131" t="str">
        <f t="shared" ref="Y948:Y956" si="1157">IF(F948&amp;I948="","",CONCATENATE(F948,I948))</f>
        <v/>
      </c>
      <c r="Z948" s="131" t="str">
        <f>IF(Y948="","",VLOOKUP(Y948,ボランティア図書マスタ!$A$3:$K$567,11,0))</f>
        <v/>
      </c>
      <c r="AA948" s="132" t="str">
        <f t="shared" ref="AA948:AA956" si="1158">DBCS(J948)</f>
        <v/>
      </c>
      <c r="AB948" s="133"/>
      <c r="AC948" s="133">
        <f t="shared" ref="AC948:AC956" si="1159">A948</f>
        <v>0</v>
      </c>
      <c r="AD948" s="133">
        <f t="shared" ref="AD948:AD956" si="1160">B948</f>
        <v>0</v>
      </c>
      <c r="AE948" s="133">
        <f t="shared" ref="AE948:AE956" si="1161">C948</f>
        <v>0</v>
      </c>
      <c r="AF948" s="133">
        <f t="shared" ref="AF948:AF956" si="1162">D948</f>
        <v>0</v>
      </c>
      <c r="AG948" s="134">
        <f t="shared" ref="AG948:AG956" si="1163">F948</f>
        <v>0</v>
      </c>
      <c r="AH948" s="133">
        <f t="shared" ref="AH948:AH956" si="1164">H948</f>
        <v>0</v>
      </c>
      <c r="AI948" s="133">
        <f t="shared" si="1114"/>
        <v>0</v>
      </c>
      <c r="AJ948" s="133">
        <f t="shared" si="1115"/>
        <v>0</v>
      </c>
      <c r="AK948" s="135">
        <f t="shared" ref="AK948:AK956" si="1165">M948</f>
        <v>0</v>
      </c>
      <c r="AL948" s="135">
        <f t="shared" ref="AL948:AL956" si="1166">N948</f>
        <v>0</v>
      </c>
      <c r="AM948" s="135">
        <f t="shared" si="1116"/>
        <v>0</v>
      </c>
      <c r="AN948" s="135">
        <f t="shared" si="1117"/>
        <v>0</v>
      </c>
      <c r="AP948" s="111" t="e">
        <f>VLOOKUP($Y948,ボランティア図書マスタ!$A:$T,15,0)</f>
        <v>#N/A</v>
      </c>
      <c r="AQ948" s="111" t="e">
        <f>VLOOKUP($Y948,ボランティア図書マスタ!$A:$T,16,0)</f>
        <v>#N/A</v>
      </c>
      <c r="AR948" s="111" t="e">
        <f>VLOOKUP($Y948,ボランティア図書マスタ!$A:$T,17,0)</f>
        <v>#N/A</v>
      </c>
      <c r="AS948" s="111" t="e">
        <f>VLOOKUP($Y948,ボランティア図書マスタ!$A:$T,18,0)</f>
        <v>#N/A</v>
      </c>
      <c r="AT948" s="111" t="e">
        <f>VLOOKUP($Y948,ボランティア図書マスタ!$A:$T,19,0)</f>
        <v>#N/A</v>
      </c>
      <c r="AU948" s="111" t="e">
        <f>VLOOKUP($Y948,ボランティア図書マスタ!$A:$T,20,0)</f>
        <v>#N/A</v>
      </c>
    </row>
    <row r="949" spans="1:47" ht="80.099999999999994" customHeight="1" x14ac:dyDescent="0.15">
      <c r="A949" s="119"/>
      <c r="B949" s="120"/>
      <c r="C949" s="119"/>
      <c r="D949" s="121"/>
      <c r="E949" s="122" t="str">
        <f>IF(D949="","",VLOOKUP(D949,ボランティア一覧!$A:$B,2,0))</f>
        <v/>
      </c>
      <c r="F949" s="121"/>
      <c r="G949" s="123" t="str">
        <f>IF(F949="","",VLOOKUP(F949,ボランティア図書マスタ!$B:$L,11,0))</f>
        <v/>
      </c>
      <c r="H949" s="124"/>
      <c r="I949" s="121"/>
      <c r="J949" s="124"/>
      <c r="K949" s="122" t="str">
        <f t="shared" si="1113"/>
        <v/>
      </c>
      <c r="L949" s="125" t="str">
        <f>IF(Y949="","",VLOOKUP(Y949,ボランティア図書マスタ!$A$3:$M$567,13,0))</f>
        <v/>
      </c>
      <c r="M949" s="126"/>
      <c r="N949" s="127"/>
      <c r="O949" s="128"/>
      <c r="P949" s="129"/>
      <c r="Q949" s="130" t="str">
        <f>IF(D949="","",VLOOKUP(D949,ボランティア一覧!$A$3:$F$68,3,0))</f>
        <v/>
      </c>
      <c r="R949" s="130" t="str">
        <f>IF(D949="","",VLOOKUP(D949,ボランティア一覧!$A$3:$F$68,4,0))</f>
        <v/>
      </c>
      <c r="S949" s="130" t="str">
        <f>IF(D949="","",VLOOKUP(D949,ボランティア一覧!$A$3:$F$68,5,0))</f>
        <v/>
      </c>
      <c r="T949" s="130" t="str">
        <f>IF(D949="","",VLOOKUP(D949,ボランティア一覧!$A$3:$F$68,6,0))</f>
        <v/>
      </c>
      <c r="U949" s="131" t="str">
        <f t="shared" si="1155"/>
        <v xml:space="preserve"> </v>
      </c>
      <c r="V949" s="131" t="str">
        <f t="shared" si="1156"/>
        <v>　</v>
      </c>
      <c r="W949" s="131" t="str">
        <f>IF($A949=0," ",VLOOKUP(U949,入力規則用シート!B:C,2,0))</f>
        <v xml:space="preserve"> </v>
      </c>
      <c r="X949" s="131">
        <f t="shared" si="1118"/>
        <v>0</v>
      </c>
      <c r="Y949" s="131" t="str">
        <f t="shared" si="1157"/>
        <v/>
      </c>
      <c r="Z949" s="131" t="str">
        <f>IF(Y949="","",VLOOKUP(Y949,ボランティア図書マスタ!$A$3:$K$567,11,0))</f>
        <v/>
      </c>
      <c r="AA949" s="132" t="str">
        <f t="shared" si="1158"/>
        <v/>
      </c>
      <c r="AB949" s="133"/>
      <c r="AC949" s="133">
        <f t="shared" si="1159"/>
        <v>0</v>
      </c>
      <c r="AD949" s="133">
        <f t="shared" si="1160"/>
        <v>0</v>
      </c>
      <c r="AE949" s="133">
        <f t="shared" si="1161"/>
        <v>0</v>
      </c>
      <c r="AF949" s="133">
        <f t="shared" si="1162"/>
        <v>0</v>
      </c>
      <c r="AG949" s="134">
        <f t="shared" si="1163"/>
        <v>0</v>
      </c>
      <c r="AH949" s="133">
        <f t="shared" si="1164"/>
        <v>0</v>
      </c>
      <c r="AI949" s="133">
        <f t="shared" si="1114"/>
        <v>0</v>
      </c>
      <c r="AJ949" s="133">
        <f t="shared" si="1115"/>
        <v>0</v>
      </c>
      <c r="AK949" s="135">
        <f t="shared" si="1165"/>
        <v>0</v>
      </c>
      <c r="AL949" s="135">
        <f t="shared" si="1166"/>
        <v>0</v>
      </c>
      <c r="AM949" s="135">
        <f t="shared" si="1116"/>
        <v>0</v>
      </c>
      <c r="AN949" s="135">
        <f t="shared" si="1117"/>
        <v>0</v>
      </c>
      <c r="AP949" s="111" t="e">
        <f>VLOOKUP($Y949,ボランティア図書マスタ!$A:$T,15,0)</f>
        <v>#N/A</v>
      </c>
      <c r="AQ949" s="111" t="e">
        <f>VLOOKUP($Y949,ボランティア図書マスタ!$A:$T,16,0)</f>
        <v>#N/A</v>
      </c>
      <c r="AR949" s="111" t="e">
        <f>VLOOKUP($Y949,ボランティア図書マスタ!$A:$T,17,0)</f>
        <v>#N/A</v>
      </c>
      <c r="AS949" s="111" t="e">
        <f>VLOOKUP($Y949,ボランティア図書マスタ!$A:$T,18,0)</f>
        <v>#N/A</v>
      </c>
      <c r="AT949" s="111" t="e">
        <f>VLOOKUP($Y949,ボランティア図書マスタ!$A:$T,19,0)</f>
        <v>#N/A</v>
      </c>
      <c r="AU949" s="111" t="e">
        <f>VLOOKUP($Y949,ボランティア図書マスタ!$A:$T,20,0)</f>
        <v>#N/A</v>
      </c>
    </row>
    <row r="950" spans="1:47" ht="80.099999999999994" customHeight="1" x14ac:dyDescent="0.15">
      <c r="A950" s="119"/>
      <c r="B950" s="120"/>
      <c r="C950" s="119"/>
      <c r="D950" s="121"/>
      <c r="E950" s="122" t="str">
        <f>IF(D950="","",VLOOKUP(D950,ボランティア一覧!$A:$B,2,0))</f>
        <v/>
      </c>
      <c r="F950" s="121"/>
      <c r="G950" s="123" t="str">
        <f>IF(F950="","",VLOOKUP(F950,ボランティア図書マスタ!$B:$L,11,0))</f>
        <v/>
      </c>
      <c r="H950" s="124"/>
      <c r="I950" s="121"/>
      <c r="J950" s="124"/>
      <c r="K950" s="122" t="str">
        <f t="shared" si="1113"/>
        <v/>
      </c>
      <c r="L950" s="125" t="str">
        <f>IF(Y950="","",VLOOKUP(Y950,ボランティア図書マスタ!$A$3:$M$567,13,0))</f>
        <v/>
      </c>
      <c r="M950" s="126"/>
      <c r="N950" s="127"/>
      <c r="O950" s="128"/>
      <c r="P950" s="129"/>
      <c r="Q950" s="130" t="str">
        <f>IF(D950="","",VLOOKUP(D950,ボランティア一覧!$A$3:$F$68,3,0))</f>
        <v/>
      </c>
      <c r="R950" s="130" t="str">
        <f>IF(D950="","",VLOOKUP(D950,ボランティア一覧!$A$3:$F$68,4,0))</f>
        <v/>
      </c>
      <c r="S950" s="130" t="str">
        <f>IF(D950="","",VLOOKUP(D950,ボランティア一覧!$A$3:$F$68,5,0))</f>
        <v/>
      </c>
      <c r="T950" s="130" t="str">
        <f>IF(D950="","",VLOOKUP(D950,ボランティア一覧!$A$3:$F$68,6,0))</f>
        <v/>
      </c>
      <c r="U950" s="131" t="str">
        <f t="shared" si="1155"/>
        <v xml:space="preserve"> </v>
      </c>
      <c r="V950" s="131" t="str">
        <f t="shared" si="1156"/>
        <v>　</v>
      </c>
      <c r="W950" s="131" t="str">
        <f>IF($A950=0," ",VLOOKUP(U950,入力規則用シート!B:C,2,0))</f>
        <v xml:space="preserve"> </v>
      </c>
      <c r="X950" s="131">
        <f t="shared" si="1118"/>
        <v>0</v>
      </c>
      <c r="Y950" s="131" t="str">
        <f t="shared" si="1157"/>
        <v/>
      </c>
      <c r="Z950" s="131" t="str">
        <f>IF(Y950="","",VLOOKUP(Y950,ボランティア図書マスタ!$A$3:$K$567,11,0))</f>
        <v/>
      </c>
      <c r="AA950" s="132" t="str">
        <f t="shared" si="1158"/>
        <v/>
      </c>
      <c r="AB950" s="133"/>
      <c r="AC950" s="133">
        <f t="shared" si="1159"/>
        <v>0</v>
      </c>
      <c r="AD950" s="133">
        <f t="shared" si="1160"/>
        <v>0</v>
      </c>
      <c r="AE950" s="133">
        <f t="shared" si="1161"/>
        <v>0</v>
      </c>
      <c r="AF950" s="133">
        <f t="shared" si="1162"/>
        <v>0</v>
      </c>
      <c r="AG950" s="134">
        <f t="shared" si="1163"/>
        <v>0</v>
      </c>
      <c r="AH950" s="133">
        <f t="shared" si="1164"/>
        <v>0</v>
      </c>
      <c r="AI950" s="133">
        <f t="shared" si="1114"/>
        <v>0</v>
      </c>
      <c r="AJ950" s="133">
        <f t="shared" si="1115"/>
        <v>0</v>
      </c>
      <c r="AK950" s="135">
        <f t="shared" si="1165"/>
        <v>0</v>
      </c>
      <c r="AL950" s="135">
        <f t="shared" si="1166"/>
        <v>0</v>
      </c>
      <c r="AM950" s="135">
        <f t="shared" si="1116"/>
        <v>0</v>
      </c>
      <c r="AN950" s="135">
        <f t="shared" si="1117"/>
        <v>0</v>
      </c>
      <c r="AP950" s="111" t="e">
        <f>VLOOKUP($Y950,ボランティア図書マスタ!$A:$T,15,0)</f>
        <v>#N/A</v>
      </c>
      <c r="AQ950" s="111" t="e">
        <f>VLOOKUP($Y950,ボランティア図書マスタ!$A:$T,16,0)</f>
        <v>#N/A</v>
      </c>
      <c r="AR950" s="111" t="e">
        <f>VLOOKUP($Y950,ボランティア図書マスタ!$A:$T,17,0)</f>
        <v>#N/A</v>
      </c>
      <c r="AS950" s="111" t="e">
        <f>VLOOKUP($Y950,ボランティア図書マスタ!$A:$T,18,0)</f>
        <v>#N/A</v>
      </c>
      <c r="AT950" s="111" t="e">
        <f>VLOOKUP($Y950,ボランティア図書マスタ!$A:$T,19,0)</f>
        <v>#N/A</v>
      </c>
      <c r="AU950" s="111" t="e">
        <f>VLOOKUP($Y950,ボランティア図書マスタ!$A:$T,20,0)</f>
        <v>#N/A</v>
      </c>
    </row>
    <row r="951" spans="1:47" ht="80.099999999999994" customHeight="1" x14ac:dyDescent="0.15">
      <c r="A951" s="119"/>
      <c r="B951" s="120"/>
      <c r="C951" s="119"/>
      <c r="D951" s="121"/>
      <c r="E951" s="122" t="str">
        <f>IF(D951="","",VLOOKUP(D951,ボランティア一覧!$A:$B,2,0))</f>
        <v/>
      </c>
      <c r="F951" s="121"/>
      <c r="G951" s="123" t="str">
        <f>IF(F951="","",VLOOKUP(F951,ボランティア図書マスタ!$B:$L,11,0))</f>
        <v/>
      </c>
      <c r="H951" s="124"/>
      <c r="I951" s="121"/>
      <c r="J951" s="124"/>
      <c r="K951" s="122" t="str">
        <f t="shared" si="1113"/>
        <v/>
      </c>
      <c r="L951" s="125" t="str">
        <f>IF(Y951="","",VLOOKUP(Y951,ボランティア図書マスタ!$A$3:$M$567,13,0))</f>
        <v/>
      </c>
      <c r="M951" s="126"/>
      <c r="N951" s="127"/>
      <c r="O951" s="128"/>
      <c r="P951" s="129"/>
      <c r="Q951" s="130" t="str">
        <f>IF(D951="","",VLOOKUP(D951,ボランティア一覧!$A$3:$F$68,3,0))</f>
        <v/>
      </c>
      <c r="R951" s="130" t="str">
        <f>IF(D951="","",VLOOKUP(D951,ボランティア一覧!$A$3:$F$68,4,0))</f>
        <v/>
      </c>
      <c r="S951" s="130" t="str">
        <f>IF(D951="","",VLOOKUP(D951,ボランティア一覧!$A$3:$F$68,5,0))</f>
        <v/>
      </c>
      <c r="T951" s="130" t="str">
        <f>IF(D951="","",VLOOKUP(D951,ボランティア一覧!$A$3:$F$68,6,0))</f>
        <v/>
      </c>
      <c r="U951" s="131" t="str">
        <f t="shared" si="1155"/>
        <v xml:space="preserve"> </v>
      </c>
      <c r="V951" s="131" t="str">
        <f t="shared" si="1156"/>
        <v>　</v>
      </c>
      <c r="W951" s="131" t="str">
        <f>IF($A951=0," ",VLOOKUP(U951,入力規則用シート!B:C,2,0))</f>
        <v xml:space="preserve"> </v>
      </c>
      <c r="X951" s="131">
        <f t="shared" si="1118"/>
        <v>0</v>
      </c>
      <c r="Y951" s="131" t="str">
        <f t="shared" si="1157"/>
        <v/>
      </c>
      <c r="Z951" s="131" t="str">
        <f>IF(Y951="","",VLOOKUP(Y951,ボランティア図書マスタ!$A$3:$K$567,11,0))</f>
        <v/>
      </c>
      <c r="AA951" s="132" t="str">
        <f t="shared" si="1158"/>
        <v/>
      </c>
      <c r="AB951" s="133"/>
      <c r="AC951" s="133">
        <f t="shared" si="1159"/>
        <v>0</v>
      </c>
      <c r="AD951" s="133">
        <f t="shared" si="1160"/>
        <v>0</v>
      </c>
      <c r="AE951" s="133">
        <f t="shared" si="1161"/>
        <v>0</v>
      </c>
      <c r="AF951" s="133">
        <f t="shared" si="1162"/>
        <v>0</v>
      </c>
      <c r="AG951" s="134">
        <f t="shared" si="1163"/>
        <v>0</v>
      </c>
      <c r="AH951" s="133">
        <f t="shared" si="1164"/>
        <v>0</v>
      </c>
      <c r="AI951" s="133">
        <f t="shared" si="1114"/>
        <v>0</v>
      </c>
      <c r="AJ951" s="133">
        <f t="shared" si="1115"/>
        <v>0</v>
      </c>
      <c r="AK951" s="135">
        <f t="shared" si="1165"/>
        <v>0</v>
      </c>
      <c r="AL951" s="135">
        <f t="shared" si="1166"/>
        <v>0</v>
      </c>
      <c r="AM951" s="135">
        <f t="shared" si="1116"/>
        <v>0</v>
      </c>
      <c r="AN951" s="135">
        <f t="shared" si="1117"/>
        <v>0</v>
      </c>
      <c r="AP951" s="111" t="e">
        <f>VLOOKUP($Y951,ボランティア図書マスタ!$A:$T,15,0)</f>
        <v>#N/A</v>
      </c>
      <c r="AQ951" s="111" t="e">
        <f>VLOOKUP($Y951,ボランティア図書マスタ!$A:$T,16,0)</f>
        <v>#N/A</v>
      </c>
      <c r="AR951" s="111" t="e">
        <f>VLOOKUP($Y951,ボランティア図書マスタ!$A:$T,17,0)</f>
        <v>#N/A</v>
      </c>
      <c r="AS951" s="111" t="e">
        <f>VLOOKUP($Y951,ボランティア図書マスタ!$A:$T,18,0)</f>
        <v>#N/A</v>
      </c>
      <c r="AT951" s="111" t="e">
        <f>VLOOKUP($Y951,ボランティア図書マスタ!$A:$T,19,0)</f>
        <v>#N/A</v>
      </c>
      <c r="AU951" s="111" t="e">
        <f>VLOOKUP($Y951,ボランティア図書マスタ!$A:$T,20,0)</f>
        <v>#N/A</v>
      </c>
    </row>
    <row r="952" spans="1:47" ht="80.099999999999994" customHeight="1" x14ac:dyDescent="0.15">
      <c r="A952" s="119"/>
      <c r="B952" s="120"/>
      <c r="C952" s="119"/>
      <c r="D952" s="121"/>
      <c r="E952" s="122" t="str">
        <f>IF(D952="","",VLOOKUP(D952,ボランティア一覧!$A:$B,2,0))</f>
        <v/>
      </c>
      <c r="F952" s="121"/>
      <c r="G952" s="123" t="str">
        <f>IF(F952="","",VLOOKUP(F952,ボランティア図書マスタ!$B:$L,11,0))</f>
        <v/>
      </c>
      <c r="H952" s="124"/>
      <c r="I952" s="121"/>
      <c r="J952" s="124"/>
      <c r="K952" s="122" t="str">
        <f t="shared" si="1113"/>
        <v/>
      </c>
      <c r="L952" s="125" t="str">
        <f>IF(Y952="","",VLOOKUP(Y952,ボランティア図書マスタ!$A$3:$M$567,13,0))</f>
        <v/>
      </c>
      <c r="M952" s="126"/>
      <c r="N952" s="127"/>
      <c r="O952" s="128"/>
      <c r="P952" s="129"/>
      <c r="Q952" s="130" t="str">
        <f>IF(D952="","",VLOOKUP(D952,ボランティア一覧!$A$3:$F$68,3,0))</f>
        <v/>
      </c>
      <c r="R952" s="130" t="str">
        <f>IF(D952="","",VLOOKUP(D952,ボランティア一覧!$A$3:$F$68,4,0))</f>
        <v/>
      </c>
      <c r="S952" s="130" t="str">
        <f>IF(D952="","",VLOOKUP(D952,ボランティア一覧!$A$3:$F$68,5,0))</f>
        <v/>
      </c>
      <c r="T952" s="130" t="str">
        <f>IF(D952="","",VLOOKUP(D952,ボランティア一覧!$A$3:$F$68,6,0))</f>
        <v/>
      </c>
      <c r="U952" s="131" t="str">
        <f t="shared" si="1155"/>
        <v xml:space="preserve"> </v>
      </c>
      <c r="V952" s="131" t="str">
        <f t="shared" si="1156"/>
        <v>　</v>
      </c>
      <c r="W952" s="131" t="str">
        <f>IF($A952=0," ",VLOOKUP(U952,入力規則用シート!B:C,2,0))</f>
        <v xml:space="preserve"> </v>
      </c>
      <c r="X952" s="131">
        <f t="shared" si="1118"/>
        <v>0</v>
      </c>
      <c r="Y952" s="131" t="str">
        <f t="shared" si="1157"/>
        <v/>
      </c>
      <c r="Z952" s="131" t="str">
        <f>IF(Y952="","",VLOOKUP(Y952,ボランティア図書マスタ!$A$3:$K$567,11,0))</f>
        <v/>
      </c>
      <c r="AA952" s="132" t="str">
        <f t="shared" si="1158"/>
        <v/>
      </c>
      <c r="AB952" s="133"/>
      <c r="AC952" s="133">
        <f t="shared" si="1159"/>
        <v>0</v>
      </c>
      <c r="AD952" s="133">
        <f t="shared" si="1160"/>
        <v>0</v>
      </c>
      <c r="AE952" s="133">
        <f t="shared" si="1161"/>
        <v>0</v>
      </c>
      <c r="AF952" s="133">
        <f t="shared" si="1162"/>
        <v>0</v>
      </c>
      <c r="AG952" s="134">
        <f t="shared" si="1163"/>
        <v>0</v>
      </c>
      <c r="AH952" s="133">
        <f t="shared" si="1164"/>
        <v>0</v>
      </c>
      <c r="AI952" s="133">
        <f t="shared" si="1114"/>
        <v>0</v>
      </c>
      <c r="AJ952" s="133">
        <f t="shared" si="1115"/>
        <v>0</v>
      </c>
      <c r="AK952" s="135">
        <f t="shared" si="1165"/>
        <v>0</v>
      </c>
      <c r="AL952" s="135">
        <f t="shared" si="1166"/>
        <v>0</v>
      </c>
      <c r="AM952" s="135">
        <f t="shared" si="1116"/>
        <v>0</v>
      </c>
      <c r="AN952" s="135">
        <f t="shared" si="1117"/>
        <v>0</v>
      </c>
      <c r="AP952" s="111" t="e">
        <f>VLOOKUP($Y952,ボランティア図書マスタ!$A:$T,15,0)</f>
        <v>#N/A</v>
      </c>
      <c r="AQ952" s="111" t="e">
        <f>VLOOKUP($Y952,ボランティア図書マスタ!$A:$T,16,0)</f>
        <v>#N/A</v>
      </c>
      <c r="AR952" s="111" t="e">
        <f>VLOOKUP($Y952,ボランティア図書マスタ!$A:$T,17,0)</f>
        <v>#N/A</v>
      </c>
      <c r="AS952" s="111" t="e">
        <f>VLOOKUP($Y952,ボランティア図書マスタ!$A:$T,18,0)</f>
        <v>#N/A</v>
      </c>
      <c r="AT952" s="111" t="e">
        <f>VLOOKUP($Y952,ボランティア図書マスタ!$A:$T,19,0)</f>
        <v>#N/A</v>
      </c>
      <c r="AU952" s="111" t="e">
        <f>VLOOKUP($Y952,ボランティア図書マスタ!$A:$T,20,0)</f>
        <v>#N/A</v>
      </c>
    </row>
    <row r="953" spans="1:47" ht="80.099999999999994" customHeight="1" x14ac:dyDescent="0.15">
      <c r="A953" s="119"/>
      <c r="B953" s="120"/>
      <c r="C953" s="119"/>
      <c r="D953" s="121"/>
      <c r="E953" s="122" t="str">
        <f>IF(D953="","",VLOOKUP(D953,ボランティア一覧!$A:$B,2,0))</f>
        <v/>
      </c>
      <c r="F953" s="121"/>
      <c r="G953" s="123" t="str">
        <f>IF(F953="","",VLOOKUP(F953,ボランティア図書マスタ!$B:$L,11,0))</f>
        <v/>
      </c>
      <c r="H953" s="124"/>
      <c r="I953" s="121"/>
      <c r="J953" s="124"/>
      <c r="K953" s="122" t="str">
        <f t="shared" si="1113"/>
        <v/>
      </c>
      <c r="L953" s="125" t="str">
        <f>IF(Y953="","",VLOOKUP(Y953,ボランティア図書マスタ!$A$3:$M$567,13,0))</f>
        <v/>
      </c>
      <c r="M953" s="126"/>
      <c r="N953" s="127"/>
      <c r="O953" s="128"/>
      <c r="P953" s="129"/>
      <c r="Q953" s="130" t="str">
        <f>IF(D953="","",VLOOKUP(D953,ボランティア一覧!$A$3:$F$68,3,0))</f>
        <v/>
      </c>
      <c r="R953" s="130" t="str">
        <f>IF(D953="","",VLOOKUP(D953,ボランティア一覧!$A$3:$F$68,4,0))</f>
        <v/>
      </c>
      <c r="S953" s="130" t="str">
        <f>IF(D953="","",VLOOKUP(D953,ボランティア一覧!$A$3:$F$68,5,0))</f>
        <v/>
      </c>
      <c r="T953" s="130" t="str">
        <f>IF(D953="","",VLOOKUP(D953,ボランティア一覧!$A$3:$F$68,6,0))</f>
        <v/>
      </c>
      <c r="U953" s="131" t="str">
        <f t="shared" si="1155"/>
        <v xml:space="preserve"> </v>
      </c>
      <c r="V953" s="131" t="str">
        <f t="shared" si="1156"/>
        <v>　</v>
      </c>
      <c r="W953" s="131" t="str">
        <f>IF($A953=0," ",VLOOKUP(U953,入力規則用シート!B:C,2,0))</f>
        <v xml:space="preserve"> </v>
      </c>
      <c r="X953" s="131">
        <f t="shared" si="1118"/>
        <v>0</v>
      </c>
      <c r="Y953" s="131" t="str">
        <f t="shared" si="1157"/>
        <v/>
      </c>
      <c r="Z953" s="131" t="str">
        <f>IF(Y953="","",VLOOKUP(Y953,ボランティア図書マスタ!$A$3:$K$567,11,0))</f>
        <v/>
      </c>
      <c r="AA953" s="132" t="str">
        <f t="shared" si="1158"/>
        <v/>
      </c>
      <c r="AB953" s="133"/>
      <c r="AC953" s="133">
        <f t="shared" si="1159"/>
        <v>0</v>
      </c>
      <c r="AD953" s="133">
        <f t="shared" si="1160"/>
        <v>0</v>
      </c>
      <c r="AE953" s="133">
        <f t="shared" si="1161"/>
        <v>0</v>
      </c>
      <c r="AF953" s="133">
        <f t="shared" si="1162"/>
        <v>0</v>
      </c>
      <c r="AG953" s="134">
        <f t="shared" si="1163"/>
        <v>0</v>
      </c>
      <c r="AH953" s="133">
        <f t="shared" si="1164"/>
        <v>0</v>
      </c>
      <c r="AI953" s="133">
        <f t="shared" si="1114"/>
        <v>0</v>
      </c>
      <c r="AJ953" s="133">
        <f t="shared" si="1115"/>
        <v>0</v>
      </c>
      <c r="AK953" s="135">
        <f t="shared" si="1165"/>
        <v>0</v>
      </c>
      <c r="AL953" s="135">
        <f t="shared" si="1166"/>
        <v>0</v>
      </c>
      <c r="AM953" s="135">
        <f t="shared" si="1116"/>
        <v>0</v>
      </c>
      <c r="AN953" s="135">
        <f t="shared" si="1117"/>
        <v>0</v>
      </c>
      <c r="AP953" s="111" t="e">
        <f>VLOOKUP($Y953,ボランティア図書マスタ!$A:$T,15,0)</f>
        <v>#N/A</v>
      </c>
      <c r="AQ953" s="111" t="e">
        <f>VLOOKUP($Y953,ボランティア図書マスタ!$A:$T,16,0)</f>
        <v>#N/A</v>
      </c>
      <c r="AR953" s="111" t="e">
        <f>VLOOKUP($Y953,ボランティア図書マスタ!$A:$T,17,0)</f>
        <v>#N/A</v>
      </c>
      <c r="AS953" s="111" t="e">
        <f>VLOOKUP($Y953,ボランティア図書マスタ!$A:$T,18,0)</f>
        <v>#N/A</v>
      </c>
      <c r="AT953" s="111" t="e">
        <f>VLOOKUP($Y953,ボランティア図書マスタ!$A:$T,19,0)</f>
        <v>#N/A</v>
      </c>
      <c r="AU953" s="111" t="e">
        <f>VLOOKUP($Y953,ボランティア図書マスタ!$A:$T,20,0)</f>
        <v>#N/A</v>
      </c>
    </row>
    <row r="954" spans="1:47" ht="80.099999999999994" customHeight="1" x14ac:dyDescent="0.15">
      <c r="A954" s="119"/>
      <c r="B954" s="120"/>
      <c r="C954" s="119"/>
      <c r="D954" s="121"/>
      <c r="E954" s="122" t="str">
        <f>IF(D954="","",VLOOKUP(D954,ボランティア一覧!$A:$B,2,0))</f>
        <v/>
      </c>
      <c r="F954" s="121"/>
      <c r="G954" s="123" t="str">
        <f>IF(F954="","",VLOOKUP(F954,ボランティア図書マスタ!$B:$L,11,0))</f>
        <v/>
      </c>
      <c r="H954" s="124"/>
      <c r="I954" s="121"/>
      <c r="J954" s="124"/>
      <c r="K954" s="122" t="str">
        <f t="shared" si="1113"/>
        <v/>
      </c>
      <c r="L954" s="125" t="str">
        <f>IF(Y954="","",VLOOKUP(Y954,ボランティア図書マスタ!$A$3:$M$567,13,0))</f>
        <v/>
      </c>
      <c r="M954" s="126"/>
      <c r="N954" s="127"/>
      <c r="O954" s="128"/>
      <c r="P954" s="129"/>
      <c r="Q954" s="130" t="str">
        <f>IF(D954="","",VLOOKUP(D954,ボランティア一覧!$A$3:$F$68,3,0))</f>
        <v/>
      </c>
      <c r="R954" s="130" t="str">
        <f>IF(D954="","",VLOOKUP(D954,ボランティア一覧!$A$3:$F$68,4,0))</f>
        <v/>
      </c>
      <c r="S954" s="130" t="str">
        <f>IF(D954="","",VLOOKUP(D954,ボランティア一覧!$A$3:$F$68,5,0))</f>
        <v/>
      </c>
      <c r="T954" s="130" t="str">
        <f>IF(D954="","",VLOOKUP(D954,ボランティア一覧!$A$3:$F$68,6,0))</f>
        <v/>
      </c>
      <c r="U954" s="131" t="str">
        <f t="shared" si="1155"/>
        <v xml:space="preserve"> </v>
      </c>
      <c r="V954" s="131" t="str">
        <f t="shared" si="1156"/>
        <v>　</v>
      </c>
      <c r="W954" s="131" t="str">
        <f>IF($A954=0," ",VLOOKUP(U954,入力規則用シート!B:C,2,0))</f>
        <v xml:space="preserve"> </v>
      </c>
      <c r="X954" s="131">
        <f t="shared" si="1118"/>
        <v>0</v>
      </c>
      <c r="Y954" s="131" t="str">
        <f t="shared" si="1157"/>
        <v/>
      </c>
      <c r="Z954" s="131" t="str">
        <f>IF(Y954="","",VLOOKUP(Y954,ボランティア図書マスタ!$A$3:$K$567,11,0))</f>
        <v/>
      </c>
      <c r="AA954" s="132" t="str">
        <f t="shared" si="1158"/>
        <v/>
      </c>
      <c r="AB954" s="133"/>
      <c r="AC954" s="133">
        <f t="shared" si="1159"/>
        <v>0</v>
      </c>
      <c r="AD954" s="133">
        <f t="shared" si="1160"/>
        <v>0</v>
      </c>
      <c r="AE954" s="133">
        <f t="shared" si="1161"/>
        <v>0</v>
      </c>
      <c r="AF954" s="133">
        <f t="shared" si="1162"/>
        <v>0</v>
      </c>
      <c r="AG954" s="134">
        <f t="shared" si="1163"/>
        <v>0</v>
      </c>
      <c r="AH954" s="133">
        <f t="shared" si="1164"/>
        <v>0</v>
      </c>
      <c r="AI954" s="133">
        <f t="shared" si="1114"/>
        <v>0</v>
      </c>
      <c r="AJ954" s="133">
        <f t="shared" si="1115"/>
        <v>0</v>
      </c>
      <c r="AK954" s="135">
        <f t="shared" si="1165"/>
        <v>0</v>
      </c>
      <c r="AL954" s="135">
        <f t="shared" si="1166"/>
        <v>0</v>
      </c>
      <c r="AM954" s="135">
        <f t="shared" si="1116"/>
        <v>0</v>
      </c>
      <c r="AN954" s="135">
        <f t="shared" si="1117"/>
        <v>0</v>
      </c>
      <c r="AP954" s="111" t="e">
        <f>VLOOKUP($Y954,ボランティア図書マスタ!$A:$T,15,0)</f>
        <v>#N/A</v>
      </c>
      <c r="AQ954" s="111" t="e">
        <f>VLOOKUP($Y954,ボランティア図書マスタ!$A:$T,16,0)</f>
        <v>#N/A</v>
      </c>
      <c r="AR954" s="111" t="e">
        <f>VLOOKUP($Y954,ボランティア図書マスタ!$A:$T,17,0)</f>
        <v>#N/A</v>
      </c>
      <c r="AS954" s="111" t="e">
        <f>VLOOKUP($Y954,ボランティア図書マスタ!$A:$T,18,0)</f>
        <v>#N/A</v>
      </c>
      <c r="AT954" s="111" t="e">
        <f>VLOOKUP($Y954,ボランティア図書マスタ!$A:$T,19,0)</f>
        <v>#N/A</v>
      </c>
      <c r="AU954" s="111" t="e">
        <f>VLOOKUP($Y954,ボランティア図書マスタ!$A:$T,20,0)</f>
        <v>#N/A</v>
      </c>
    </row>
    <row r="955" spans="1:47" ht="80.099999999999994" customHeight="1" x14ac:dyDescent="0.15">
      <c r="A955" s="119"/>
      <c r="B955" s="120"/>
      <c r="C955" s="119"/>
      <c r="D955" s="121"/>
      <c r="E955" s="122" t="str">
        <f>IF(D955="","",VLOOKUP(D955,ボランティア一覧!$A:$B,2,0))</f>
        <v/>
      </c>
      <c r="F955" s="121"/>
      <c r="G955" s="123" t="str">
        <f>IF(F955="","",VLOOKUP(F955,ボランティア図書マスタ!$B:$L,11,0))</f>
        <v/>
      </c>
      <c r="H955" s="124"/>
      <c r="I955" s="121"/>
      <c r="J955" s="124"/>
      <c r="K955" s="122" t="str">
        <f t="shared" si="1113"/>
        <v/>
      </c>
      <c r="L955" s="125" t="str">
        <f>IF(Y955="","",VLOOKUP(Y955,ボランティア図書マスタ!$A$3:$M$567,13,0))</f>
        <v/>
      </c>
      <c r="M955" s="126"/>
      <c r="N955" s="127"/>
      <c r="O955" s="128"/>
      <c r="P955" s="129"/>
      <c r="Q955" s="130" t="str">
        <f>IF(D955="","",VLOOKUP(D955,ボランティア一覧!$A$3:$F$68,3,0))</f>
        <v/>
      </c>
      <c r="R955" s="130" t="str">
        <f>IF(D955="","",VLOOKUP(D955,ボランティア一覧!$A$3:$F$68,4,0))</f>
        <v/>
      </c>
      <c r="S955" s="130" t="str">
        <f>IF(D955="","",VLOOKUP(D955,ボランティア一覧!$A$3:$F$68,5,0))</f>
        <v/>
      </c>
      <c r="T955" s="130" t="str">
        <f>IF(D955="","",VLOOKUP(D955,ボランティア一覧!$A$3:$F$68,6,0))</f>
        <v/>
      </c>
      <c r="U955" s="131" t="str">
        <f t="shared" si="1155"/>
        <v xml:space="preserve"> </v>
      </c>
      <c r="V955" s="131" t="str">
        <f t="shared" si="1156"/>
        <v>　</v>
      </c>
      <c r="W955" s="131" t="str">
        <f>IF($A955=0," ",VLOOKUP(U955,入力規則用シート!B:C,2,0))</f>
        <v xml:space="preserve"> </v>
      </c>
      <c r="X955" s="131">
        <f t="shared" si="1118"/>
        <v>0</v>
      </c>
      <c r="Y955" s="131" t="str">
        <f t="shared" si="1157"/>
        <v/>
      </c>
      <c r="Z955" s="131" t="str">
        <f>IF(Y955="","",VLOOKUP(Y955,ボランティア図書マスタ!$A$3:$K$567,11,0))</f>
        <v/>
      </c>
      <c r="AA955" s="132" t="str">
        <f t="shared" si="1158"/>
        <v/>
      </c>
      <c r="AB955" s="133"/>
      <c r="AC955" s="133">
        <f t="shared" si="1159"/>
        <v>0</v>
      </c>
      <c r="AD955" s="133">
        <f t="shared" si="1160"/>
        <v>0</v>
      </c>
      <c r="AE955" s="133">
        <f t="shared" si="1161"/>
        <v>0</v>
      </c>
      <c r="AF955" s="133">
        <f t="shared" si="1162"/>
        <v>0</v>
      </c>
      <c r="AG955" s="134">
        <f t="shared" si="1163"/>
        <v>0</v>
      </c>
      <c r="AH955" s="133">
        <f t="shared" si="1164"/>
        <v>0</v>
      </c>
      <c r="AI955" s="133">
        <f t="shared" si="1114"/>
        <v>0</v>
      </c>
      <c r="AJ955" s="133">
        <f t="shared" si="1115"/>
        <v>0</v>
      </c>
      <c r="AK955" s="135">
        <f t="shared" si="1165"/>
        <v>0</v>
      </c>
      <c r="AL955" s="135">
        <f t="shared" si="1166"/>
        <v>0</v>
      </c>
      <c r="AM955" s="135">
        <f t="shared" si="1116"/>
        <v>0</v>
      </c>
      <c r="AN955" s="135">
        <f t="shared" si="1117"/>
        <v>0</v>
      </c>
      <c r="AP955" s="111" t="e">
        <f>VLOOKUP($Y955,ボランティア図書マスタ!$A:$T,15,0)</f>
        <v>#N/A</v>
      </c>
      <c r="AQ955" s="111" t="e">
        <f>VLOOKUP($Y955,ボランティア図書マスタ!$A:$T,16,0)</f>
        <v>#N/A</v>
      </c>
      <c r="AR955" s="111" t="e">
        <f>VLOOKUP($Y955,ボランティア図書マスタ!$A:$T,17,0)</f>
        <v>#N/A</v>
      </c>
      <c r="AS955" s="111" t="e">
        <f>VLOOKUP($Y955,ボランティア図書マスタ!$A:$T,18,0)</f>
        <v>#N/A</v>
      </c>
      <c r="AT955" s="111" t="e">
        <f>VLOOKUP($Y955,ボランティア図書マスタ!$A:$T,19,0)</f>
        <v>#N/A</v>
      </c>
      <c r="AU955" s="111" t="e">
        <f>VLOOKUP($Y955,ボランティア図書マスタ!$A:$T,20,0)</f>
        <v>#N/A</v>
      </c>
    </row>
    <row r="956" spans="1:47" ht="80.099999999999994" customHeight="1" x14ac:dyDescent="0.15">
      <c r="A956" s="119"/>
      <c r="B956" s="120"/>
      <c r="C956" s="119"/>
      <c r="D956" s="121"/>
      <c r="E956" s="122" t="str">
        <f>IF(D956="","",VLOOKUP(D956,ボランティア一覧!$A:$B,2,0))</f>
        <v/>
      </c>
      <c r="F956" s="121"/>
      <c r="G956" s="123" t="str">
        <f>IF(F956="","",VLOOKUP(F956,ボランティア図書マスタ!$B:$L,11,0))</f>
        <v/>
      </c>
      <c r="H956" s="124"/>
      <c r="I956" s="121"/>
      <c r="J956" s="124"/>
      <c r="K956" s="122" t="str">
        <f t="shared" si="1113"/>
        <v/>
      </c>
      <c r="L956" s="125" t="str">
        <f>IF(Y956="","",VLOOKUP(Y956,ボランティア図書マスタ!$A$3:$M$567,13,0))</f>
        <v/>
      </c>
      <c r="M956" s="126"/>
      <c r="N956" s="127"/>
      <c r="O956" s="128"/>
      <c r="P956" s="129"/>
      <c r="Q956" s="130" t="str">
        <f>IF(D956="","",VLOOKUP(D956,ボランティア一覧!$A$3:$F$68,3,0))</f>
        <v/>
      </c>
      <c r="R956" s="130" t="str">
        <f>IF(D956="","",VLOOKUP(D956,ボランティア一覧!$A$3:$F$68,4,0))</f>
        <v/>
      </c>
      <c r="S956" s="130" t="str">
        <f>IF(D956="","",VLOOKUP(D956,ボランティア一覧!$A$3:$F$68,5,0))</f>
        <v/>
      </c>
      <c r="T956" s="130" t="str">
        <f>IF(D956="","",VLOOKUP(D956,ボランティア一覧!$A$3:$F$68,6,0))</f>
        <v/>
      </c>
      <c r="U956" s="131" t="str">
        <f t="shared" si="1155"/>
        <v xml:space="preserve"> </v>
      </c>
      <c r="V956" s="131" t="str">
        <f t="shared" si="1156"/>
        <v>　</v>
      </c>
      <c r="W956" s="131" t="str">
        <f>IF($A956=0," ",VLOOKUP(U956,入力規則用シート!B:C,2,0))</f>
        <v xml:space="preserve"> </v>
      </c>
      <c r="X956" s="131">
        <f t="shared" si="1118"/>
        <v>0</v>
      </c>
      <c r="Y956" s="131" t="str">
        <f t="shared" si="1157"/>
        <v/>
      </c>
      <c r="Z956" s="131" t="str">
        <f>IF(Y956="","",VLOOKUP(Y956,ボランティア図書マスタ!$A$3:$K$567,11,0))</f>
        <v/>
      </c>
      <c r="AA956" s="132" t="str">
        <f t="shared" si="1158"/>
        <v/>
      </c>
      <c r="AB956" s="133"/>
      <c r="AC956" s="133">
        <f t="shared" si="1159"/>
        <v>0</v>
      </c>
      <c r="AD956" s="133">
        <f t="shared" si="1160"/>
        <v>0</v>
      </c>
      <c r="AE956" s="133">
        <f t="shared" si="1161"/>
        <v>0</v>
      </c>
      <c r="AF956" s="133">
        <f t="shared" si="1162"/>
        <v>0</v>
      </c>
      <c r="AG956" s="134">
        <f t="shared" si="1163"/>
        <v>0</v>
      </c>
      <c r="AH956" s="133">
        <f t="shared" si="1164"/>
        <v>0</v>
      </c>
      <c r="AI956" s="133">
        <f t="shared" si="1114"/>
        <v>0</v>
      </c>
      <c r="AJ956" s="133">
        <f t="shared" si="1115"/>
        <v>0</v>
      </c>
      <c r="AK956" s="135">
        <f t="shared" si="1165"/>
        <v>0</v>
      </c>
      <c r="AL956" s="135">
        <f t="shared" si="1166"/>
        <v>0</v>
      </c>
      <c r="AM956" s="135">
        <f t="shared" si="1116"/>
        <v>0</v>
      </c>
      <c r="AN956" s="135">
        <f t="shared" si="1117"/>
        <v>0</v>
      </c>
      <c r="AP956" s="111" t="e">
        <f>VLOOKUP($Y956,ボランティア図書マスタ!$A:$T,15,0)</f>
        <v>#N/A</v>
      </c>
      <c r="AQ956" s="111" t="e">
        <f>VLOOKUP($Y956,ボランティア図書マスタ!$A:$T,16,0)</f>
        <v>#N/A</v>
      </c>
      <c r="AR956" s="111" t="e">
        <f>VLOOKUP($Y956,ボランティア図書マスタ!$A:$T,17,0)</f>
        <v>#N/A</v>
      </c>
      <c r="AS956" s="111" t="e">
        <f>VLOOKUP($Y956,ボランティア図書マスタ!$A:$T,18,0)</f>
        <v>#N/A</v>
      </c>
      <c r="AT956" s="111" t="e">
        <f>VLOOKUP($Y956,ボランティア図書マスタ!$A:$T,19,0)</f>
        <v>#N/A</v>
      </c>
      <c r="AU956" s="111" t="e">
        <f>VLOOKUP($Y956,ボランティア図書マスタ!$A:$T,20,0)</f>
        <v>#N/A</v>
      </c>
    </row>
    <row r="957" spans="1:47" ht="80.099999999999994" customHeight="1" x14ac:dyDescent="0.15">
      <c r="A957" s="119"/>
      <c r="B957" s="120"/>
      <c r="C957" s="119"/>
      <c r="D957" s="121"/>
      <c r="E957" s="122" t="str">
        <f>IF(D957="","",VLOOKUP(D957,ボランティア一覧!$A:$B,2,0))</f>
        <v/>
      </c>
      <c r="F957" s="121"/>
      <c r="G957" s="123" t="str">
        <f>IF(F957="","",VLOOKUP(F957,ボランティア図書マスタ!$B:$L,11,0))</f>
        <v/>
      </c>
      <c r="H957" s="124"/>
      <c r="I957" s="121"/>
      <c r="J957" s="124"/>
      <c r="K957" s="122" t="str">
        <f t="shared" si="1113"/>
        <v/>
      </c>
      <c r="L957" s="125" t="str">
        <f>IF(Y957="","",VLOOKUP(Y957,ボランティア図書マスタ!$A$3:$M$567,13,0))</f>
        <v/>
      </c>
      <c r="M957" s="126"/>
      <c r="N957" s="127"/>
      <c r="O957" s="128"/>
      <c r="P957" s="129"/>
      <c r="Q957" s="130" t="str">
        <f>IF(D957="","",VLOOKUP(D957,ボランティア一覧!$A$3:$F$68,3,0))</f>
        <v/>
      </c>
      <c r="R957" s="130" t="str">
        <f>IF(D957="","",VLOOKUP(D957,ボランティア一覧!$A$3:$F$68,4,0))</f>
        <v/>
      </c>
      <c r="S957" s="130" t="str">
        <f>IF(D957="","",VLOOKUP(D957,ボランティア一覧!$A$3:$F$68,5,0))</f>
        <v/>
      </c>
      <c r="T957" s="130" t="str">
        <f>IF(D957="","",VLOOKUP(D957,ボランティア一覧!$A$3:$F$68,6,0))</f>
        <v/>
      </c>
      <c r="U957" s="131" t="str">
        <f>IF(F957=0," ",$G$2)</f>
        <v xml:space="preserve"> </v>
      </c>
      <c r="V957" s="131" t="str">
        <f>IF(F957=0,"　",$L$2)</f>
        <v>　</v>
      </c>
      <c r="W957" s="131" t="str">
        <f>IF($A957=0," ",VLOOKUP(U957,入力規則用シート!B:C,2,0))</f>
        <v xml:space="preserve"> </v>
      </c>
      <c r="X957" s="131">
        <f t="shared" si="1118"/>
        <v>0</v>
      </c>
      <c r="Y957" s="131" t="str">
        <f>IF(F957&amp;I957="","",CONCATENATE(F957,I957))</f>
        <v/>
      </c>
      <c r="Z957" s="131" t="str">
        <f>IF(Y957="","",VLOOKUP(Y957,ボランティア図書マスタ!$A$3:$K$567,11,0))</f>
        <v/>
      </c>
      <c r="AA957" s="132" t="str">
        <f>DBCS(J957)</f>
        <v/>
      </c>
      <c r="AB957" s="133"/>
      <c r="AC957" s="133">
        <f>A957</f>
        <v>0</v>
      </c>
      <c r="AD957" s="133">
        <f>B957</f>
        <v>0</v>
      </c>
      <c r="AE957" s="133">
        <f>C957</f>
        <v>0</v>
      </c>
      <c r="AF957" s="133">
        <f>D957</f>
        <v>0</v>
      </c>
      <c r="AG957" s="134">
        <f>F957</f>
        <v>0</v>
      </c>
      <c r="AH957" s="133">
        <f>H957</f>
        <v>0</v>
      </c>
      <c r="AI957" s="133">
        <f t="shared" si="1114"/>
        <v>0</v>
      </c>
      <c r="AJ957" s="133">
        <f t="shared" si="1115"/>
        <v>0</v>
      </c>
      <c r="AK957" s="135">
        <f>M957</f>
        <v>0</v>
      </c>
      <c r="AL957" s="135">
        <f>N957</f>
        <v>0</v>
      </c>
      <c r="AM957" s="135">
        <f t="shared" si="1116"/>
        <v>0</v>
      </c>
      <c r="AN957" s="135">
        <f t="shared" si="1117"/>
        <v>0</v>
      </c>
      <c r="AP957" s="111" t="e">
        <f>VLOOKUP($Y957,ボランティア図書マスタ!$A:$T,15,0)</f>
        <v>#N/A</v>
      </c>
      <c r="AQ957" s="111" t="e">
        <f>VLOOKUP($Y957,ボランティア図書マスタ!$A:$T,16,0)</f>
        <v>#N/A</v>
      </c>
      <c r="AR957" s="111" t="e">
        <f>VLOOKUP($Y957,ボランティア図書マスタ!$A:$T,17,0)</f>
        <v>#N/A</v>
      </c>
      <c r="AS957" s="111" t="e">
        <f>VLOOKUP($Y957,ボランティア図書マスタ!$A:$T,18,0)</f>
        <v>#N/A</v>
      </c>
      <c r="AT957" s="111" t="e">
        <f>VLOOKUP($Y957,ボランティア図書マスタ!$A:$T,19,0)</f>
        <v>#N/A</v>
      </c>
      <c r="AU957" s="111" t="e">
        <f>VLOOKUP($Y957,ボランティア図書マスタ!$A:$T,20,0)</f>
        <v>#N/A</v>
      </c>
    </row>
    <row r="958" spans="1:47" ht="80.099999999999994" customHeight="1" x14ac:dyDescent="0.15">
      <c r="A958" s="119"/>
      <c r="B958" s="120"/>
      <c r="C958" s="119"/>
      <c r="D958" s="121"/>
      <c r="E958" s="122" t="str">
        <f>IF(D958="","",VLOOKUP(D958,ボランティア一覧!$A:$B,2,0))</f>
        <v/>
      </c>
      <c r="F958" s="121"/>
      <c r="G958" s="123" t="str">
        <f>IF(F958="","",VLOOKUP(F958,ボランティア図書マスタ!$B:$L,11,0))</f>
        <v/>
      </c>
      <c r="H958" s="124"/>
      <c r="I958" s="121"/>
      <c r="J958" s="124"/>
      <c r="K958" s="122" t="str">
        <f t="shared" si="1113"/>
        <v/>
      </c>
      <c r="L958" s="125" t="str">
        <f>IF(Y958="","",VLOOKUP(Y958,ボランティア図書マスタ!$A$3:$M$567,13,0))</f>
        <v/>
      </c>
      <c r="M958" s="126"/>
      <c r="N958" s="127"/>
      <c r="O958" s="128"/>
      <c r="P958" s="129"/>
      <c r="Q958" s="130" t="str">
        <f>IF(D958="","",VLOOKUP(D958,ボランティア一覧!$A$3:$F$68,3,0))</f>
        <v/>
      </c>
      <c r="R958" s="130" t="str">
        <f>IF(D958="","",VLOOKUP(D958,ボランティア一覧!$A$3:$F$68,4,0))</f>
        <v/>
      </c>
      <c r="S958" s="130" t="str">
        <f>IF(D958="","",VLOOKUP(D958,ボランティア一覧!$A$3:$F$68,5,0))</f>
        <v/>
      </c>
      <c r="T958" s="130" t="str">
        <f>IF(D958="","",VLOOKUP(D958,ボランティア一覧!$A$3:$F$68,6,0))</f>
        <v/>
      </c>
      <c r="U958" s="131" t="str">
        <f t="shared" ref="U958:U966" si="1167">IF(F958=0," ",$G$2)</f>
        <v xml:space="preserve"> </v>
      </c>
      <c r="V958" s="131" t="str">
        <f t="shared" ref="V958:V966" si="1168">IF(F958=0,"　",$L$2)</f>
        <v>　</v>
      </c>
      <c r="W958" s="131" t="str">
        <f>IF($A958=0," ",VLOOKUP(U958,入力規則用シート!B:C,2,0))</f>
        <v xml:space="preserve"> </v>
      </c>
      <c r="X958" s="131">
        <f t="shared" si="1118"/>
        <v>0</v>
      </c>
      <c r="Y958" s="131" t="str">
        <f t="shared" ref="Y958:Y966" si="1169">IF(F958&amp;I958="","",CONCATENATE(F958,I958))</f>
        <v/>
      </c>
      <c r="Z958" s="131" t="str">
        <f>IF(Y958="","",VLOOKUP(Y958,ボランティア図書マスタ!$A$3:$K$567,11,0))</f>
        <v/>
      </c>
      <c r="AA958" s="132" t="str">
        <f t="shared" ref="AA958:AA966" si="1170">DBCS(J958)</f>
        <v/>
      </c>
      <c r="AB958" s="133"/>
      <c r="AC958" s="133">
        <f t="shared" ref="AC958:AC966" si="1171">A958</f>
        <v>0</v>
      </c>
      <c r="AD958" s="133">
        <f t="shared" ref="AD958:AD966" si="1172">B958</f>
        <v>0</v>
      </c>
      <c r="AE958" s="133">
        <f t="shared" ref="AE958:AE966" si="1173">C958</f>
        <v>0</v>
      </c>
      <c r="AF958" s="133">
        <f t="shared" ref="AF958:AF966" si="1174">D958</f>
        <v>0</v>
      </c>
      <c r="AG958" s="134">
        <f t="shared" ref="AG958:AG966" si="1175">F958</f>
        <v>0</v>
      </c>
      <c r="AH958" s="133">
        <f t="shared" ref="AH958:AH966" si="1176">H958</f>
        <v>0</v>
      </c>
      <c r="AI958" s="133">
        <f t="shared" si="1114"/>
        <v>0</v>
      </c>
      <c r="AJ958" s="133">
        <f t="shared" si="1115"/>
        <v>0</v>
      </c>
      <c r="AK958" s="135">
        <f t="shared" ref="AK958:AK966" si="1177">M958</f>
        <v>0</v>
      </c>
      <c r="AL958" s="135">
        <f t="shared" ref="AL958:AL966" si="1178">N958</f>
        <v>0</v>
      </c>
      <c r="AM958" s="135">
        <f t="shared" si="1116"/>
        <v>0</v>
      </c>
      <c r="AN958" s="135">
        <f t="shared" si="1117"/>
        <v>0</v>
      </c>
      <c r="AP958" s="111" t="e">
        <f>VLOOKUP($Y958,ボランティア図書マスタ!$A:$T,15,0)</f>
        <v>#N/A</v>
      </c>
      <c r="AQ958" s="111" t="e">
        <f>VLOOKUP($Y958,ボランティア図書マスタ!$A:$T,16,0)</f>
        <v>#N/A</v>
      </c>
      <c r="AR958" s="111" t="e">
        <f>VLOOKUP($Y958,ボランティア図書マスタ!$A:$T,17,0)</f>
        <v>#N/A</v>
      </c>
      <c r="AS958" s="111" t="e">
        <f>VLOOKUP($Y958,ボランティア図書マスタ!$A:$T,18,0)</f>
        <v>#N/A</v>
      </c>
      <c r="AT958" s="111" t="e">
        <f>VLOOKUP($Y958,ボランティア図書マスタ!$A:$T,19,0)</f>
        <v>#N/A</v>
      </c>
      <c r="AU958" s="111" t="e">
        <f>VLOOKUP($Y958,ボランティア図書マスタ!$A:$T,20,0)</f>
        <v>#N/A</v>
      </c>
    </row>
    <row r="959" spans="1:47" ht="80.099999999999994" customHeight="1" x14ac:dyDescent="0.15">
      <c r="A959" s="119"/>
      <c r="B959" s="120"/>
      <c r="C959" s="119"/>
      <c r="D959" s="121"/>
      <c r="E959" s="122" t="str">
        <f>IF(D959="","",VLOOKUP(D959,ボランティア一覧!$A:$B,2,0))</f>
        <v/>
      </c>
      <c r="F959" s="121"/>
      <c r="G959" s="123" t="str">
        <f>IF(F959="","",VLOOKUP(F959,ボランティア図書マスタ!$B:$L,11,0))</f>
        <v/>
      </c>
      <c r="H959" s="124"/>
      <c r="I959" s="121"/>
      <c r="J959" s="124"/>
      <c r="K959" s="122" t="str">
        <f t="shared" si="1113"/>
        <v/>
      </c>
      <c r="L959" s="125" t="str">
        <f>IF(Y959="","",VLOOKUP(Y959,ボランティア図書マスタ!$A$3:$M$567,13,0))</f>
        <v/>
      </c>
      <c r="M959" s="126"/>
      <c r="N959" s="127"/>
      <c r="O959" s="128"/>
      <c r="P959" s="129"/>
      <c r="Q959" s="130" t="str">
        <f>IF(D959="","",VLOOKUP(D959,ボランティア一覧!$A$3:$F$68,3,0))</f>
        <v/>
      </c>
      <c r="R959" s="130" t="str">
        <f>IF(D959="","",VLOOKUP(D959,ボランティア一覧!$A$3:$F$68,4,0))</f>
        <v/>
      </c>
      <c r="S959" s="130" t="str">
        <f>IF(D959="","",VLOOKUP(D959,ボランティア一覧!$A$3:$F$68,5,0))</f>
        <v/>
      </c>
      <c r="T959" s="130" t="str">
        <f>IF(D959="","",VLOOKUP(D959,ボランティア一覧!$A$3:$F$68,6,0))</f>
        <v/>
      </c>
      <c r="U959" s="131" t="str">
        <f t="shared" si="1167"/>
        <v xml:space="preserve"> </v>
      </c>
      <c r="V959" s="131" t="str">
        <f t="shared" si="1168"/>
        <v>　</v>
      </c>
      <c r="W959" s="131" t="str">
        <f>IF($A959=0," ",VLOOKUP(U959,入力規則用シート!B:C,2,0))</f>
        <v xml:space="preserve"> </v>
      </c>
      <c r="X959" s="131">
        <f t="shared" si="1118"/>
        <v>0</v>
      </c>
      <c r="Y959" s="131" t="str">
        <f t="shared" si="1169"/>
        <v/>
      </c>
      <c r="Z959" s="131" t="str">
        <f>IF(Y959="","",VLOOKUP(Y959,ボランティア図書マスタ!$A$3:$K$567,11,0))</f>
        <v/>
      </c>
      <c r="AA959" s="132" t="str">
        <f t="shared" si="1170"/>
        <v/>
      </c>
      <c r="AB959" s="133"/>
      <c r="AC959" s="133">
        <f t="shared" si="1171"/>
        <v>0</v>
      </c>
      <c r="AD959" s="133">
        <f t="shared" si="1172"/>
        <v>0</v>
      </c>
      <c r="AE959" s="133">
        <f t="shared" si="1173"/>
        <v>0</v>
      </c>
      <c r="AF959" s="133">
        <f t="shared" si="1174"/>
        <v>0</v>
      </c>
      <c r="AG959" s="134">
        <f t="shared" si="1175"/>
        <v>0</v>
      </c>
      <c r="AH959" s="133">
        <f t="shared" si="1176"/>
        <v>0</v>
      </c>
      <c r="AI959" s="133">
        <f t="shared" si="1114"/>
        <v>0</v>
      </c>
      <c r="AJ959" s="133">
        <f t="shared" si="1115"/>
        <v>0</v>
      </c>
      <c r="AK959" s="135">
        <f t="shared" si="1177"/>
        <v>0</v>
      </c>
      <c r="AL959" s="135">
        <f t="shared" si="1178"/>
        <v>0</v>
      </c>
      <c r="AM959" s="135">
        <f t="shared" si="1116"/>
        <v>0</v>
      </c>
      <c r="AN959" s="135">
        <f t="shared" si="1117"/>
        <v>0</v>
      </c>
      <c r="AP959" s="111" t="e">
        <f>VLOOKUP($Y959,ボランティア図書マスタ!$A:$T,15,0)</f>
        <v>#N/A</v>
      </c>
      <c r="AQ959" s="111" t="e">
        <f>VLOOKUP($Y959,ボランティア図書マスタ!$A:$T,16,0)</f>
        <v>#N/A</v>
      </c>
      <c r="AR959" s="111" t="e">
        <f>VLOOKUP($Y959,ボランティア図書マスタ!$A:$T,17,0)</f>
        <v>#N/A</v>
      </c>
      <c r="AS959" s="111" t="e">
        <f>VLOOKUP($Y959,ボランティア図書マスタ!$A:$T,18,0)</f>
        <v>#N/A</v>
      </c>
      <c r="AT959" s="111" t="e">
        <f>VLOOKUP($Y959,ボランティア図書マスタ!$A:$T,19,0)</f>
        <v>#N/A</v>
      </c>
      <c r="AU959" s="111" t="e">
        <f>VLOOKUP($Y959,ボランティア図書マスタ!$A:$T,20,0)</f>
        <v>#N/A</v>
      </c>
    </row>
    <row r="960" spans="1:47" ht="80.099999999999994" customHeight="1" x14ac:dyDescent="0.15">
      <c r="A960" s="119"/>
      <c r="B960" s="120"/>
      <c r="C960" s="119"/>
      <c r="D960" s="121"/>
      <c r="E960" s="122" t="str">
        <f>IF(D960="","",VLOOKUP(D960,ボランティア一覧!$A:$B,2,0))</f>
        <v/>
      </c>
      <c r="F960" s="121"/>
      <c r="G960" s="123" t="str">
        <f>IF(F960="","",VLOOKUP(F960,ボランティア図書マスタ!$B:$L,11,0))</f>
        <v/>
      </c>
      <c r="H960" s="124"/>
      <c r="I960" s="121"/>
      <c r="J960" s="124"/>
      <c r="K960" s="122" t="str">
        <f t="shared" si="1113"/>
        <v/>
      </c>
      <c r="L960" s="125" t="str">
        <f>IF(Y960="","",VLOOKUP(Y960,ボランティア図書マスタ!$A$3:$M$567,13,0))</f>
        <v/>
      </c>
      <c r="M960" s="126"/>
      <c r="N960" s="127"/>
      <c r="O960" s="128"/>
      <c r="P960" s="129"/>
      <c r="Q960" s="130" t="str">
        <f>IF(D960="","",VLOOKUP(D960,ボランティア一覧!$A$3:$F$68,3,0))</f>
        <v/>
      </c>
      <c r="R960" s="130" t="str">
        <f>IF(D960="","",VLOOKUP(D960,ボランティア一覧!$A$3:$F$68,4,0))</f>
        <v/>
      </c>
      <c r="S960" s="130" t="str">
        <f>IF(D960="","",VLOOKUP(D960,ボランティア一覧!$A$3:$F$68,5,0))</f>
        <v/>
      </c>
      <c r="T960" s="130" t="str">
        <f>IF(D960="","",VLOOKUP(D960,ボランティア一覧!$A$3:$F$68,6,0))</f>
        <v/>
      </c>
      <c r="U960" s="131" t="str">
        <f t="shared" si="1167"/>
        <v xml:space="preserve"> </v>
      </c>
      <c r="V960" s="131" t="str">
        <f t="shared" si="1168"/>
        <v>　</v>
      </c>
      <c r="W960" s="131" t="str">
        <f>IF($A960=0," ",VLOOKUP(U960,入力規則用シート!B:C,2,0))</f>
        <v xml:space="preserve"> </v>
      </c>
      <c r="X960" s="131">
        <f t="shared" si="1118"/>
        <v>0</v>
      </c>
      <c r="Y960" s="131" t="str">
        <f t="shared" si="1169"/>
        <v/>
      </c>
      <c r="Z960" s="131" t="str">
        <f>IF(Y960="","",VLOOKUP(Y960,ボランティア図書マスタ!$A$3:$K$567,11,0))</f>
        <v/>
      </c>
      <c r="AA960" s="132" t="str">
        <f t="shared" si="1170"/>
        <v/>
      </c>
      <c r="AB960" s="133"/>
      <c r="AC960" s="133">
        <f t="shared" si="1171"/>
        <v>0</v>
      </c>
      <c r="AD960" s="133">
        <f t="shared" si="1172"/>
        <v>0</v>
      </c>
      <c r="AE960" s="133">
        <f t="shared" si="1173"/>
        <v>0</v>
      </c>
      <c r="AF960" s="133">
        <f t="shared" si="1174"/>
        <v>0</v>
      </c>
      <c r="AG960" s="134">
        <f t="shared" si="1175"/>
        <v>0</v>
      </c>
      <c r="AH960" s="133">
        <f t="shared" si="1176"/>
        <v>0</v>
      </c>
      <c r="AI960" s="133">
        <f t="shared" si="1114"/>
        <v>0</v>
      </c>
      <c r="AJ960" s="133">
        <f t="shared" si="1115"/>
        <v>0</v>
      </c>
      <c r="AK960" s="135">
        <f t="shared" si="1177"/>
        <v>0</v>
      </c>
      <c r="AL960" s="135">
        <f t="shared" si="1178"/>
        <v>0</v>
      </c>
      <c r="AM960" s="135">
        <f t="shared" si="1116"/>
        <v>0</v>
      </c>
      <c r="AN960" s="135">
        <f t="shared" si="1117"/>
        <v>0</v>
      </c>
      <c r="AP960" s="111" t="e">
        <f>VLOOKUP($Y960,ボランティア図書マスタ!$A:$T,15,0)</f>
        <v>#N/A</v>
      </c>
      <c r="AQ960" s="111" t="e">
        <f>VLOOKUP($Y960,ボランティア図書マスタ!$A:$T,16,0)</f>
        <v>#N/A</v>
      </c>
      <c r="AR960" s="111" t="e">
        <f>VLOOKUP($Y960,ボランティア図書マスタ!$A:$T,17,0)</f>
        <v>#N/A</v>
      </c>
      <c r="AS960" s="111" t="e">
        <f>VLOOKUP($Y960,ボランティア図書マスタ!$A:$T,18,0)</f>
        <v>#N/A</v>
      </c>
      <c r="AT960" s="111" t="e">
        <f>VLOOKUP($Y960,ボランティア図書マスタ!$A:$T,19,0)</f>
        <v>#N/A</v>
      </c>
      <c r="AU960" s="111" t="e">
        <f>VLOOKUP($Y960,ボランティア図書マスタ!$A:$T,20,0)</f>
        <v>#N/A</v>
      </c>
    </row>
    <row r="961" spans="1:47" ht="80.099999999999994" customHeight="1" x14ac:dyDescent="0.15">
      <c r="A961" s="119"/>
      <c r="B961" s="120"/>
      <c r="C961" s="119"/>
      <c r="D961" s="121"/>
      <c r="E961" s="122" t="str">
        <f>IF(D961="","",VLOOKUP(D961,ボランティア一覧!$A:$B,2,0))</f>
        <v/>
      </c>
      <c r="F961" s="121"/>
      <c r="G961" s="123" t="str">
        <f>IF(F961="","",VLOOKUP(F961,ボランティア図書マスタ!$B:$L,11,0))</f>
        <v/>
      </c>
      <c r="H961" s="124"/>
      <c r="I961" s="121"/>
      <c r="J961" s="124"/>
      <c r="K961" s="122" t="str">
        <f t="shared" si="1113"/>
        <v/>
      </c>
      <c r="L961" s="125" t="str">
        <f>IF(Y961="","",VLOOKUP(Y961,ボランティア図書マスタ!$A$3:$M$567,13,0))</f>
        <v/>
      </c>
      <c r="M961" s="126"/>
      <c r="N961" s="127"/>
      <c r="O961" s="128"/>
      <c r="P961" s="129"/>
      <c r="Q961" s="130" t="str">
        <f>IF(D961="","",VLOOKUP(D961,ボランティア一覧!$A$3:$F$68,3,0))</f>
        <v/>
      </c>
      <c r="R961" s="130" t="str">
        <f>IF(D961="","",VLOOKUP(D961,ボランティア一覧!$A$3:$F$68,4,0))</f>
        <v/>
      </c>
      <c r="S961" s="130" t="str">
        <f>IF(D961="","",VLOOKUP(D961,ボランティア一覧!$A$3:$F$68,5,0))</f>
        <v/>
      </c>
      <c r="T961" s="130" t="str">
        <f>IF(D961="","",VLOOKUP(D961,ボランティア一覧!$A$3:$F$68,6,0))</f>
        <v/>
      </c>
      <c r="U961" s="131" t="str">
        <f t="shared" si="1167"/>
        <v xml:space="preserve"> </v>
      </c>
      <c r="V961" s="131" t="str">
        <f t="shared" si="1168"/>
        <v>　</v>
      </c>
      <c r="W961" s="131" t="str">
        <f>IF($A961=0," ",VLOOKUP(U961,入力規則用シート!B:C,2,0))</f>
        <v xml:space="preserve"> </v>
      </c>
      <c r="X961" s="131">
        <f t="shared" si="1118"/>
        <v>0</v>
      </c>
      <c r="Y961" s="131" t="str">
        <f t="shared" si="1169"/>
        <v/>
      </c>
      <c r="Z961" s="131" t="str">
        <f>IF(Y961="","",VLOOKUP(Y961,ボランティア図書マスタ!$A$3:$K$567,11,0))</f>
        <v/>
      </c>
      <c r="AA961" s="132" t="str">
        <f t="shared" si="1170"/>
        <v/>
      </c>
      <c r="AB961" s="133"/>
      <c r="AC961" s="133">
        <f t="shared" si="1171"/>
        <v>0</v>
      </c>
      <c r="AD961" s="133">
        <f t="shared" si="1172"/>
        <v>0</v>
      </c>
      <c r="AE961" s="133">
        <f t="shared" si="1173"/>
        <v>0</v>
      </c>
      <c r="AF961" s="133">
        <f t="shared" si="1174"/>
        <v>0</v>
      </c>
      <c r="AG961" s="134">
        <f t="shared" si="1175"/>
        <v>0</v>
      </c>
      <c r="AH961" s="133">
        <f t="shared" si="1176"/>
        <v>0</v>
      </c>
      <c r="AI961" s="133">
        <f t="shared" si="1114"/>
        <v>0</v>
      </c>
      <c r="AJ961" s="133">
        <f t="shared" si="1115"/>
        <v>0</v>
      </c>
      <c r="AK961" s="135">
        <f t="shared" si="1177"/>
        <v>0</v>
      </c>
      <c r="AL961" s="135">
        <f t="shared" si="1178"/>
        <v>0</v>
      </c>
      <c r="AM961" s="135">
        <f t="shared" si="1116"/>
        <v>0</v>
      </c>
      <c r="AN961" s="135">
        <f t="shared" si="1117"/>
        <v>0</v>
      </c>
      <c r="AP961" s="111" t="e">
        <f>VLOOKUP($Y961,ボランティア図書マスタ!$A:$T,15,0)</f>
        <v>#N/A</v>
      </c>
      <c r="AQ961" s="111" t="e">
        <f>VLOOKUP($Y961,ボランティア図書マスタ!$A:$T,16,0)</f>
        <v>#N/A</v>
      </c>
      <c r="AR961" s="111" t="e">
        <f>VLOOKUP($Y961,ボランティア図書マスタ!$A:$T,17,0)</f>
        <v>#N/A</v>
      </c>
      <c r="AS961" s="111" t="e">
        <f>VLOOKUP($Y961,ボランティア図書マスタ!$A:$T,18,0)</f>
        <v>#N/A</v>
      </c>
      <c r="AT961" s="111" t="e">
        <f>VLOOKUP($Y961,ボランティア図書マスタ!$A:$T,19,0)</f>
        <v>#N/A</v>
      </c>
      <c r="AU961" s="111" t="e">
        <f>VLOOKUP($Y961,ボランティア図書マスタ!$A:$T,20,0)</f>
        <v>#N/A</v>
      </c>
    </row>
    <row r="962" spans="1:47" ht="80.099999999999994" customHeight="1" x14ac:dyDescent="0.15">
      <c r="A962" s="119"/>
      <c r="B962" s="120"/>
      <c r="C962" s="119"/>
      <c r="D962" s="121"/>
      <c r="E962" s="122" t="str">
        <f>IF(D962="","",VLOOKUP(D962,ボランティア一覧!$A:$B,2,0))</f>
        <v/>
      </c>
      <c r="F962" s="121"/>
      <c r="G962" s="123" t="str">
        <f>IF(F962="","",VLOOKUP(F962,ボランティア図書マスタ!$B:$L,11,0))</f>
        <v/>
      </c>
      <c r="H962" s="124"/>
      <c r="I962" s="121"/>
      <c r="J962" s="124"/>
      <c r="K962" s="122" t="str">
        <f t="shared" si="1113"/>
        <v/>
      </c>
      <c r="L962" s="125" t="str">
        <f>IF(Y962="","",VLOOKUP(Y962,ボランティア図書マスタ!$A$3:$M$567,13,0))</f>
        <v/>
      </c>
      <c r="M962" s="126"/>
      <c r="N962" s="127"/>
      <c r="O962" s="128"/>
      <c r="P962" s="129"/>
      <c r="Q962" s="130" t="str">
        <f>IF(D962="","",VLOOKUP(D962,ボランティア一覧!$A$3:$F$68,3,0))</f>
        <v/>
      </c>
      <c r="R962" s="130" t="str">
        <f>IF(D962="","",VLOOKUP(D962,ボランティア一覧!$A$3:$F$68,4,0))</f>
        <v/>
      </c>
      <c r="S962" s="130" t="str">
        <f>IF(D962="","",VLOOKUP(D962,ボランティア一覧!$A$3:$F$68,5,0))</f>
        <v/>
      </c>
      <c r="T962" s="130" t="str">
        <f>IF(D962="","",VLOOKUP(D962,ボランティア一覧!$A$3:$F$68,6,0))</f>
        <v/>
      </c>
      <c r="U962" s="131" t="str">
        <f t="shared" si="1167"/>
        <v xml:space="preserve"> </v>
      </c>
      <c r="V962" s="131" t="str">
        <f t="shared" si="1168"/>
        <v>　</v>
      </c>
      <c r="W962" s="131" t="str">
        <f>IF($A962=0," ",VLOOKUP(U962,入力規則用シート!B:C,2,0))</f>
        <v xml:space="preserve"> </v>
      </c>
      <c r="X962" s="131">
        <f t="shared" si="1118"/>
        <v>0</v>
      </c>
      <c r="Y962" s="131" t="str">
        <f t="shared" si="1169"/>
        <v/>
      </c>
      <c r="Z962" s="131" t="str">
        <f>IF(Y962="","",VLOOKUP(Y962,ボランティア図書マスタ!$A$3:$K$567,11,0))</f>
        <v/>
      </c>
      <c r="AA962" s="132" t="str">
        <f t="shared" si="1170"/>
        <v/>
      </c>
      <c r="AB962" s="133"/>
      <c r="AC962" s="133">
        <f t="shared" si="1171"/>
        <v>0</v>
      </c>
      <c r="AD962" s="133">
        <f t="shared" si="1172"/>
        <v>0</v>
      </c>
      <c r="AE962" s="133">
        <f t="shared" si="1173"/>
        <v>0</v>
      </c>
      <c r="AF962" s="133">
        <f t="shared" si="1174"/>
        <v>0</v>
      </c>
      <c r="AG962" s="134">
        <f t="shared" si="1175"/>
        <v>0</v>
      </c>
      <c r="AH962" s="133">
        <f t="shared" si="1176"/>
        <v>0</v>
      </c>
      <c r="AI962" s="133">
        <f t="shared" si="1114"/>
        <v>0</v>
      </c>
      <c r="AJ962" s="133">
        <f t="shared" si="1115"/>
        <v>0</v>
      </c>
      <c r="AK962" s="135">
        <f t="shared" si="1177"/>
        <v>0</v>
      </c>
      <c r="AL962" s="135">
        <f t="shared" si="1178"/>
        <v>0</v>
      </c>
      <c r="AM962" s="135">
        <f t="shared" si="1116"/>
        <v>0</v>
      </c>
      <c r="AN962" s="135">
        <f t="shared" si="1117"/>
        <v>0</v>
      </c>
      <c r="AP962" s="111" t="e">
        <f>VLOOKUP($Y962,ボランティア図書マスタ!$A:$T,15,0)</f>
        <v>#N/A</v>
      </c>
      <c r="AQ962" s="111" t="e">
        <f>VLOOKUP($Y962,ボランティア図書マスタ!$A:$T,16,0)</f>
        <v>#N/A</v>
      </c>
      <c r="AR962" s="111" t="e">
        <f>VLOOKUP($Y962,ボランティア図書マスタ!$A:$T,17,0)</f>
        <v>#N/A</v>
      </c>
      <c r="AS962" s="111" t="e">
        <f>VLOOKUP($Y962,ボランティア図書マスタ!$A:$T,18,0)</f>
        <v>#N/A</v>
      </c>
      <c r="AT962" s="111" t="e">
        <f>VLOOKUP($Y962,ボランティア図書マスタ!$A:$T,19,0)</f>
        <v>#N/A</v>
      </c>
      <c r="AU962" s="111" t="e">
        <f>VLOOKUP($Y962,ボランティア図書マスタ!$A:$T,20,0)</f>
        <v>#N/A</v>
      </c>
    </row>
    <row r="963" spans="1:47" ht="80.099999999999994" customHeight="1" x14ac:dyDescent="0.15">
      <c r="A963" s="119"/>
      <c r="B963" s="120"/>
      <c r="C963" s="119"/>
      <c r="D963" s="121"/>
      <c r="E963" s="122" t="str">
        <f>IF(D963="","",VLOOKUP(D963,ボランティア一覧!$A:$B,2,0))</f>
        <v/>
      </c>
      <c r="F963" s="121"/>
      <c r="G963" s="123" t="str">
        <f>IF(F963="","",VLOOKUP(F963,ボランティア図書マスタ!$B:$L,11,0))</f>
        <v/>
      </c>
      <c r="H963" s="124"/>
      <c r="I963" s="121"/>
      <c r="J963" s="124"/>
      <c r="K963" s="122" t="str">
        <f t="shared" si="1113"/>
        <v/>
      </c>
      <c r="L963" s="125" t="str">
        <f>IF(Y963="","",VLOOKUP(Y963,ボランティア図書マスタ!$A$3:$M$567,13,0))</f>
        <v/>
      </c>
      <c r="M963" s="126"/>
      <c r="N963" s="127"/>
      <c r="O963" s="128"/>
      <c r="P963" s="129"/>
      <c r="Q963" s="130" t="str">
        <f>IF(D963="","",VLOOKUP(D963,ボランティア一覧!$A$3:$F$68,3,0))</f>
        <v/>
      </c>
      <c r="R963" s="130" t="str">
        <f>IF(D963="","",VLOOKUP(D963,ボランティア一覧!$A$3:$F$68,4,0))</f>
        <v/>
      </c>
      <c r="S963" s="130" t="str">
        <f>IF(D963="","",VLOOKUP(D963,ボランティア一覧!$A$3:$F$68,5,0))</f>
        <v/>
      </c>
      <c r="T963" s="130" t="str">
        <f>IF(D963="","",VLOOKUP(D963,ボランティア一覧!$A$3:$F$68,6,0))</f>
        <v/>
      </c>
      <c r="U963" s="131" t="str">
        <f t="shared" si="1167"/>
        <v xml:space="preserve"> </v>
      </c>
      <c r="V963" s="131" t="str">
        <f t="shared" si="1168"/>
        <v>　</v>
      </c>
      <c r="W963" s="131" t="str">
        <f>IF($A963=0," ",VLOOKUP(U963,入力規則用シート!B:C,2,0))</f>
        <v xml:space="preserve"> </v>
      </c>
      <c r="X963" s="131">
        <f t="shared" si="1118"/>
        <v>0</v>
      </c>
      <c r="Y963" s="131" t="str">
        <f t="shared" si="1169"/>
        <v/>
      </c>
      <c r="Z963" s="131" t="str">
        <f>IF(Y963="","",VLOOKUP(Y963,ボランティア図書マスタ!$A$3:$K$567,11,0))</f>
        <v/>
      </c>
      <c r="AA963" s="132" t="str">
        <f t="shared" si="1170"/>
        <v/>
      </c>
      <c r="AB963" s="133"/>
      <c r="AC963" s="133">
        <f t="shared" si="1171"/>
        <v>0</v>
      </c>
      <c r="AD963" s="133">
        <f t="shared" si="1172"/>
        <v>0</v>
      </c>
      <c r="AE963" s="133">
        <f t="shared" si="1173"/>
        <v>0</v>
      </c>
      <c r="AF963" s="133">
        <f t="shared" si="1174"/>
        <v>0</v>
      </c>
      <c r="AG963" s="134">
        <f t="shared" si="1175"/>
        <v>0</v>
      </c>
      <c r="AH963" s="133">
        <f t="shared" si="1176"/>
        <v>0</v>
      </c>
      <c r="AI963" s="133">
        <f t="shared" si="1114"/>
        <v>0</v>
      </c>
      <c r="AJ963" s="133">
        <f t="shared" si="1115"/>
        <v>0</v>
      </c>
      <c r="AK963" s="135">
        <f t="shared" si="1177"/>
        <v>0</v>
      </c>
      <c r="AL963" s="135">
        <f t="shared" si="1178"/>
        <v>0</v>
      </c>
      <c r="AM963" s="135">
        <f t="shared" si="1116"/>
        <v>0</v>
      </c>
      <c r="AN963" s="135">
        <f t="shared" si="1117"/>
        <v>0</v>
      </c>
      <c r="AP963" s="111" t="e">
        <f>VLOOKUP($Y963,ボランティア図書マスタ!$A:$T,15,0)</f>
        <v>#N/A</v>
      </c>
      <c r="AQ963" s="111" t="e">
        <f>VLOOKUP($Y963,ボランティア図書マスタ!$A:$T,16,0)</f>
        <v>#N/A</v>
      </c>
      <c r="AR963" s="111" t="e">
        <f>VLOOKUP($Y963,ボランティア図書マスタ!$A:$T,17,0)</f>
        <v>#N/A</v>
      </c>
      <c r="AS963" s="111" t="e">
        <f>VLOOKUP($Y963,ボランティア図書マスタ!$A:$T,18,0)</f>
        <v>#N/A</v>
      </c>
      <c r="AT963" s="111" t="e">
        <f>VLOOKUP($Y963,ボランティア図書マスタ!$A:$T,19,0)</f>
        <v>#N/A</v>
      </c>
      <c r="AU963" s="111" t="e">
        <f>VLOOKUP($Y963,ボランティア図書マスタ!$A:$T,20,0)</f>
        <v>#N/A</v>
      </c>
    </row>
    <row r="964" spans="1:47" ht="80.099999999999994" customHeight="1" x14ac:dyDescent="0.15">
      <c r="A964" s="119"/>
      <c r="B964" s="120"/>
      <c r="C964" s="119"/>
      <c r="D964" s="121"/>
      <c r="E964" s="122" t="str">
        <f>IF(D964="","",VLOOKUP(D964,ボランティア一覧!$A:$B,2,0))</f>
        <v/>
      </c>
      <c r="F964" s="121"/>
      <c r="G964" s="123" t="str">
        <f>IF(F964="","",VLOOKUP(F964,ボランティア図書マスタ!$B:$L,11,0))</f>
        <v/>
      </c>
      <c r="H964" s="124"/>
      <c r="I964" s="121"/>
      <c r="J964" s="124"/>
      <c r="K964" s="122" t="str">
        <f t="shared" si="1113"/>
        <v/>
      </c>
      <c r="L964" s="125" t="str">
        <f>IF(Y964="","",VLOOKUP(Y964,ボランティア図書マスタ!$A$3:$M$567,13,0))</f>
        <v/>
      </c>
      <c r="M964" s="126"/>
      <c r="N964" s="127"/>
      <c r="O964" s="128"/>
      <c r="P964" s="129"/>
      <c r="Q964" s="130" t="str">
        <f>IF(D964="","",VLOOKUP(D964,ボランティア一覧!$A$3:$F$68,3,0))</f>
        <v/>
      </c>
      <c r="R964" s="130" t="str">
        <f>IF(D964="","",VLOOKUP(D964,ボランティア一覧!$A$3:$F$68,4,0))</f>
        <v/>
      </c>
      <c r="S964" s="130" t="str">
        <f>IF(D964="","",VLOOKUP(D964,ボランティア一覧!$A$3:$F$68,5,0))</f>
        <v/>
      </c>
      <c r="T964" s="130" t="str">
        <f>IF(D964="","",VLOOKUP(D964,ボランティア一覧!$A$3:$F$68,6,0))</f>
        <v/>
      </c>
      <c r="U964" s="131" t="str">
        <f t="shared" si="1167"/>
        <v xml:space="preserve"> </v>
      </c>
      <c r="V964" s="131" t="str">
        <f t="shared" si="1168"/>
        <v>　</v>
      </c>
      <c r="W964" s="131" t="str">
        <f>IF($A964=0," ",VLOOKUP(U964,入力規則用シート!B:C,2,0))</f>
        <v xml:space="preserve"> </v>
      </c>
      <c r="X964" s="131">
        <f t="shared" si="1118"/>
        <v>0</v>
      </c>
      <c r="Y964" s="131" t="str">
        <f t="shared" si="1169"/>
        <v/>
      </c>
      <c r="Z964" s="131" t="str">
        <f>IF(Y964="","",VLOOKUP(Y964,ボランティア図書マスタ!$A$3:$K$567,11,0))</f>
        <v/>
      </c>
      <c r="AA964" s="132" t="str">
        <f t="shared" si="1170"/>
        <v/>
      </c>
      <c r="AB964" s="133"/>
      <c r="AC964" s="133">
        <f t="shared" si="1171"/>
        <v>0</v>
      </c>
      <c r="AD964" s="133">
        <f t="shared" si="1172"/>
        <v>0</v>
      </c>
      <c r="AE964" s="133">
        <f t="shared" si="1173"/>
        <v>0</v>
      </c>
      <c r="AF964" s="133">
        <f t="shared" si="1174"/>
        <v>0</v>
      </c>
      <c r="AG964" s="134">
        <f t="shared" si="1175"/>
        <v>0</v>
      </c>
      <c r="AH964" s="133">
        <f t="shared" si="1176"/>
        <v>0</v>
      </c>
      <c r="AI964" s="133">
        <f t="shared" si="1114"/>
        <v>0</v>
      </c>
      <c r="AJ964" s="133">
        <f t="shared" si="1115"/>
        <v>0</v>
      </c>
      <c r="AK964" s="135">
        <f t="shared" si="1177"/>
        <v>0</v>
      </c>
      <c r="AL964" s="135">
        <f t="shared" si="1178"/>
        <v>0</v>
      </c>
      <c r="AM964" s="135">
        <f t="shared" si="1116"/>
        <v>0</v>
      </c>
      <c r="AN964" s="135">
        <f t="shared" si="1117"/>
        <v>0</v>
      </c>
      <c r="AP964" s="111" t="e">
        <f>VLOOKUP($Y964,ボランティア図書マスタ!$A:$T,15,0)</f>
        <v>#N/A</v>
      </c>
      <c r="AQ964" s="111" t="e">
        <f>VLOOKUP($Y964,ボランティア図書マスタ!$A:$T,16,0)</f>
        <v>#N/A</v>
      </c>
      <c r="AR964" s="111" t="e">
        <f>VLOOKUP($Y964,ボランティア図書マスタ!$A:$T,17,0)</f>
        <v>#N/A</v>
      </c>
      <c r="AS964" s="111" t="e">
        <f>VLOOKUP($Y964,ボランティア図書マスタ!$A:$T,18,0)</f>
        <v>#N/A</v>
      </c>
      <c r="AT964" s="111" t="e">
        <f>VLOOKUP($Y964,ボランティア図書マスタ!$A:$T,19,0)</f>
        <v>#N/A</v>
      </c>
      <c r="AU964" s="111" t="e">
        <f>VLOOKUP($Y964,ボランティア図書マスタ!$A:$T,20,0)</f>
        <v>#N/A</v>
      </c>
    </row>
    <row r="965" spans="1:47" ht="80.099999999999994" customHeight="1" x14ac:dyDescent="0.15">
      <c r="A965" s="119"/>
      <c r="B965" s="120"/>
      <c r="C965" s="119"/>
      <c r="D965" s="121"/>
      <c r="E965" s="122" t="str">
        <f>IF(D965="","",VLOOKUP(D965,ボランティア一覧!$A:$B,2,0))</f>
        <v/>
      </c>
      <c r="F965" s="121"/>
      <c r="G965" s="123" t="str">
        <f>IF(F965="","",VLOOKUP(F965,ボランティア図書マスタ!$B:$L,11,0))</f>
        <v/>
      </c>
      <c r="H965" s="124"/>
      <c r="I965" s="121"/>
      <c r="J965" s="124"/>
      <c r="K965" s="122" t="str">
        <f t="shared" si="1113"/>
        <v/>
      </c>
      <c r="L965" s="125" t="str">
        <f>IF(Y965="","",VLOOKUP(Y965,ボランティア図書マスタ!$A$3:$M$567,13,0))</f>
        <v/>
      </c>
      <c r="M965" s="126"/>
      <c r="N965" s="127"/>
      <c r="O965" s="128"/>
      <c r="P965" s="129"/>
      <c r="Q965" s="130" t="str">
        <f>IF(D965="","",VLOOKUP(D965,ボランティア一覧!$A$3:$F$68,3,0))</f>
        <v/>
      </c>
      <c r="R965" s="130" t="str">
        <f>IF(D965="","",VLOOKUP(D965,ボランティア一覧!$A$3:$F$68,4,0))</f>
        <v/>
      </c>
      <c r="S965" s="130" t="str">
        <f>IF(D965="","",VLOOKUP(D965,ボランティア一覧!$A$3:$F$68,5,0))</f>
        <v/>
      </c>
      <c r="T965" s="130" t="str">
        <f>IF(D965="","",VLOOKUP(D965,ボランティア一覧!$A$3:$F$68,6,0))</f>
        <v/>
      </c>
      <c r="U965" s="131" t="str">
        <f t="shared" si="1167"/>
        <v xml:space="preserve"> </v>
      </c>
      <c r="V965" s="131" t="str">
        <f t="shared" si="1168"/>
        <v>　</v>
      </c>
      <c r="W965" s="131" t="str">
        <f>IF($A965=0," ",VLOOKUP(U965,入力規則用シート!B:C,2,0))</f>
        <v xml:space="preserve"> </v>
      </c>
      <c r="X965" s="131">
        <f t="shared" si="1118"/>
        <v>0</v>
      </c>
      <c r="Y965" s="131" t="str">
        <f t="shared" si="1169"/>
        <v/>
      </c>
      <c r="Z965" s="131" t="str">
        <f>IF(Y965="","",VLOOKUP(Y965,ボランティア図書マスタ!$A$3:$K$567,11,0))</f>
        <v/>
      </c>
      <c r="AA965" s="132" t="str">
        <f t="shared" si="1170"/>
        <v/>
      </c>
      <c r="AB965" s="133"/>
      <c r="AC965" s="133">
        <f t="shared" si="1171"/>
        <v>0</v>
      </c>
      <c r="AD965" s="133">
        <f t="shared" si="1172"/>
        <v>0</v>
      </c>
      <c r="AE965" s="133">
        <f t="shared" si="1173"/>
        <v>0</v>
      </c>
      <c r="AF965" s="133">
        <f t="shared" si="1174"/>
        <v>0</v>
      </c>
      <c r="AG965" s="134">
        <f t="shared" si="1175"/>
        <v>0</v>
      </c>
      <c r="AH965" s="133">
        <f t="shared" si="1176"/>
        <v>0</v>
      </c>
      <c r="AI965" s="133">
        <f t="shared" si="1114"/>
        <v>0</v>
      </c>
      <c r="AJ965" s="133">
        <f t="shared" si="1115"/>
        <v>0</v>
      </c>
      <c r="AK965" s="135">
        <f t="shared" si="1177"/>
        <v>0</v>
      </c>
      <c r="AL965" s="135">
        <f t="shared" si="1178"/>
        <v>0</v>
      </c>
      <c r="AM965" s="135">
        <f t="shared" si="1116"/>
        <v>0</v>
      </c>
      <c r="AN965" s="135">
        <f t="shared" si="1117"/>
        <v>0</v>
      </c>
      <c r="AP965" s="111" t="e">
        <f>VLOOKUP($Y965,ボランティア図書マスタ!$A:$T,15,0)</f>
        <v>#N/A</v>
      </c>
      <c r="AQ965" s="111" t="e">
        <f>VLOOKUP($Y965,ボランティア図書マスタ!$A:$T,16,0)</f>
        <v>#N/A</v>
      </c>
      <c r="AR965" s="111" t="e">
        <f>VLOOKUP($Y965,ボランティア図書マスタ!$A:$T,17,0)</f>
        <v>#N/A</v>
      </c>
      <c r="AS965" s="111" t="e">
        <f>VLOOKUP($Y965,ボランティア図書マスタ!$A:$T,18,0)</f>
        <v>#N/A</v>
      </c>
      <c r="AT965" s="111" t="e">
        <f>VLOOKUP($Y965,ボランティア図書マスタ!$A:$T,19,0)</f>
        <v>#N/A</v>
      </c>
      <c r="AU965" s="111" t="e">
        <f>VLOOKUP($Y965,ボランティア図書マスタ!$A:$T,20,0)</f>
        <v>#N/A</v>
      </c>
    </row>
    <row r="966" spans="1:47" ht="80.099999999999994" customHeight="1" x14ac:dyDescent="0.15">
      <c r="A966" s="119"/>
      <c r="B966" s="120"/>
      <c r="C966" s="119"/>
      <c r="D966" s="121"/>
      <c r="E966" s="122" t="str">
        <f>IF(D966="","",VLOOKUP(D966,ボランティア一覧!$A:$B,2,0))</f>
        <v/>
      </c>
      <c r="F966" s="121"/>
      <c r="G966" s="123" t="str">
        <f>IF(F966="","",VLOOKUP(F966,ボランティア図書マスタ!$B:$L,11,0))</f>
        <v/>
      </c>
      <c r="H966" s="124"/>
      <c r="I966" s="121"/>
      <c r="J966" s="124"/>
      <c r="K966" s="122" t="str">
        <f t="shared" si="1113"/>
        <v/>
      </c>
      <c r="L966" s="125" t="str">
        <f>IF(Y966="","",VLOOKUP(Y966,ボランティア図書マスタ!$A$3:$M$567,13,0))</f>
        <v/>
      </c>
      <c r="M966" s="126"/>
      <c r="N966" s="127"/>
      <c r="O966" s="128"/>
      <c r="P966" s="129"/>
      <c r="Q966" s="130" t="str">
        <f>IF(D966="","",VLOOKUP(D966,ボランティア一覧!$A$3:$F$68,3,0))</f>
        <v/>
      </c>
      <c r="R966" s="130" t="str">
        <f>IF(D966="","",VLOOKUP(D966,ボランティア一覧!$A$3:$F$68,4,0))</f>
        <v/>
      </c>
      <c r="S966" s="130" t="str">
        <f>IF(D966="","",VLOOKUP(D966,ボランティア一覧!$A$3:$F$68,5,0))</f>
        <v/>
      </c>
      <c r="T966" s="130" t="str">
        <f>IF(D966="","",VLOOKUP(D966,ボランティア一覧!$A$3:$F$68,6,0))</f>
        <v/>
      </c>
      <c r="U966" s="131" t="str">
        <f t="shared" si="1167"/>
        <v xml:space="preserve"> </v>
      </c>
      <c r="V966" s="131" t="str">
        <f t="shared" si="1168"/>
        <v>　</v>
      </c>
      <c r="W966" s="131" t="str">
        <f>IF($A966=0," ",VLOOKUP(U966,入力規則用シート!B:C,2,0))</f>
        <v xml:space="preserve"> </v>
      </c>
      <c r="X966" s="131">
        <f t="shared" si="1118"/>
        <v>0</v>
      </c>
      <c r="Y966" s="131" t="str">
        <f t="shared" si="1169"/>
        <v/>
      </c>
      <c r="Z966" s="131" t="str">
        <f>IF(Y966="","",VLOOKUP(Y966,ボランティア図書マスタ!$A$3:$K$567,11,0))</f>
        <v/>
      </c>
      <c r="AA966" s="132" t="str">
        <f t="shared" si="1170"/>
        <v/>
      </c>
      <c r="AB966" s="133"/>
      <c r="AC966" s="133">
        <f t="shared" si="1171"/>
        <v>0</v>
      </c>
      <c r="AD966" s="133">
        <f t="shared" si="1172"/>
        <v>0</v>
      </c>
      <c r="AE966" s="133">
        <f t="shared" si="1173"/>
        <v>0</v>
      </c>
      <c r="AF966" s="133">
        <f t="shared" si="1174"/>
        <v>0</v>
      </c>
      <c r="AG966" s="134">
        <f t="shared" si="1175"/>
        <v>0</v>
      </c>
      <c r="AH966" s="133">
        <f t="shared" si="1176"/>
        <v>0</v>
      </c>
      <c r="AI966" s="133">
        <f t="shared" si="1114"/>
        <v>0</v>
      </c>
      <c r="AJ966" s="133">
        <f t="shared" si="1115"/>
        <v>0</v>
      </c>
      <c r="AK966" s="135">
        <f t="shared" si="1177"/>
        <v>0</v>
      </c>
      <c r="AL966" s="135">
        <f t="shared" si="1178"/>
        <v>0</v>
      </c>
      <c r="AM966" s="135">
        <f t="shared" si="1116"/>
        <v>0</v>
      </c>
      <c r="AN966" s="135">
        <f t="shared" si="1117"/>
        <v>0</v>
      </c>
      <c r="AP966" s="111" t="e">
        <f>VLOOKUP($Y966,ボランティア図書マスタ!$A:$T,15,0)</f>
        <v>#N/A</v>
      </c>
      <c r="AQ966" s="111" t="e">
        <f>VLOOKUP($Y966,ボランティア図書マスタ!$A:$T,16,0)</f>
        <v>#N/A</v>
      </c>
      <c r="AR966" s="111" t="e">
        <f>VLOOKUP($Y966,ボランティア図書マスタ!$A:$T,17,0)</f>
        <v>#N/A</v>
      </c>
      <c r="AS966" s="111" t="e">
        <f>VLOOKUP($Y966,ボランティア図書マスタ!$A:$T,18,0)</f>
        <v>#N/A</v>
      </c>
      <c r="AT966" s="111" t="e">
        <f>VLOOKUP($Y966,ボランティア図書マスタ!$A:$T,19,0)</f>
        <v>#N/A</v>
      </c>
      <c r="AU966" s="111" t="e">
        <f>VLOOKUP($Y966,ボランティア図書マスタ!$A:$T,20,0)</f>
        <v>#N/A</v>
      </c>
    </row>
    <row r="967" spans="1:47" ht="80.099999999999994" customHeight="1" x14ac:dyDescent="0.15">
      <c r="A967" s="119"/>
      <c r="B967" s="120"/>
      <c r="C967" s="119"/>
      <c r="D967" s="121"/>
      <c r="E967" s="122" t="str">
        <f>IF(D967="","",VLOOKUP(D967,ボランティア一覧!$A:$B,2,0))</f>
        <v/>
      </c>
      <c r="F967" s="121"/>
      <c r="G967" s="123" t="str">
        <f>IF(F967="","",VLOOKUP(F967,ボランティア図書マスタ!$B:$L,11,0))</f>
        <v/>
      </c>
      <c r="H967" s="124"/>
      <c r="I967" s="121"/>
      <c r="J967" s="124"/>
      <c r="K967" s="122" t="str">
        <f t="shared" si="1113"/>
        <v/>
      </c>
      <c r="L967" s="125" t="str">
        <f>IF(Y967="","",VLOOKUP(Y967,ボランティア図書マスタ!$A$3:$M$567,13,0))</f>
        <v/>
      </c>
      <c r="M967" s="126"/>
      <c r="N967" s="127"/>
      <c r="O967" s="128"/>
      <c r="P967" s="129"/>
      <c r="Q967" s="130" t="str">
        <f>IF(D967="","",VLOOKUP(D967,ボランティア一覧!$A$3:$F$68,3,0))</f>
        <v/>
      </c>
      <c r="R967" s="130" t="str">
        <f>IF(D967="","",VLOOKUP(D967,ボランティア一覧!$A$3:$F$68,4,0))</f>
        <v/>
      </c>
      <c r="S967" s="130" t="str">
        <f>IF(D967="","",VLOOKUP(D967,ボランティア一覧!$A$3:$F$68,5,0))</f>
        <v/>
      </c>
      <c r="T967" s="130" t="str">
        <f>IF(D967="","",VLOOKUP(D967,ボランティア一覧!$A$3:$F$68,6,0))</f>
        <v/>
      </c>
      <c r="U967" s="131" t="str">
        <f>IF(F967=0," ",$G$2)</f>
        <v xml:space="preserve"> </v>
      </c>
      <c r="V967" s="131" t="str">
        <f>IF(F967=0,"　",$L$2)</f>
        <v>　</v>
      </c>
      <c r="W967" s="131" t="str">
        <f>IF($A967=0," ",VLOOKUP(U967,入力規則用シート!B:C,2,0))</f>
        <v xml:space="preserve"> </v>
      </c>
      <c r="X967" s="131">
        <f t="shared" si="1118"/>
        <v>0</v>
      </c>
      <c r="Y967" s="131" t="str">
        <f>IF(F967&amp;I967="","",CONCATENATE(F967,I967))</f>
        <v/>
      </c>
      <c r="Z967" s="131" t="str">
        <f>IF(Y967="","",VLOOKUP(Y967,ボランティア図書マスタ!$A$3:$K$567,11,0))</f>
        <v/>
      </c>
      <c r="AA967" s="132" t="str">
        <f>DBCS(J967)</f>
        <v/>
      </c>
      <c r="AB967" s="133"/>
      <c r="AC967" s="133">
        <f>A967</f>
        <v>0</v>
      </c>
      <c r="AD967" s="133">
        <f>B967</f>
        <v>0</v>
      </c>
      <c r="AE967" s="133">
        <f>C967</f>
        <v>0</v>
      </c>
      <c r="AF967" s="133">
        <f>D967</f>
        <v>0</v>
      </c>
      <c r="AG967" s="134">
        <f>F967</f>
        <v>0</v>
      </c>
      <c r="AH967" s="133">
        <f>H967</f>
        <v>0</v>
      </c>
      <c r="AI967" s="133">
        <f t="shared" si="1114"/>
        <v>0</v>
      </c>
      <c r="AJ967" s="133">
        <f t="shared" si="1115"/>
        <v>0</v>
      </c>
      <c r="AK967" s="135">
        <f>M967</f>
        <v>0</v>
      </c>
      <c r="AL967" s="135">
        <f>N967</f>
        <v>0</v>
      </c>
      <c r="AM967" s="135">
        <f t="shared" si="1116"/>
        <v>0</v>
      </c>
      <c r="AN967" s="135">
        <f t="shared" si="1117"/>
        <v>0</v>
      </c>
      <c r="AP967" s="111" t="e">
        <f>VLOOKUP($Y967,ボランティア図書マスタ!$A:$T,15,0)</f>
        <v>#N/A</v>
      </c>
      <c r="AQ967" s="111" t="e">
        <f>VLOOKUP($Y967,ボランティア図書マスタ!$A:$T,16,0)</f>
        <v>#N/A</v>
      </c>
      <c r="AR967" s="111" t="e">
        <f>VLOOKUP($Y967,ボランティア図書マスタ!$A:$T,17,0)</f>
        <v>#N/A</v>
      </c>
      <c r="AS967" s="111" t="e">
        <f>VLOOKUP($Y967,ボランティア図書マスタ!$A:$T,18,0)</f>
        <v>#N/A</v>
      </c>
      <c r="AT967" s="111" t="e">
        <f>VLOOKUP($Y967,ボランティア図書マスタ!$A:$T,19,0)</f>
        <v>#N/A</v>
      </c>
      <c r="AU967" s="111" t="e">
        <f>VLOOKUP($Y967,ボランティア図書マスタ!$A:$T,20,0)</f>
        <v>#N/A</v>
      </c>
    </row>
    <row r="968" spans="1:47" ht="80.099999999999994" customHeight="1" x14ac:dyDescent="0.15">
      <c r="A968" s="119"/>
      <c r="B968" s="120"/>
      <c r="C968" s="119"/>
      <c r="D968" s="121"/>
      <c r="E968" s="122" t="str">
        <f>IF(D968="","",VLOOKUP(D968,ボランティア一覧!$A:$B,2,0))</f>
        <v/>
      </c>
      <c r="F968" s="121"/>
      <c r="G968" s="123" t="str">
        <f>IF(F968="","",VLOOKUP(F968,ボランティア図書マスタ!$B:$L,11,0))</f>
        <v/>
      </c>
      <c r="H968" s="124"/>
      <c r="I968" s="121"/>
      <c r="J968" s="124"/>
      <c r="K968" s="122" t="str">
        <f t="shared" si="1113"/>
        <v/>
      </c>
      <c r="L968" s="125" t="str">
        <f>IF(Y968="","",VLOOKUP(Y968,ボランティア図書マスタ!$A$3:$M$567,13,0))</f>
        <v/>
      </c>
      <c r="M968" s="126"/>
      <c r="N968" s="127"/>
      <c r="O968" s="128"/>
      <c r="P968" s="129"/>
      <c r="Q968" s="130" t="str">
        <f>IF(D968="","",VLOOKUP(D968,ボランティア一覧!$A$3:$F$68,3,0))</f>
        <v/>
      </c>
      <c r="R968" s="130" t="str">
        <f>IF(D968="","",VLOOKUP(D968,ボランティア一覧!$A$3:$F$68,4,0))</f>
        <v/>
      </c>
      <c r="S968" s="130" t="str">
        <f>IF(D968="","",VLOOKUP(D968,ボランティア一覧!$A$3:$F$68,5,0))</f>
        <v/>
      </c>
      <c r="T968" s="130" t="str">
        <f>IF(D968="","",VLOOKUP(D968,ボランティア一覧!$A$3:$F$68,6,0))</f>
        <v/>
      </c>
      <c r="U968" s="131" t="str">
        <f t="shared" ref="U968:U976" si="1179">IF(F968=0," ",$G$2)</f>
        <v xml:space="preserve"> </v>
      </c>
      <c r="V968" s="131" t="str">
        <f t="shared" ref="V968:V976" si="1180">IF(F968=0,"　",$L$2)</f>
        <v>　</v>
      </c>
      <c r="W968" s="131" t="str">
        <f>IF($A968=0," ",VLOOKUP(U968,入力規則用シート!B:C,2,0))</f>
        <v xml:space="preserve"> </v>
      </c>
      <c r="X968" s="131">
        <f t="shared" si="1118"/>
        <v>0</v>
      </c>
      <c r="Y968" s="131" t="str">
        <f t="shared" ref="Y968:Y976" si="1181">IF(F968&amp;I968="","",CONCATENATE(F968,I968))</f>
        <v/>
      </c>
      <c r="Z968" s="131" t="str">
        <f>IF(Y968="","",VLOOKUP(Y968,ボランティア図書マスタ!$A$3:$K$567,11,0))</f>
        <v/>
      </c>
      <c r="AA968" s="132" t="str">
        <f t="shared" ref="AA968:AA976" si="1182">DBCS(J968)</f>
        <v/>
      </c>
      <c r="AB968" s="133"/>
      <c r="AC968" s="133">
        <f t="shared" ref="AC968:AC976" si="1183">A968</f>
        <v>0</v>
      </c>
      <c r="AD968" s="133">
        <f t="shared" ref="AD968:AD976" si="1184">B968</f>
        <v>0</v>
      </c>
      <c r="AE968" s="133">
        <f t="shared" ref="AE968:AE976" si="1185">C968</f>
        <v>0</v>
      </c>
      <c r="AF968" s="133">
        <f t="shared" ref="AF968:AF976" si="1186">D968</f>
        <v>0</v>
      </c>
      <c r="AG968" s="134">
        <f t="shared" ref="AG968:AG976" si="1187">F968</f>
        <v>0</v>
      </c>
      <c r="AH968" s="133">
        <f t="shared" ref="AH968:AH976" si="1188">H968</f>
        <v>0</v>
      </c>
      <c r="AI968" s="133">
        <f t="shared" si="1114"/>
        <v>0</v>
      </c>
      <c r="AJ968" s="133">
        <f t="shared" si="1115"/>
        <v>0</v>
      </c>
      <c r="AK968" s="135">
        <f t="shared" ref="AK968:AK976" si="1189">M968</f>
        <v>0</v>
      </c>
      <c r="AL968" s="135">
        <f t="shared" ref="AL968:AL976" si="1190">N968</f>
        <v>0</v>
      </c>
      <c r="AM968" s="135">
        <f t="shared" si="1116"/>
        <v>0</v>
      </c>
      <c r="AN968" s="135">
        <f t="shared" si="1117"/>
        <v>0</v>
      </c>
      <c r="AP968" s="111" t="e">
        <f>VLOOKUP($Y968,ボランティア図書マスタ!$A:$T,15,0)</f>
        <v>#N/A</v>
      </c>
      <c r="AQ968" s="111" t="e">
        <f>VLOOKUP($Y968,ボランティア図書マスタ!$A:$T,16,0)</f>
        <v>#N/A</v>
      </c>
      <c r="AR968" s="111" t="e">
        <f>VLOOKUP($Y968,ボランティア図書マスタ!$A:$T,17,0)</f>
        <v>#N/A</v>
      </c>
      <c r="AS968" s="111" t="e">
        <f>VLOOKUP($Y968,ボランティア図書マスタ!$A:$T,18,0)</f>
        <v>#N/A</v>
      </c>
      <c r="AT968" s="111" t="e">
        <f>VLOOKUP($Y968,ボランティア図書マスタ!$A:$T,19,0)</f>
        <v>#N/A</v>
      </c>
      <c r="AU968" s="111" t="e">
        <f>VLOOKUP($Y968,ボランティア図書マスタ!$A:$T,20,0)</f>
        <v>#N/A</v>
      </c>
    </row>
    <row r="969" spans="1:47" ht="80.099999999999994" customHeight="1" x14ac:dyDescent="0.15">
      <c r="A969" s="119"/>
      <c r="B969" s="120"/>
      <c r="C969" s="119"/>
      <c r="D969" s="121"/>
      <c r="E969" s="122" t="str">
        <f>IF(D969="","",VLOOKUP(D969,ボランティア一覧!$A:$B,2,0))</f>
        <v/>
      </c>
      <c r="F969" s="121"/>
      <c r="G969" s="123" t="str">
        <f>IF(F969="","",VLOOKUP(F969,ボランティア図書マスタ!$B:$L,11,0))</f>
        <v/>
      </c>
      <c r="H969" s="124"/>
      <c r="I969" s="121"/>
      <c r="J969" s="124"/>
      <c r="K969" s="122" t="str">
        <f t="shared" si="1113"/>
        <v/>
      </c>
      <c r="L969" s="125" t="str">
        <f>IF(Y969="","",VLOOKUP(Y969,ボランティア図書マスタ!$A$3:$M$567,13,0))</f>
        <v/>
      </c>
      <c r="M969" s="126"/>
      <c r="N969" s="127"/>
      <c r="O969" s="128"/>
      <c r="P969" s="129"/>
      <c r="Q969" s="130" t="str">
        <f>IF(D969="","",VLOOKUP(D969,ボランティア一覧!$A$3:$F$68,3,0))</f>
        <v/>
      </c>
      <c r="R969" s="130" t="str">
        <f>IF(D969="","",VLOOKUP(D969,ボランティア一覧!$A$3:$F$68,4,0))</f>
        <v/>
      </c>
      <c r="S969" s="130" t="str">
        <f>IF(D969="","",VLOOKUP(D969,ボランティア一覧!$A$3:$F$68,5,0))</f>
        <v/>
      </c>
      <c r="T969" s="130" t="str">
        <f>IF(D969="","",VLOOKUP(D969,ボランティア一覧!$A$3:$F$68,6,0))</f>
        <v/>
      </c>
      <c r="U969" s="131" t="str">
        <f t="shared" si="1179"/>
        <v xml:space="preserve"> </v>
      </c>
      <c r="V969" s="131" t="str">
        <f t="shared" si="1180"/>
        <v>　</v>
      </c>
      <c r="W969" s="131" t="str">
        <f>IF($A969=0," ",VLOOKUP(U969,入力規則用シート!B:C,2,0))</f>
        <v xml:space="preserve"> </v>
      </c>
      <c r="X969" s="131">
        <f t="shared" si="1118"/>
        <v>0</v>
      </c>
      <c r="Y969" s="131" t="str">
        <f t="shared" si="1181"/>
        <v/>
      </c>
      <c r="Z969" s="131" t="str">
        <f>IF(Y969="","",VLOOKUP(Y969,ボランティア図書マスタ!$A$3:$K$567,11,0))</f>
        <v/>
      </c>
      <c r="AA969" s="132" t="str">
        <f t="shared" si="1182"/>
        <v/>
      </c>
      <c r="AB969" s="133"/>
      <c r="AC969" s="133">
        <f t="shared" si="1183"/>
        <v>0</v>
      </c>
      <c r="AD969" s="133">
        <f t="shared" si="1184"/>
        <v>0</v>
      </c>
      <c r="AE969" s="133">
        <f t="shared" si="1185"/>
        <v>0</v>
      </c>
      <c r="AF969" s="133">
        <f t="shared" si="1186"/>
        <v>0</v>
      </c>
      <c r="AG969" s="134">
        <f t="shared" si="1187"/>
        <v>0</v>
      </c>
      <c r="AH969" s="133">
        <f t="shared" si="1188"/>
        <v>0</v>
      </c>
      <c r="AI969" s="133">
        <f t="shared" si="1114"/>
        <v>0</v>
      </c>
      <c r="AJ969" s="133">
        <f t="shared" si="1115"/>
        <v>0</v>
      </c>
      <c r="AK969" s="135">
        <f t="shared" si="1189"/>
        <v>0</v>
      </c>
      <c r="AL969" s="135">
        <f t="shared" si="1190"/>
        <v>0</v>
      </c>
      <c r="AM969" s="135">
        <f t="shared" si="1116"/>
        <v>0</v>
      </c>
      <c r="AN969" s="135">
        <f t="shared" si="1117"/>
        <v>0</v>
      </c>
      <c r="AP969" s="111" t="e">
        <f>VLOOKUP($Y969,ボランティア図書マスタ!$A:$T,15,0)</f>
        <v>#N/A</v>
      </c>
      <c r="AQ969" s="111" t="e">
        <f>VLOOKUP($Y969,ボランティア図書マスタ!$A:$T,16,0)</f>
        <v>#N/A</v>
      </c>
      <c r="AR969" s="111" t="e">
        <f>VLOOKUP($Y969,ボランティア図書マスタ!$A:$T,17,0)</f>
        <v>#N/A</v>
      </c>
      <c r="AS969" s="111" t="e">
        <f>VLOOKUP($Y969,ボランティア図書マスタ!$A:$T,18,0)</f>
        <v>#N/A</v>
      </c>
      <c r="AT969" s="111" t="e">
        <f>VLOOKUP($Y969,ボランティア図書マスタ!$A:$T,19,0)</f>
        <v>#N/A</v>
      </c>
      <c r="AU969" s="111" t="e">
        <f>VLOOKUP($Y969,ボランティア図書マスタ!$A:$T,20,0)</f>
        <v>#N/A</v>
      </c>
    </row>
    <row r="970" spans="1:47" ht="80.099999999999994" customHeight="1" x14ac:dyDescent="0.15">
      <c r="A970" s="119"/>
      <c r="B970" s="120"/>
      <c r="C970" s="119"/>
      <c r="D970" s="121"/>
      <c r="E970" s="122" t="str">
        <f>IF(D970="","",VLOOKUP(D970,ボランティア一覧!$A:$B,2,0))</f>
        <v/>
      </c>
      <c r="F970" s="121"/>
      <c r="G970" s="123" t="str">
        <f>IF(F970="","",VLOOKUP(F970,ボランティア図書マスタ!$B:$L,11,0))</f>
        <v/>
      </c>
      <c r="H970" s="124"/>
      <c r="I970" s="121"/>
      <c r="J970" s="124"/>
      <c r="K970" s="122" t="str">
        <f t="shared" si="1113"/>
        <v/>
      </c>
      <c r="L970" s="125" t="str">
        <f>IF(Y970="","",VLOOKUP(Y970,ボランティア図書マスタ!$A$3:$M$567,13,0))</f>
        <v/>
      </c>
      <c r="M970" s="126"/>
      <c r="N970" s="127"/>
      <c r="O970" s="128"/>
      <c r="P970" s="129"/>
      <c r="Q970" s="130" t="str">
        <f>IF(D970="","",VLOOKUP(D970,ボランティア一覧!$A$3:$F$68,3,0))</f>
        <v/>
      </c>
      <c r="R970" s="130" t="str">
        <f>IF(D970="","",VLOOKUP(D970,ボランティア一覧!$A$3:$F$68,4,0))</f>
        <v/>
      </c>
      <c r="S970" s="130" t="str">
        <f>IF(D970="","",VLOOKUP(D970,ボランティア一覧!$A$3:$F$68,5,0))</f>
        <v/>
      </c>
      <c r="T970" s="130" t="str">
        <f>IF(D970="","",VLOOKUP(D970,ボランティア一覧!$A$3:$F$68,6,0))</f>
        <v/>
      </c>
      <c r="U970" s="131" t="str">
        <f t="shared" si="1179"/>
        <v xml:space="preserve"> </v>
      </c>
      <c r="V970" s="131" t="str">
        <f t="shared" si="1180"/>
        <v>　</v>
      </c>
      <c r="W970" s="131" t="str">
        <f>IF($A970=0," ",VLOOKUP(U970,入力規則用シート!B:C,2,0))</f>
        <v xml:space="preserve"> </v>
      </c>
      <c r="X970" s="131">
        <f t="shared" si="1118"/>
        <v>0</v>
      </c>
      <c r="Y970" s="131" t="str">
        <f t="shared" si="1181"/>
        <v/>
      </c>
      <c r="Z970" s="131" t="str">
        <f>IF(Y970="","",VLOOKUP(Y970,ボランティア図書マスタ!$A$3:$K$567,11,0))</f>
        <v/>
      </c>
      <c r="AA970" s="132" t="str">
        <f t="shared" si="1182"/>
        <v/>
      </c>
      <c r="AB970" s="133"/>
      <c r="AC970" s="133">
        <f t="shared" si="1183"/>
        <v>0</v>
      </c>
      <c r="AD970" s="133">
        <f t="shared" si="1184"/>
        <v>0</v>
      </c>
      <c r="AE970" s="133">
        <f t="shared" si="1185"/>
        <v>0</v>
      </c>
      <c r="AF970" s="133">
        <f t="shared" si="1186"/>
        <v>0</v>
      </c>
      <c r="AG970" s="134">
        <f t="shared" si="1187"/>
        <v>0</v>
      </c>
      <c r="AH970" s="133">
        <f t="shared" si="1188"/>
        <v>0</v>
      </c>
      <c r="AI970" s="133">
        <f t="shared" si="1114"/>
        <v>0</v>
      </c>
      <c r="AJ970" s="133">
        <f t="shared" si="1115"/>
        <v>0</v>
      </c>
      <c r="AK970" s="135">
        <f t="shared" si="1189"/>
        <v>0</v>
      </c>
      <c r="AL970" s="135">
        <f t="shared" si="1190"/>
        <v>0</v>
      </c>
      <c r="AM970" s="135">
        <f t="shared" si="1116"/>
        <v>0</v>
      </c>
      <c r="AN970" s="135">
        <f t="shared" si="1117"/>
        <v>0</v>
      </c>
      <c r="AP970" s="111" t="e">
        <f>VLOOKUP($Y970,ボランティア図書マスタ!$A:$T,15,0)</f>
        <v>#N/A</v>
      </c>
      <c r="AQ970" s="111" t="e">
        <f>VLOOKUP($Y970,ボランティア図書マスタ!$A:$T,16,0)</f>
        <v>#N/A</v>
      </c>
      <c r="AR970" s="111" t="e">
        <f>VLOOKUP($Y970,ボランティア図書マスタ!$A:$T,17,0)</f>
        <v>#N/A</v>
      </c>
      <c r="AS970" s="111" t="e">
        <f>VLOOKUP($Y970,ボランティア図書マスタ!$A:$T,18,0)</f>
        <v>#N/A</v>
      </c>
      <c r="AT970" s="111" t="e">
        <f>VLOOKUP($Y970,ボランティア図書マスタ!$A:$T,19,0)</f>
        <v>#N/A</v>
      </c>
      <c r="AU970" s="111" t="e">
        <f>VLOOKUP($Y970,ボランティア図書マスタ!$A:$T,20,0)</f>
        <v>#N/A</v>
      </c>
    </row>
    <row r="971" spans="1:47" ht="80.099999999999994" customHeight="1" x14ac:dyDescent="0.15">
      <c r="A971" s="119"/>
      <c r="B971" s="120"/>
      <c r="C971" s="119"/>
      <c r="D971" s="121"/>
      <c r="E971" s="122" t="str">
        <f>IF(D971="","",VLOOKUP(D971,ボランティア一覧!$A:$B,2,0))</f>
        <v/>
      </c>
      <c r="F971" s="121"/>
      <c r="G971" s="123" t="str">
        <f>IF(F971="","",VLOOKUP(F971,ボランティア図書マスタ!$B:$L,11,0))</f>
        <v/>
      </c>
      <c r="H971" s="124"/>
      <c r="I971" s="121"/>
      <c r="J971" s="124"/>
      <c r="K971" s="122" t="str">
        <f t="shared" si="1113"/>
        <v/>
      </c>
      <c r="L971" s="125" t="str">
        <f>IF(Y971="","",VLOOKUP(Y971,ボランティア図書マスタ!$A$3:$M$567,13,0))</f>
        <v/>
      </c>
      <c r="M971" s="126"/>
      <c r="N971" s="127"/>
      <c r="O971" s="128"/>
      <c r="P971" s="129"/>
      <c r="Q971" s="130" t="str">
        <f>IF(D971="","",VLOOKUP(D971,ボランティア一覧!$A$3:$F$68,3,0))</f>
        <v/>
      </c>
      <c r="R971" s="130" t="str">
        <f>IF(D971="","",VLOOKUP(D971,ボランティア一覧!$A$3:$F$68,4,0))</f>
        <v/>
      </c>
      <c r="S971" s="130" t="str">
        <f>IF(D971="","",VLOOKUP(D971,ボランティア一覧!$A$3:$F$68,5,0))</f>
        <v/>
      </c>
      <c r="T971" s="130" t="str">
        <f>IF(D971="","",VLOOKUP(D971,ボランティア一覧!$A$3:$F$68,6,0))</f>
        <v/>
      </c>
      <c r="U971" s="131" t="str">
        <f t="shared" si="1179"/>
        <v xml:space="preserve"> </v>
      </c>
      <c r="V971" s="131" t="str">
        <f t="shared" si="1180"/>
        <v>　</v>
      </c>
      <c r="W971" s="131" t="str">
        <f>IF($A971=0," ",VLOOKUP(U971,入力規則用シート!B:C,2,0))</f>
        <v xml:space="preserve"> </v>
      </c>
      <c r="X971" s="131">
        <f t="shared" si="1118"/>
        <v>0</v>
      </c>
      <c r="Y971" s="131" t="str">
        <f t="shared" si="1181"/>
        <v/>
      </c>
      <c r="Z971" s="131" t="str">
        <f>IF(Y971="","",VLOOKUP(Y971,ボランティア図書マスタ!$A$3:$K$567,11,0))</f>
        <v/>
      </c>
      <c r="AA971" s="132" t="str">
        <f t="shared" si="1182"/>
        <v/>
      </c>
      <c r="AB971" s="133"/>
      <c r="AC971" s="133">
        <f t="shared" si="1183"/>
        <v>0</v>
      </c>
      <c r="AD971" s="133">
        <f t="shared" si="1184"/>
        <v>0</v>
      </c>
      <c r="AE971" s="133">
        <f t="shared" si="1185"/>
        <v>0</v>
      </c>
      <c r="AF971" s="133">
        <f t="shared" si="1186"/>
        <v>0</v>
      </c>
      <c r="AG971" s="134">
        <f t="shared" si="1187"/>
        <v>0</v>
      </c>
      <c r="AH971" s="133">
        <f t="shared" si="1188"/>
        <v>0</v>
      </c>
      <c r="AI971" s="133">
        <f t="shared" si="1114"/>
        <v>0</v>
      </c>
      <c r="AJ971" s="133">
        <f t="shared" si="1115"/>
        <v>0</v>
      </c>
      <c r="AK971" s="135">
        <f t="shared" si="1189"/>
        <v>0</v>
      </c>
      <c r="AL971" s="135">
        <f t="shared" si="1190"/>
        <v>0</v>
      </c>
      <c r="AM971" s="135">
        <f t="shared" si="1116"/>
        <v>0</v>
      </c>
      <c r="AN971" s="135">
        <f t="shared" si="1117"/>
        <v>0</v>
      </c>
      <c r="AP971" s="111" t="e">
        <f>VLOOKUP($Y971,ボランティア図書マスタ!$A:$T,15,0)</f>
        <v>#N/A</v>
      </c>
      <c r="AQ971" s="111" t="e">
        <f>VLOOKUP($Y971,ボランティア図書マスタ!$A:$T,16,0)</f>
        <v>#N/A</v>
      </c>
      <c r="AR971" s="111" t="e">
        <f>VLOOKUP($Y971,ボランティア図書マスタ!$A:$T,17,0)</f>
        <v>#N/A</v>
      </c>
      <c r="AS971" s="111" t="e">
        <f>VLOOKUP($Y971,ボランティア図書マスタ!$A:$T,18,0)</f>
        <v>#N/A</v>
      </c>
      <c r="AT971" s="111" t="e">
        <f>VLOOKUP($Y971,ボランティア図書マスタ!$A:$T,19,0)</f>
        <v>#N/A</v>
      </c>
      <c r="AU971" s="111" t="e">
        <f>VLOOKUP($Y971,ボランティア図書マスタ!$A:$T,20,0)</f>
        <v>#N/A</v>
      </c>
    </row>
    <row r="972" spans="1:47" ht="80.099999999999994" customHeight="1" x14ac:dyDescent="0.15">
      <c r="A972" s="119"/>
      <c r="B972" s="120"/>
      <c r="C972" s="119"/>
      <c r="D972" s="121"/>
      <c r="E972" s="122" t="str">
        <f>IF(D972="","",VLOOKUP(D972,ボランティア一覧!$A:$B,2,0))</f>
        <v/>
      </c>
      <c r="F972" s="121"/>
      <c r="G972" s="123" t="str">
        <f>IF(F972="","",VLOOKUP(F972,ボランティア図書マスタ!$B:$L,11,0))</f>
        <v/>
      </c>
      <c r="H972" s="124"/>
      <c r="I972" s="121"/>
      <c r="J972" s="124"/>
      <c r="K972" s="122" t="str">
        <f t="shared" ref="K972:K1085" si="1191">IF(I972="","",CONCATENATE(H972,"　",Z972,"　","－"&amp;AA972))</f>
        <v/>
      </c>
      <c r="L972" s="125" t="str">
        <f>IF(Y972="","",VLOOKUP(Y972,ボランティア図書マスタ!$A$3:$M$567,13,0))</f>
        <v/>
      </c>
      <c r="M972" s="126"/>
      <c r="N972" s="127"/>
      <c r="O972" s="128"/>
      <c r="P972" s="129"/>
      <c r="Q972" s="130" t="str">
        <f>IF(D972="","",VLOOKUP(D972,ボランティア一覧!$A$3:$F$68,3,0))</f>
        <v/>
      </c>
      <c r="R972" s="130" t="str">
        <f>IF(D972="","",VLOOKUP(D972,ボランティア一覧!$A$3:$F$68,4,0))</f>
        <v/>
      </c>
      <c r="S972" s="130" t="str">
        <f>IF(D972="","",VLOOKUP(D972,ボランティア一覧!$A$3:$F$68,5,0))</f>
        <v/>
      </c>
      <c r="T972" s="130" t="str">
        <f>IF(D972="","",VLOOKUP(D972,ボランティア一覧!$A$3:$F$68,6,0))</f>
        <v/>
      </c>
      <c r="U972" s="131" t="str">
        <f t="shared" si="1179"/>
        <v xml:space="preserve"> </v>
      </c>
      <c r="V972" s="131" t="str">
        <f t="shared" si="1180"/>
        <v>　</v>
      </c>
      <c r="W972" s="131" t="str">
        <f>IF($A972=0," ",VLOOKUP(U972,入力規則用シート!B:C,2,0))</f>
        <v xml:space="preserve"> </v>
      </c>
      <c r="X972" s="131">
        <f t="shared" si="1118"/>
        <v>0</v>
      </c>
      <c r="Y972" s="131" t="str">
        <f t="shared" si="1181"/>
        <v/>
      </c>
      <c r="Z972" s="131" t="str">
        <f>IF(Y972="","",VLOOKUP(Y972,ボランティア図書マスタ!$A$3:$K$567,11,0))</f>
        <v/>
      </c>
      <c r="AA972" s="132" t="str">
        <f t="shared" si="1182"/>
        <v/>
      </c>
      <c r="AB972" s="133"/>
      <c r="AC972" s="133">
        <f t="shared" si="1183"/>
        <v>0</v>
      </c>
      <c r="AD972" s="133">
        <f t="shared" si="1184"/>
        <v>0</v>
      </c>
      <c r="AE972" s="133">
        <f t="shared" si="1185"/>
        <v>0</v>
      </c>
      <c r="AF972" s="133">
        <f t="shared" si="1186"/>
        <v>0</v>
      </c>
      <c r="AG972" s="134">
        <f t="shared" si="1187"/>
        <v>0</v>
      </c>
      <c r="AH972" s="133">
        <f t="shared" si="1188"/>
        <v>0</v>
      </c>
      <c r="AI972" s="133">
        <f t="shared" ref="AI972:AI1085" si="1192">I972</f>
        <v>0</v>
      </c>
      <c r="AJ972" s="133">
        <f t="shared" ref="AJ972:AJ1085" si="1193">J972</f>
        <v>0</v>
      </c>
      <c r="AK972" s="135">
        <f t="shared" si="1189"/>
        <v>0</v>
      </c>
      <c r="AL972" s="135">
        <f t="shared" si="1190"/>
        <v>0</v>
      </c>
      <c r="AM972" s="135">
        <f t="shared" ref="AM972:AM1085" si="1194">O972</f>
        <v>0</v>
      </c>
      <c r="AN972" s="135">
        <f t="shared" ref="AN972:AN1085" si="1195">P972</f>
        <v>0</v>
      </c>
      <c r="AP972" s="111" t="e">
        <f>VLOOKUP($Y972,ボランティア図書マスタ!$A:$T,15,0)</f>
        <v>#N/A</v>
      </c>
      <c r="AQ972" s="111" t="e">
        <f>VLOOKUP($Y972,ボランティア図書マスタ!$A:$T,16,0)</f>
        <v>#N/A</v>
      </c>
      <c r="AR972" s="111" t="e">
        <f>VLOOKUP($Y972,ボランティア図書マスタ!$A:$T,17,0)</f>
        <v>#N/A</v>
      </c>
      <c r="AS972" s="111" t="e">
        <f>VLOOKUP($Y972,ボランティア図書マスタ!$A:$T,18,0)</f>
        <v>#N/A</v>
      </c>
      <c r="AT972" s="111" t="e">
        <f>VLOOKUP($Y972,ボランティア図書マスタ!$A:$T,19,0)</f>
        <v>#N/A</v>
      </c>
      <c r="AU972" s="111" t="e">
        <f>VLOOKUP($Y972,ボランティア図書マスタ!$A:$T,20,0)</f>
        <v>#N/A</v>
      </c>
    </row>
    <row r="973" spans="1:47" ht="80.099999999999994" customHeight="1" x14ac:dyDescent="0.15">
      <c r="A973" s="119"/>
      <c r="B973" s="120"/>
      <c r="C973" s="119"/>
      <c r="D973" s="121"/>
      <c r="E973" s="122" t="str">
        <f>IF(D973="","",VLOOKUP(D973,ボランティア一覧!$A:$B,2,0))</f>
        <v/>
      </c>
      <c r="F973" s="121"/>
      <c r="G973" s="123" t="str">
        <f>IF(F973="","",VLOOKUP(F973,ボランティア図書マスタ!$B:$L,11,0))</f>
        <v/>
      </c>
      <c r="H973" s="124"/>
      <c r="I973" s="121"/>
      <c r="J973" s="124"/>
      <c r="K973" s="122" t="str">
        <f t="shared" si="1191"/>
        <v/>
      </c>
      <c r="L973" s="125" t="str">
        <f>IF(Y973="","",VLOOKUP(Y973,ボランティア図書マスタ!$A$3:$M$567,13,0))</f>
        <v/>
      </c>
      <c r="M973" s="126"/>
      <c r="N973" s="127"/>
      <c r="O973" s="128"/>
      <c r="P973" s="129"/>
      <c r="Q973" s="130" t="str">
        <f>IF(D973="","",VLOOKUP(D973,ボランティア一覧!$A$3:$F$68,3,0))</f>
        <v/>
      </c>
      <c r="R973" s="130" t="str">
        <f>IF(D973="","",VLOOKUP(D973,ボランティア一覧!$A$3:$F$68,4,0))</f>
        <v/>
      </c>
      <c r="S973" s="130" t="str">
        <f>IF(D973="","",VLOOKUP(D973,ボランティア一覧!$A$3:$F$68,5,0))</f>
        <v/>
      </c>
      <c r="T973" s="130" t="str">
        <f>IF(D973="","",VLOOKUP(D973,ボランティア一覧!$A$3:$F$68,6,0))</f>
        <v/>
      </c>
      <c r="U973" s="131" t="str">
        <f t="shared" si="1179"/>
        <v xml:space="preserve"> </v>
      </c>
      <c r="V973" s="131" t="str">
        <f t="shared" si="1180"/>
        <v>　</v>
      </c>
      <c r="W973" s="131" t="str">
        <f>IF($A973=0," ",VLOOKUP(U973,入力規則用シート!B:C,2,0))</f>
        <v xml:space="preserve"> </v>
      </c>
      <c r="X973" s="131">
        <f t="shared" si="1118"/>
        <v>0</v>
      </c>
      <c r="Y973" s="131" t="str">
        <f t="shared" si="1181"/>
        <v/>
      </c>
      <c r="Z973" s="131" t="str">
        <f>IF(Y973="","",VLOOKUP(Y973,ボランティア図書マスタ!$A$3:$K$567,11,0))</f>
        <v/>
      </c>
      <c r="AA973" s="132" t="str">
        <f t="shared" si="1182"/>
        <v/>
      </c>
      <c r="AB973" s="133"/>
      <c r="AC973" s="133">
        <f t="shared" si="1183"/>
        <v>0</v>
      </c>
      <c r="AD973" s="133">
        <f t="shared" si="1184"/>
        <v>0</v>
      </c>
      <c r="AE973" s="133">
        <f t="shared" si="1185"/>
        <v>0</v>
      </c>
      <c r="AF973" s="133">
        <f t="shared" si="1186"/>
        <v>0</v>
      </c>
      <c r="AG973" s="134">
        <f t="shared" si="1187"/>
        <v>0</v>
      </c>
      <c r="AH973" s="133">
        <f t="shared" si="1188"/>
        <v>0</v>
      </c>
      <c r="AI973" s="133">
        <f t="shared" si="1192"/>
        <v>0</v>
      </c>
      <c r="AJ973" s="133">
        <f t="shared" si="1193"/>
        <v>0</v>
      </c>
      <c r="AK973" s="135">
        <f t="shared" si="1189"/>
        <v>0</v>
      </c>
      <c r="AL973" s="135">
        <f t="shared" si="1190"/>
        <v>0</v>
      </c>
      <c r="AM973" s="135">
        <f t="shared" si="1194"/>
        <v>0</v>
      </c>
      <c r="AN973" s="135">
        <f t="shared" si="1195"/>
        <v>0</v>
      </c>
      <c r="AP973" s="111" t="e">
        <f>VLOOKUP($Y973,ボランティア図書マスタ!$A:$T,15,0)</f>
        <v>#N/A</v>
      </c>
      <c r="AQ973" s="111" t="e">
        <f>VLOOKUP($Y973,ボランティア図書マスタ!$A:$T,16,0)</f>
        <v>#N/A</v>
      </c>
      <c r="AR973" s="111" t="e">
        <f>VLOOKUP($Y973,ボランティア図書マスタ!$A:$T,17,0)</f>
        <v>#N/A</v>
      </c>
      <c r="AS973" s="111" t="e">
        <f>VLOOKUP($Y973,ボランティア図書マスタ!$A:$T,18,0)</f>
        <v>#N/A</v>
      </c>
      <c r="AT973" s="111" t="e">
        <f>VLOOKUP($Y973,ボランティア図書マスタ!$A:$T,19,0)</f>
        <v>#N/A</v>
      </c>
      <c r="AU973" s="111" t="e">
        <f>VLOOKUP($Y973,ボランティア図書マスタ!$A:$T,20,0)</f>
        <v>#N/A</v>
      </c>
    </row>
    <row r="974" spans="1:47" ht="80.099999999999994" customHeight="1" x14ac:dyDescent="0.15">
      <c r="A974" s="119"/>
      <c r="B974" s="120"/>
      <c r="C974" s="119"/>
      <c r="D974" s="121"/>
      <c r="E974" s="122" t="str">
        <f>IF(D974="","",VLOOKUP(D974,ボランティア一覧!$A:$B,2,0))</f>
        <v/>
      </c>
      <c r="F974" s="121"/>
      <c r="G974" s="123" t="str">
        <f>IF(F974="","",VLOOKUP(F974,ボランティア図書マスタ!$B:$L,11,0))</f>
        <v/>
      </c>
      <c r="H974" s="124"/>
      <c r="I974" s="121"/>
      <c r="J974" s="124"/>
      <c r="K974" s="122" t="str">
        <f t="shared" si="1191"/>
        <v/>
      </c>
      <c r="L974" s="125" t="str">
        <f>IF(Y974="","",VLOOKUP(Y974,ボランティア図書マスタ!$A$3:$M$567,13,0))</f>
        <v/>
      </c>
      <c r="M974" s="126"/>
      <c r="N974" s="127"/>
      <c r="O974" s="128"/>
      <c r="P974" s="129"/>
      <c r="Q974" s="130" t="str">
        <f>IF(D974="","",VLOOKUP(D974,ボランティア一覧!$A$3:$F$68,3,0))</f>
        <v/>
      </c>
      <c r="R974" s="130" t="str">
        <f>IF(D974="","",VLOOKUP(D974,ボランティア一覧!$A$3:$F$68,4,0))</f>
        <v/>
      </c>
      <c r="S974" s="130" t="str">
        <f>IF(D974="","",VLOOKUP(D974,ボランティア一覧!$A$3:$F$68,5,0))</f>
        <v/>
      </c>
      <c r="T974" s="130" t="str">
        <f>IF(D974="","",VLOOKUP(D974,ボランティア一覧!$A$3:$F$68,6,0))</f>
        <v/>
      </c>
      <c r="U974" s="131" t="str">
        <f t="shared" si="1179"/>
        <v xml:space="preserve"> </v>
      </c>
      <c r="V974" s="131" t="str">
        <f t="shared" si="1180"/>
        <v>　</v>
      </c>
      <c r="W974" s="131" t="str">
        <f>IF($A974=0," ",VLOOKUP(U974,入力規則用シート!B:C,2,0))</f>
        <v xml:space="preserve"> </v>
      </c>
      <c r="X974" s="131">
        <f t="shared" si="1118"/>
        <v>0</v>
      </c>
      <c r="Y974" s="131" t="str">
        <f t="shared" si="1181"/>
        <v/>
      </c>
      <c r="Z974" s="131" t="str">
        <f>IF(Y974="","",VLOOKUP(Y974,ボランティア図書マスタ!$A$3:$K$567,11,0))</f>
        <v/>
      </c>
      <c r="AA974" s="132" t="str">
        <f t="shared" si="1182"/>
        <v/>
      </c>
      <c r="AB974" s="133"/>
      <c r="AC974" s="133">
        <f t="shared" si="1183"/>
        <v>0</v>
      </c>
      <c r="AD974" s="133">
        <f t="shared" si="1184"/>
        <v>0</v>
      </c>
      <c r="AE974" s="133">
        <f t="shared" si="1185"/>
        <v>0</v>
      </c>
      <c r="AF974" s="133">
        <f t="shared" si="1186"/>
        <v>0</v>
      </c>
      <c r="AG974" s="134">
        <f t="shared" si="1187"/>
        <v>0</v>
      </c>
      <c r="AH974" s="133">
        <f t="shared" si="1188"/>
        <v>0</v>
      </c>
      <c r="AI974" s="133">
        <f t="shared" si="1192"/>
        <v>0</v>
      </c>
      <c r="AJ974" s="133">
        <f t="shared" si="1193"/>
        <v>0</v>
      </c>
      <c r="AK974" s="135">
        <f t="shared" si="1189"/>
        <v>0</v>
      </c>
      <c r="AL974" s="135">
        <f t="shared" si="1190"/>
        <v>0</v>
      </c>
      <c r="AM974" s="135">
        <f t="shared" si="1194"/>
        <v>0</v>
      </c>
      <c r="AN974" s="135">
        <f t="shared" si="1195"/>
        <v>0</v>
      </c>
      <c r="AP974" s="111" t="e">
        <f>VLOOKUP($Y974,ボランティア図書マスタ!$A:$T,15,0)</f>
        <v>#N/A</v>
      </c>
      <c r="AQ974" s="111" t="e">
        <f>VLOOKUP($Y974,ボランティア図書マスタ!$A:$T,16,0)</f>
        <v>#N/A</v>
      </c>
      <c r="AR974" s="111" t="e">
        <f>VLOOKUP($Y974,ボランティア図書マスタ!$A:$T,17,0)</f>
        <v>#N/A</v>
      </c>
      <c r="AS974" s="111" t="e">
        <f>VLOOKUP($Y974,ボランティア図書マスタ!$A:$T,18,0)</f>
        <v>#N/A</v>
      </c>
      <c r="AT974" s="111" t="e">
        <f>VLOOKUP($Y974,ボランティア図書マスタ!$A:$T,19,0)</f>
        <v>#N/A</v>
      </c>
      <c r="AU974" s="111" t="e">
        <f>VLOOKUP($Y974,ボランティア図書マスタ!$A:$T,20,0)</f>
        <v>#N/A</v>
      </c>
    </row>
    <row r="975" spans="1:47" ht="80.099999999999994" customHeight="1" x14ac:dyDescent="0.15">
      <c r="A975" s="119"/>
      <c r="B975" s="120"/>
      <c r="C975" s="119"/>
      <c r="D975" s="121"/>
      <c r="E975" s="122" t="str">
        <f>IF(D975="","",VLOOKUP(D975,ボランティア一覧!$A:$B,2,0))</f>
        <v/>
      </c>
      <c r="F975" s="121"/>
      <c r="G975" s="123" t="str">
        <f>IF(F975="","",VLOOKUP(F975,ボランティア図書マスタ!$B:$L,11,0))</f>
        <v/>
      </c>
      <c r="H975" s="124"/>
      <c r="I975" s="121"/>
      <c r="J975" s="124"/>
      <c r="K975" s="122" t="str">
        <f t="shared" si="1191"/>
        <v/>
      </c>
      <c r="L975" s="125" t="str">
        <f>IF(Y975="","",VLOOKUP(Y975,ボランティア図書マスタ!$A$3:$M$567,13,0))</f>
        <v/>
      </c>
      <c r="M975" s="126"/>
      <c r="N975" s="127"/>
      <c r="O975" s="128"/>
      <c r="P975" s="129"/>
      <c r="Q975" s="130" t="str">
        <f>IF(D975="","",VLOOKUP(D975,ボランティア一覧!$A$3:$F$68,3,0))</f>
        <v/>
      </c>
      <c r="R975" s="130" t="str">
        <f>IF(D975="","",VLOOKUP(D975,ボランティア一覧!$A$3:$F$68,4,0))</f>
        <v/>
      </c>
      <c r="S975" s="130" t="str">
        <f>IF(D975="","",VLOOKUP(D975,ボランティア一覧!$A$3:$F$68,5,0))</f>
        <v/>
      </c>
      <c r="T975" s="130" t="str">
        <f>IF(D975="","",VLOOKUP(D975,ボランティア一覧!$A$3:$F$68,6,0))</f>
        <v/>
      </c>
      <c r="U975" s="131" t="str">
        <f t="shared" si="1179"/>
        <v xml:space="preserve"> </v>
      </c>
      <c r="V975" s="131" t="str">
        <f t="shared" si="1180"/>
        <v>　</v>
      </c>
      <c r="W975" s="131" t="str">
        <f>IF($A975=0," ",VLOOKUP(U975,入力規則用シート!B:C,2,0))</f>
        <v xml:space="preserve"> </v>
      </c>
      <c r="X975" s="131">
        <f t="shared" si="1118"/>
        <v>0</v>
      </c>
      <c r="Y975" s="131" t="str">
        <f t="shared" si="1181"/>
        <v/>
      </c>
      <c r="Z975" s="131" t="str">
        <f>IF(Y975="","",VLOOKUP(Y975,ボランティア図書マスタ!$A$3:$K$567,11,0))</f>
        <v/>
      </c>
      <c r="AA975" s="132" t="str">
        <f t="shared" si="1182"/>
        <v/>
      </c>
      <c r="AB975" s="133"/>
      <c r="AC975" s="133">
        <f t="shared" si="1183"/>
        <v>0</v>
      </c>
      <c r="AD975" s="133">
        <f t="shared" si="1184"/>
        <v>0</v>
      </c>
      <c r="AE975" s="133">
        <f t="shared" si="1185"/>
        <v>0</v>
      </c>
      <c r="AF975" s="133">
        <f t="shared" si="1186"/>
        <v>0</v>
      </c>
      <c r="AG975" s="134">
        <f t="shared" si="1187"/>
        <v>0</v>
      </c>
      <c r="AH975" s="133">
        <f t="shared" si="1188"/>
        <v>0</v>
      </c>
      <c r="AI975" s="133">
        <f t="shared" si="1192"/>
        <v>0</v>
      </c>
      <c r="AJ975" s="133">
        <f t="shared" si="1193"/>
        <v>0</v>
      </c>
      <c r="AK975" s="135">
        <f t="shared" si="1189"/>
        <v>0</v>
      </c>
      <c r="AL975" s="135">
        <f t="shared" si="1190"/>
        <v>0</v>
      </c>
      <c r="AM975" s="135">
        <f t="shared" si="1194"/>
        <v>0</v>
      </c>
      <c r="AN975" s="135">
        <f t="shared" si="1195"/>
        <v>0</v>
      </c>
      <c r="AP975" s="111" t="e">
        <f>VLOOKUP($Y975,ボランティア図書マスタ!$A:$T,15,0)</f>
        <v>#N/A</v>
      </c>
      <c r="AQ975" s="111" t="e">
        <f>VLOOKUP($Y975,ボランティア図書マスタ!$A:$T,16,0)</f>
        <v>#N/A</v>
      </c>
      <c r="AR975" s="111" t="e">
        <f>VLOOKUP($Y975,ボランティア図書マスタ!$A:$T,17,0)</f>
        <v>#N/A</v>
      </c>
      <c r="AS975" s="111" t="e">
        <f>VLOOKUP($Y975,ボランティア図書マスタ!$A:$T,18,0)</f>
        <v>#N/A</v>
      </c>
      <c r="AT975" s="111" t="e">
        <f>VLOOKUP($Y975,ボランティア図書マスタ!$A:$T,19,0)</f>
        <v>#N/A</v>
      </c>
      <c r="AU975" s="111" t="e">
        <f>VLOOKUP($Y975,ボランティア図書マスタ!$A:$T,20,0)</f>
        <v>#N/A</v>
      </c>
    </row>
    <row r="976" spans="1:47" ht="80.099999999999994" customHeight="1" x14ac:dyDescent="0.15">
      <c r="A976" s="119"/>
      <c r="B976" s="120"/>
      <c r="C976" s="119"/>
      <c r="D976" s="121"/>
      <c r="E976" s="122" t="str">
        <f>IF(D976="","",VLOOKUP(D976,ボランティア一覧!$A:$B,2,0))</f>
        <v/>
      </c>
      <c r="F976" s="121"/>
      <c r="G976" s="123" t="str">
        <f>IF(F976="","",VLOOKUP(F976,ボランティア図書マスタ!$B:$L,11,0))</f>
        <v/>
      </c>
      <c r="H976" s="124"/>
      <c r="I976" s="121"/>
      <c r="J976" s="124"/>
      <c r="K976" s="122" t="str">
        <f t="shared" si="1191"/>
        <v/>
      </c>
      <c r="L976" s="125" t="str">
        <f>IF(Y976="","",VLOOKUP(Y976,ボランティア図書マスタ!$A$3:$M$567,13,0))</f>
        <v/>
      </c>
      <c r="M976" s="126"/>
      <c r="N976" s="127"/>
      <c r="O976" s="128"/>
      <c r="P976" s="129"/>
      <c r="Q976" s="130" t="str">
        <f>IF(D976="","",VLOOKUP(D976,ボランティア一覧!$A$3:$F$68,3,0))</f>
        <v/>
      </c>
      <c r="R976" s="130" t="str">
        <f>IF(D976="","",VLOOKUP(D976,ボランティア一覧!$A$3:$F$68,4,0))</f>
        <v/>
      </c>
      <c r="S976" s="130" t="str">
        <f>IF(D976="","",VLOOKUP(D976,ボランティア一覧!$A$3:$F$68,5,0))</f>
        <v/>
      </c>
      <c r="T976" s="130" t="str">
        <f>IF(D976="","",VLOOKUP(D976,ボランティア一覧!$A$3:$F$68,6,0))</f>
        <v/>
      </c>
      <c r="U976" s="131" t="str">
        <f t="shared" si="1179"/>
        <v xml:space="preserve"> </v>
      </c>
      <c r="V976" s="131" t="str">
        <f t="shared" si="1180"/>
        <v>　</v>
      </c>
      <c r="W976" s="131" t="str">
        <f>IF($A976=0," ",VLOOKUP(U976,入力規則用シート!B:C,2,0))</f>
        <v xml:space="preserve"> </v>
      </c>
      <c r="X976" s="131">
        <f t="shared" si="1118"/>
        <v>0</v>
      </c>
      <c r="Y976" s="131" t="str">
        <f t="shared" si="1181"/>
        <v/>
      </c>
      <c r="Z976" s="131" t="str">
        <f>IF(Y976="","",VLOOKUP(Y976,ボランティア図書マスタ!$A$3:$K$567,11,0))</f>
        <v/>
      </c>
      <c r="AA976" s="132" t="str">
        <f t="shared" si="1182"/>
        <v/>
      </c>
      <c r="AB976" s="133"/>
      <c r="AC976" s="133">
        <f t="shared" si="1183"/>
        <v>0</v>
      </c>
      <c r="AD976" s="133">
        <f t="shared" si="1184"/>
        <v>0</v>
      </c>
      <c r="AE976" s="133">
        <f t="shared" si="1185"/>
        <v>0</v>
      </c>
      <c r="AF976" s="133">
        <f t="shared" si="1186"/>
        <v>0</v>
      </c>
      <c r="AG976" s="134">
        <f t="shared" si="1187"/>
        <v>0</v>
      </c>
      <c r="AH976" s="133">
        <f t="shared" si="1188"/>
        <v>0</v>
      </c>
      <c r="AI976" s="133">
        <f t="shared" si="1192"/>
        <v>0</v>
      </c>
      <c r="AJ976" s="133">
        <f t="shared" si="1193"/>
        <v>0</v>
      </c>
      <c r="AK976" s="135">
        <f t="shared" si="1189"/>
        <v>0</v>
      </c>
      <c r="AL976" s="135">
        <f t="shared" si="1190"/>
        <v>0</v>
      </c>
      <c r="AM976" s="135">
        <f t="shared" si="1194"/>
        <v>0</v>
      </c>
      <c r="AN976" s="135">
        <f t="shared" si="1195"/>
        <v>0</v>
      </c>
      <c r="AP976" s="111" t="e">
        <f>VLOOKUP($Y976,ボランティア図書マスタ!$A:$T,15,0)</f>
        <v>#N/A</v>
      </c>
      <c r="AQ976" s="111" t="e">
        <f>VLOOKUP($Y976,ボランティア図書マスタ!$A:$T,16,0)</f>
        <v>#N/A</v>
      </c>
      <c r="AR976" s="111" t="e">
        <f>VLOOKUP($Y976,ボランティア図書マスタ!$A:$T,17,0)</f>
        <v>#N/A</v>
      </c>
      <c r="AS976" s="111" t="e">
        <f>VLOOKUP($Y976,ボランティア図書マスタ!$A:$T,18,0)</f>
        <v>#N/A</v>
      </c>
      <c r="AT976" s="111" t="e">
        <f>VLOOKUP($Y976,ボランティア図書マスタ!$A:$T,19,0)</f>
        <v>#N/A</v>
      </c>
      <c r="AU976" s="111" t="e">
        <f>VLOOKUP($Y976,ボランティア図書マスタ!$A:$T,20,0)</f>
        <v>#N/A</v>
      </c>
    </row>
    <row r="977" spans="1:47" ht="80.099999999999994" customHeight="1" x14ac:dyDescent="0.15">
      <c r="A977" s="119"/>
      <c r="B977" s="120"/>
      <c r="C977" s="119"/>
      <c r="D977" s="121"/>
      <c r="E977" s="122" t="str">
        <f>IF(D977="","",VLOOKUP(D977,ボランティア一覧!$A:$B,2,0))</f>
        <v/>
      </c>
      <c r="F977" s="121"/>
      <c r="G977" s="123" t="str">
        <f>IF(F977="","",VLOOKUP(F977,ボランティア図書マスタ!$B:$L,11,0))</f>
        <v/>
      </c>
      <c r="H977" s="124"/>
      <c r="I977" s="121"/>
      <c r="J977" s="124"/>
      <c r="K977" s="122" t="str">
        <f t="shared" si="1191"/>
        <v/>
      </c>
      <c r="L977" s="125" t="str">
        <f>IF(Y977="","",VLOOKUP(Y977,ボランティア図書マスタ!$A$3:$M$567,13,0))</f>
        <v/>
      </c>
      <c r="M977" s="126"/>
      <c r="N977" s="127"/>
      <c r="O977" s="128"/>
      <c r="P977" s="129"/>
      <c r="Q977" s="130" t="str">
        <f>IF(D977="","",VLOOKUP(D977,ボランティア一覧!$A$3:$F$68,3,0))</f>
        <v/>
      </c>
      <c r="R977" s="130" t="str">
        <f>IF(D977="","",VLOOKUP(D977,ボランティア一覧!$A$3:$F$68,4,0))</f>
        <v/>
      </c>
      <c r="S977" s="130" t="str">
        <f>IF(D977="","",VLOOKUP(D977,ボランティア一覧!$A$3:$F$68,5,0))</f>
        <v/>
      </c>
      <c r="T977" s="130" t="str">
        <f>IF(D977="","",VLOOKUP(D977,ボランティア一覧!$A$3:$F$68,6,0))</f>
        <v/>
      </c>
      <c r="U977" s="131" t="str">
        <f>IF(F977=0," ",$G$2)</f>
        <v xml:space="preserve"> </v>
      </c>
      <c r="V977" s="131" t="str">
        <f>IF(F977=0,"　",$L$2)</f>
        <v>　</v>
      </c>
      <c r="W977" s="131" t="str">
        <f>IF($A977=0," ",VLOOKUP(U977,入力規則用シート!B:C,2,0))</f>
        <v xml:space="preserve"> </v>
      </c>
      <c r="X977" s="131">
        <f t="shared" ref="X977:X1040" si="1196">A977</f>
        <v>0</v>
      </c>
      <c r="Y977" s="131" t="str">
        <f>IF(F977&amp;I977="","",CONCATENATE(F977,I977))</f>
        <v/>
      </c>
      <c r="Z977" s="131" t="str">
        <f>IF(Y977="","",VLOOKUP(Y977,ボランティア図書マスタ!$A$3:$K$567,11,0))</f>
        <v/>
      </c>
      <c r="AA977" s="132" t="str">
        <f>DBCS(J977)</f>
        <v/>
      </c>
      <c r="AB977" s="133"/>
      <c r="AC977" s="133">
        <f>A977</f>
        <v>0</v>
      </c>
      <c r="AD977" s="133">
        <f>B977</f>
        <v>0</v>
      </c>
      <c r="AE977" s="133">
        <f>C977</f>
        <v>0</v>
      </c>
      <c r="AF977" s="133">
        <f>D977</f>
        <v>0</v>
      </c>
      <c r="AG977" s="134">
        <f>F977</f>
        <v>0</v>
      </c>
      <c r="AH977" s="133">
        <f>H977</f>
        <v>0</v>
      </c>
      <c r="AI977" s="133">
        <f t="shared" si="1192"/>
        <v>0</v>
      </c>
      <c r="AJ977" s="133">
        <f t="shared" si="1193"/>
        <v>0</v>
      </c>
      <c r="AK977" s="135">
        <f>M977</f>
        <v>0</v>
      </c>
      <c r="AL977" s="135">
        <f>N977</f>
        <v>0</v>
      </c>
      <c r="AM977" s="135">
        <f t="shared" si="1194"/>
        <v>0</v>
      </c>
      <c r="AN977" s="135">
        <f t="shared" si="1195"/>
        <v>0</v>
      </c>
      <c r="AP977" s="111" t="e">
        <f>VLOOKUP($Y977,ボランティア図書マスタ!$A:$T,15,0)</f>
        <v>#N/A</v>
      </c>
      <c r="AQ977" s="111" t="e">
        <f>VLOOKUP($Y977,ボランティア図書マスタ!$A:$T,16,0)</f>
        <v>#N/A</v>
      </c>
      <c r="AR977" s="111" t="e">
        <f>VLOOKUP($Y977,ボランティア図書マスタ!$A:$T,17,0)</f>
        <v>#N/A</v>
      </c>
      <c r="AS977" s="111" t="e">
        <f>VLOOKUP($Y977,ボランティア図書マスタ!$A:$T,18,0)</f>
        <v>#N/A</v>
      </c>
      <c r="AT977" s="111" t="e">
        <f>VLOOKUP($Y977,ボランティア図書マスタ!$A:$T,19,0)</f>
        <v>#N/A</v>
      </c>
      <c r="AU977" s="111" t="e">
        <f>VLOOKUP($Y977,ボランティア図書マスタ!$A:$T,20,0)</f>
        <v>#N/A</v>
      </c>
    </row>
    <row r="978" spans="1:47" ht="80.099999999999994" customHeight="1" x14ac:dyDescent="0.15">
      <c r="A978" s="119"/>
      <c r="B978" s="120"/>
      <c r="C978" s="119"/>
      <c r="D978" s="121"/>
      <c r="E978" s="122" t="str">
        <f>IF(D978="","",VLOOKUP(D978,ボランティア一覧!$A:$B,2,0))</f>
        <v/>
      </c>
      <c r="F978" s="121"/>
      <c r="G978" s="123" t="str">
        <f>IF(F978="","",VLOOKUP(F978,ボランティア図書マスタ!$B:$L,11,0))</f>
        <v/>
      </c>
      <c r="H978" s="124"/>
      <c r="I978" s="121"/>
      <c r="J978" s="124"/>
      <c r="K978" s="122" t="str">
        <f t="shared" si="1191"/>
        <v/>
      </c>
      <c r="L978" s="125" t="str">
        <f>IF(Y978="","",VLOOKUP(Y978,ボランティア図書マスタ!$A$3:$M$567,13,0))</f>
        <v/>
      </c>
      <c r="M978" s="126"/>
      <c r="N978" s="127"/>
      <c r="O978" s="128"/>
      <c r="P978" s="129"/>
      <c r="Q978" s="130" t="str">
        <f>IF(D978="","",VLOOKUP(D978,ボランティア一覧!$A$3:$F$68,3,0))</f>
        <v/>
      </c>
      <c r="R978" s="130" t="str">
        <f>IF(D978="","",VLOOKUP(D978,ボランティア一覧!$A$3:$F$68,4,0))</f>
        <v/>
      </c>
      <c r="S978" s="130" t="str">
        <f>IF(D978="","",VLOOKUP(D978,ボランティア一覧!$A$3:$F$68,5,0))</f>
        <v/>
      </c>
      <c r="T978" s="130" t="str">
        <f>IF(D978="","",VLOOKUP(D978,ボランティア一覧!$A$3:$F$68,6,0))</f>
        <v/>
      </c>
      <c r="U978" s="131" t="str">
        <f t="shared" ref="U978:U986" si="1197">IF(F978=0," ",$G$2)</f>
        <v xml:space="preserve"> </v>
      </c>
      <c r="V978" s="131" t="str">
        <f t="shared" ref="V978:V986" si="1198">IF(F978=0,"　",$L$2)</f>
        <v>　</v>
      </c>
      <c r="W978" s="131" t="str">
        <f>IF($A978=0," ",VLOOKUP(U978,入力規則用シート!B:C,2,0))</f>
        <v xml:space="preserve"> </v>
      </c>
      <c r="X978" s="131">
        <f t="shared" si="1196"/>
        <v>0</v>
      </c>
      <c r="Y978" s="131" t="str">
        <f t="shared" ref="Y978:Y986" si="1199">IF(F978&amp;I978="","",CONCATENATE(F978,I978))</f>
        <v/>
      </c>
      <c r="Z978" s="131" t="str">
        <f>IF(Y978="","",VLOOKUP(Y978,ボランティア図書マスタ!$A$3:$K$567,11,0))</f>
        <v/>
      </c>
      <c r="AA978" s="132" t="str">
        <f t="shared" ref="AA978:AA986" si="1200">DBCS(J978)</f>
        <v/>
      </c>
      <c r="AB978" s="133"/>
      <c r="AC978" s="133">
        <f t="shared" ref="AC978:AC986" si="1201">A978</f>
        <v>0</v>
      </c>
      <c r="AD978" s="133">
        <f t="shared" ref="AD978:AD986" si="1202">B978</f>
        <v>0</v>
      </c>
      <c r="AE978" s="133">
        <f t="shared" ref="AE978:AE986" si="1203">C978</f>
        <v>0</v>
      </c>
      <c r="AF978" s="133">
        <f t="shared" ref="AF978:AF986" si="1204">D978</f>
        <v>0</v>
      </c>
      <c r="AG978" s="134">
        <f t="shared" ref="AG978:AG986" si="1205">F978</f>
        <v>0</v>
      </c>
      <c r="AH978" s="133">
        <f t="shared" ref="AH978:AH986" si="1206">H978</f>
        <v>0</v>
      </c>
      <c r="AI978" s="133">
        <f t="shared" si="1192"/>
        <v>0</v>
      </c>
      <c r="AJ978" s="133">
        <f t="shared" si="1193"/>
        <v>0</v>
      </c>
      <c r="AK978" s="135">
        <f t="shared" ref="AK978:AK986" si="1207">M978</f>
        <v>0</v>
      </c>
      <c r="AL978" s="135">
        <f t="shared" ref="AL978:AL986" si="1208">N978</f>
        <v>0</v>
      </c>
      <c r="AM978" s="135">
        <f t="shared" si="1194"/>
        <v>0</v>
      </c>
      <c r="AN978" s="135">
        <f t="shared" si="1195"/>
        <v>0</v>
      </c>
      <c r="AP978" s="111" t="e">
        <f>VLOOKUP($Y978,ボランティア図書マスタ!$A:$T,15,0)</f>
        <v>#N/A</v>
      </c>
      <c r="AQ978" s="111" t="e">
        <f>VLOOKUP($Y978,ボランティア図書マスタ!$A:$T,16,0)</f>
        <v>#N/A</v>
      </c>
      <c r="AR978" s="111" t="e">
        <f>VLOOKUP($Y978,ボランティア図書マスタ!$A:$T,17,0)</f>
        <v>#N/A</v>
      </c>
      <c r="AS978" s="111" t="e">
        <f>VLOOKUP($Y978,ボランティア図書マスタ!$A:$T,18,0)</f>
        <v>#N/A</v>
      </c>
      <c r="AT978" s="111" t="e">
        <f>VLOOKUP($Y978,ボランティア図書マスタ!$A:$T,19,0)</f>
        <v>#N/A</v>
      </c>
      <c r="AU978" s="111" t="e">
        <f>VLOOKUP($Y978,ボランティア図書マスタ!$A:$T,20,0)</f>
        <v>#N/A</v>
      </c>
    </row>
    <row r="979" spans="1:47" ht="80.099999999999994" customHeight="1" x14ac:dyDescent="0.15">
      <c r="A979" s="119"/>
      <c r="B979" s="120"/>
      <c r="C979" s="119"/>
      <c r="D979" s="121"/>
      <c r="E979" s="122" t="str">
        <f>IF(D979="","",VLOOKUP(D979,ボランティア一覧!$A:$B,2,0))</f>
        <v/>
      </c>
      <c r="F979" s="121"/>
      <c r="G979" s="123" t="str">
        <f>IF(F979="","",VLOOKUP(F979,ボランティア図書マスタ!$B:$L,11,0))</f>
        <v/>
      </c>
      <c r="H979" s="124"/>
      <c r="I979" s="121"/>
      <c r="J979" s="124"/>
      <c r="K979" s="122" t="str">
        <f t="shared" si="1191"/>
        <v/>
      </c>
      <c r="L979" s="125" t="str">
        <f>IF(Y979="","",VLOOKUP(Y979,ボランティア図書マスタ!$A$3:$M$567,13,0))</f>
        <v/>
      </c>
      <c r="M979" s="126"/>
      <c r="N979" s="127"/>
      <c r="O979" s="128"/>
      <c r="P979" s="129"/>
      <c r="Q979" s="130" t="str">
        <f>IF(D979="","",VLOOKUP(D979,ボランティア一覧!$A$3:$F$68,3,0))</f>
        <v/>
      </c>
      <c r="R979" s="130" t="str">
        <f>IF(D979="","",VLOOKUP(D979,ボランティア一覧!$A$3:$F$68,4,0))</f>
        <v/>
      </c>
      <c r="S979" s="130" t="str">
        <f>IF(D979="","",VLOOKUP(D979,ボランティア一覧!$A$3:$F$68,5,0))</f>
        <v/>
      </c>
      <c r="T979" s="130" t="str">
        <f>IF(D979="","",VLOOKUP(D979,ボランティア一覧!$A$3:$F$68,6,0))</f>
        <v/>
      </c>
      <c r="U979" s="131" t="str">
        <f t="shared" si="1197"/>
        <v xml:space="preserve"> </v>
      </c>
      <c r="V979" s="131" t="str">
        <f t="shared" si="1198"/>
        <v>　</v>
      </c>
      <c r="W979" s="131" t="str">
        <f>IF($A979=0," ",VLOOKUP(U979,入力規則用シート!B:C,2,0))</f>
        <v xml:space="preserve"> </v>
      </c>
      <c r="X979" s="131">
        <f t="shared" si="1196"/>
        <v>0</v>
      </c>
      <c r="Y979" s="131" t="str">
        <f t="shared" si="1199"/>
        <v/>
      </c>
      <c r="Z979" s="131" t="str">
        <f>IF(Y979="","",VLOOKUP(Y979,ボランティア図書マスタ!$A$3:$K$567,11,0))</f>
        <v/>
      </c>
      <c r="AA979" s="132" t="str">
        <f t="shared" si="1200"/>
        <v/>
      </c>
      <c r="AB979" s="133"/>
      <c r="AC979" s="133">
        <f t="shared" si="1201"/>
        <v>0</v>
      </c>
      <c r="AD979" s="133">
        <f t="shared" si="1202"/>
        <v>0</v>
      </c>
      <c r="AE979" s="133">
        <f t="shared" si="1203"/>
        <v>0</v>
      </c>
      <c r="AF979" s="133">
        <f t="shared" si="1204"/>
        <v>0</v>
      </c>
      <c r="AG979" s="134">
        <f t="shared" si="1205"/>
        <v>0</v>
      </c>
      <c r="AH979" s="133">
        <f t="shared" si="1206"/>
        <v>0</v>
      </c>
      <c r="AI979" s="133">
        <f t="shared" si="1192"/>
        <v>0</v>
      </c>
      <c r="AJ979" s="133">
        <f t="shared" si="1193"/>
        <v>0</v>
      </c>
      <c r="AK979" s="135">
        <f t="shared" si="1207"/>
        <v>0</v>
      </c>
      <c r="AL979" s="135">
        <f t="shared" si="1208"/>
        <v>0</v>
      </c>
      <c r="AM979" s="135">
        <f t="shared" si="1194"/>
        <v>0</v>
      </c>
      <c r="AN979" s="135">
        <f t="shared" si="1195"/>
        <v>0</v>
      </c>
      <c r="AP979" s="111" t="e">
        <f>VLOOKUP($Y979,ボランティア図書マスタ!$A:$T,15,0)</f>
        <v>#N/A</v>
      </c>
      <c r="AQ979" s="111" t="e">
        <f>VLOOKUP($Y979,ボランティア図書マスタ!$A:$T,16,0)</f>
        <v>#N/A</v>
      </c>
      <c r="AR979" s="111" t="e">
        <f>VLOOKUP($Y979,ボランティア図書マスタ!$A:$T,17,0)</f>
        <v>#N/A</v>
      </c>
      <c r="AS979" s="111" t="e">
        <f>VLOOKUP($Y979,ボランティア図書マスタ!$A:$T,18,0)</f>
        <v>#N/A</v>
      </c>
      <c r="AT979" s="111" t="e">
        <f>VLOOKUP($Y979,ボランティア図書マスタ!$A:$T,19,0)</f>
        <v>#N/A</v>
      </c>
      <c r="AU979" s="111" t="e">
        <f>VLOOKUP($Y979,ボランティア図書マスタ!$A:$T,20,0)</f>
        <v>#N/A</v>
      </c>
    </row>
    <row r="980" spans="1:47" ht="80.099999999999994" customHeight="1" x14ac:dyDescent="0.15">
      <c r="A980" s="119"/>
      <c r="B980" s="120"/>
      <c r="C980" s="119"/>
      <c r="D980" s="121"/>
      <c r="E980" s="122" t="str">
        <f>IF(D980="","",VLOOKUP(D980,ボランティア一覧!$A:$B,2,0))</f>
        <v/>
      </c>
      <c r="F980" s="121"/>
      <c r="G980" s="123" t="str">
        <f>IF(F980="","",VLOOKUP(F980,ボランティア図書マスタ!$B:$L,11,0))</f>
        <v/>
      </c>
      <c r="H980" s="124"/>
      <c r="I980" s="121"/>
      <c r="J980" s="124"/>
      <c r="K980" s="122" t="str">
        <f t="shared" si="1191"/>
        <v/>
      </c>
      <c r="L980" s="125" t="str">
        <f>IF(Y980="","",VLOOKUP(Y980,ボランティア図書マスタ!$A$3:$M$567,13,0))</f>
        <v/>
      </c>
      <c r="M980" s="126"/>
      <c r="N980" s="127"/>
      <c r="O980" s="128"/>
      <c r="P980" s="129"/>
      <c r="Q980" s="130" t="str">
        <f>IF(D980="","",VLOOKUP(D980,ボランティア一覧!$A$3:$F$68,3,0))</f>
        <v/>
      </c>
      <c r="R980" s="130" t="str">
        <f>IF(D980="","",VLOOKUP(D980,ボランティア一覧!$A$3:$F$68,4,0))</f>
        <v/>
      </c>
      <c r="S980" s="130" t="str">
        <f>IF(D980="","",VLOOKUP(D980,ボランティア一覧!$A$3:$F$68,5,0))</f>
        <v/>
      </c>
      <c r="T980" s="130" t="str">
        <f>IF(D980="","",VLOOKUP(D980,ボランティア一覧!$A$3:$F$68,6,0))</f>
        <v/>
      </c>
      <c r="U980" s="131" t="str">
        <f t="shared" si="1197"/>
        <v xml:space="preserve"> </v>
      </c>
      <c r="V980" s="131" t="str">
        <f t="shared" si="1198"/>
        <v>　</v>
      </c>
      <c r="W980" s="131" t="str">
        <f>IF($A980=0," ",VLOOKUP(U980,入力規則用シート!B:C,2,0))</f>
        <v xml:space="preserve"> </v>
      </c>
      <c r="X980" s="131">
        <f t="shared" si="1196"/>
        <v>0</v>
      </c>
      <c r="Y980" s="131" t="str">
        <f t="shared" si="1199"/>
        <v/>
      </c>
      <c r="Z980" s="131" t="str">
        <f>IF(Y980="","",VLOOKUP(Y980,ボランティア図書マスタ!$A$3:$K$567,11,0))</f>
        <v/>
      </c>
      <c r="AA980" s="132" t="str">
        <f t="shared" si="1200"/>
        <v/>
      </c>
      <c r="AB980" s="133"/>
      <c r="AC980" s="133">
        <f t="shared" si="1201"/>
        <v>0</v>
      </c>
      <c r="AD980" s="133">
        <f t="shared" si="1202"/>
        <v>0</v>
      </c>
      <c r="AE980" s="133">
        <f t="shared" si="1203"/>
        <v>0</v>
      </c>
      <c r="AF980" s="133">
        <f t="shared" si="1204"/>
        <v>0</v>
      </c>
      <c r="AG980" s="134">
        <f t="shared" si="1205"/>
        <v>0</v>
      </c>
      <c r="AH980" s="133">
        <f t="shared" si="1206"/>
        <v>0</v>
      </c>
      <c r="AI980" s="133">
        <f t="shared" si="1192"/>
        <v>0</v>
      </c>
      <c r="AJ980" s="133">
        <f t="shared" si="1193"/>
        <v>0</v>
      </c>
      <c r="AK980" s="135">
        <f t="shared" si="1207"/>
        <v>0</v>
      </c>
      <c r="AL980" s="135">
        <f t="shared" si="1208"/>
        <v>0</v>
      </c>
      <c r="AM980" s="135">
        <f t="shared" si="1194"/>
        <v>0</v>
      </c>
      <c r="AN980" s="135">
        <f t="shared" si="1195"/>
        <v>0</v>
      </c>
      <c r="AP980" s="111" t="e">
        <f>VLOOKUP($Y980,ボランティア図書マスタ!$A:$T,15,0)</f>
        <v>#N/A</v>
      </c>
      <c r="AQ980" s="111" t="e">
        <f>VLOOKUP($Y980,ボランティア図書マスタ!$A:$T,16,0)</f>
        <v>#N/A</v>
      </c>
      <c r="AR980" s="111" t="e">
        <f>VLOOKUP($Y980,ボランティア図書マスタ!$A:$T,17,0)</f>
        <v>#N/A</v>
      </c>
      <c r="AS980" s="111" t="e">
        <f>VLOOKUP($Y980,ボランティア図書マスタ!$A:$T,18,0)</f>
        <v>#N/A</v>
      </c>
      <c r="AT980" s="111" t="e">
        <f>VLOOKUP($Y980,ボランティア図書マスタ!$A:$T,19,0)</f>
        <v>#N/A</v>
      </c>
      <c r="AU980" s="111" t="e">
        <f>VLOOKUP($Y980,ボランティア図書マスタ!$A:$T,20,0)</f>
        <v>#N/A</v>
      </c>
    </row>
    <row r="981" spans="1:47" ht="80.099999999999994" customHeight="1" x14ac:dyDescent="0.15">
      <c r="A981" s="119"/>
      <c r="B981" s="120"/>
      <c r="C981" s="119"/>
      <c r="D981" s="121"/>
      <c r="E981" s="122" t="str">
        <f>IF(D981="","",VLOOKUP(D981,ボランティア一覧!$A:$B,2,0))</f>
        <v/>
      </c>
      <c r="F981" s="121"/>
      <c r="G981" s="123" t="str">
        <f>IF(F981="","",VLOOKUP(F981,ボランティア図書マスタ!$B:$L,11,0))</f>
        <v/>
      </c>
      <c r="H981" s="124"/>
      <c r="I981" s="121"/>
      <c r="J981" s="124"/>
      <c r="K981" s="122" t="str">
        <f t="shared" si="1191"/>
        <v/>
      </c>
      <c r="L981" s="125" t="str">
        <f>IF(Y981="","",VLOOKUP(Y981,ボランティア図書マスタ!$A$3:$M$567,13,0))</f>
        <v/>
      </c>
      <c r="M981" s="126"/>
      <c r="N981" s="127"/>
      <c r="O981" s="128"/>
      <c r="P981" s="129"/>
      <c r="Q981" s="130" t="str">
        <f>IF(D981="","",VLOOKUP(D981,ボランティア一覧!$A$3:$F$68,3,0))</f>
        <v/>
      </c>
      <c r="R981" s="130" t="str">
        <f>IF(D981="","",VLOOKUP(D981,ボランティア一覧!$A$3:$F$68,4,0))</f>
        <v/>
      </c>
      <c r="S981" s="130" t="str">
        <f>IF(D981="","",VLOOKUP(D981,ボランティア一覧!$A$3:$F$68,5,0))</f>
        <v/>
      </c>
      <c r="T981" s="130" t="str">
        <f>IF(D981="","",VLOOKUP(D981,ボランティア一覧!$A$3:$F$68,6,0))</f>
        <v/>
      </c>
      <c r="U981" s="131" t="str">
        <f t="shared" si="1197"/>
        <v xml:space="preserve"> </v>
      </c>
      <c r="V981" s="131" t="str">
        <f t="shared" si="1198"/>
        <v>　</v>
      </c>
      <c r="W981" s="131" t="str">
        <f>IF($A981=0," ",VLOOKUP(U981,入力規則用シート!B:C,2,0))</f>
        <v xml:space="preserve"> </v>
      </c>
      <c r="X981" s="131">
        <f t="shared" si="1196"/>
        <v>0</v>
      </c>
      <c r="Y981" s="131" t="str">
        <f t="shared" si="1199"/>
        <v/>
      </c>
      <c r="Z981" s="131" t="str">
        <f>IF(Y981="","",VLOOKUP(Y981,ボランティア図書マスタ!$A$3:$K$567,11,0))</f>
        <v/>
      </c>
      <c r="AA981" s="132" t="str">
        <f t="shared" si="1200"/>
        <v/>
      </c>
      <c r="AB981" s="133"/>
      <c r="AC981" s="133">
        <f t="shared" si="1201"/>
        <v>0</v>
      </c>
      <c r="AD981" s="133">
        <f t="shared" si="1202"/>
        <v>0</v>
      </c>
      <c r="AE981" s="133">
        <f t="shared" si="1203"/>
        <v>0</v>
      </c>
      <c r="AF981" s="133">
        <f t="shared" si="1204"/>
        <v>0</v>
      </c>
      <c r="AG981" s="134">
        <f t="shared" si="1205"/>
        <v>0</v>
      </c>
      <c r="AH981" s="133">
        <f t="shared" si="1206"/>
        <v>0</v>
      </c>
      <c r="AI981" s="133">
        <f t="shared" si="1192"/>
        <v>0</v>
      </c>
      <c r="AJ981" s="133">
        <f t="shared" si="1193"/>
        <v>0</v>
      </c>
      <c r="AK981" s="135">
        <f t="shared" si="1207"/>
        <v>0</v>
      </c>
      <c r="AL981" s="135">
        <f t="shared" si="1208"/>
        <v>0</v>
      </c>
      <c r="AM981" s="135">
        <f t="shared" si="1194"/>
        <v>0</v>
      </c>
      <c r="AN981" s="135">
        <f t="shared" si="1195"/>
        <v>0</v>
      </c>
      <c r="AP981" s="111" t="e">
        <f>VLOOKUP($Y981,ボランティア図書マスタ!$A:$T,15,0)</f>
        <v>#N/A</v>
      </c>
      <c r="AQ981" s="111" t="e">
        <f>VLOOKUP($Y981,ボランティア図書マスタ!$A:$T,16,0)</f>
        <v>#N/A</v>
      </c>
      <c r="AR981" s="111" t="e">
        <f>VLOOKUP($Y981,ボランティア図書マスタ!$A:$T,17,0)</f>
        <v>#N/A</v>
      </c>
      <c r="AS981" s="111" t="e">
        <f>VLOOKUP($Y981,ボランティア図書マスタ!$A:$T,18,0)</f>
        <v>#N/A</v>
      </c>
      <c r="AT981" s="111" t="e">
        <f>VLOOKUP($Y981,ボランティア図書マスタ!$A:$T,19,0)</f>
        <v>#N/A</v>
      </c>
      <c r="AU981" s="111" t="e">
        <f>VLOOKUP($Y981,ボランティア図書マスタ!$A:$T,20,0)</f>
        <v>#N/A</v>
      </c>
    </row>
    <row r="982" spans="1:47" ht="80.099999999999994" customHeight="1" x14ac:dyDescent="0.15">
      <c r="A982" s="119"/>
      <c r="B982" s="120"/>
      <c r="C982" s="119"/>
      <c r="D982" s="121"/>
      <c r="E982" s="122" t="str">
        <f>IF(D982="","",VLOOKUP(D982,ボランティア一覧!$A:$B,2,0))</f>
        <v/>
      </c>
      <c r="F982" s="121"/>
      <c r="G982" s="123" t="str">
        <f>IF(F982="","",VLOOKUP(F982,ボランティア図書マスタ!$B:$L,11,0))</f>
        <v/>
      </c>
      <c r="H982" s="124"/>
      <c r="I982" s="121"/>
      <c r="J982" s="124"/>
      <c r="K982" s="122" t="str">
        <f t="shared" si="1191"/>
        <v/>
      </c>
      <c r="L982" s="125" t="str">
        <f>IF(Y982="","",VLOOKUP(Y982,ボランティア図書マスタ!$A$3:$M$567,13,0))</f>
        <v/>
      </c>
      <c r="M982" s="126"/>
      <c r="N982" s="127"/>
      <c r="O982" s="128"/>
      <c r="P982" s="129"/>
      <c r="Q982" s="130" t="str">
        <f>IF(D982="","",VLOOKUP(D982,ボランティア一覧!$A$3:$F$68,3,0))</f>
        <v/>
      </c>
      <c r="R982" s="130" t="str">
        <f>IF(D982="","",VLOOKUP(D982,ボランティア一覧!$A$3:$F$68,4,0))</f>
        <v/>
      </c>
      <c r="S982" s="130" t="str">
        <f>IF(D982="","",VLOOKUP(D982,ボランティア一覧!$A$3:$F$68,5,0))</f>
        <v/>
      </c>
      <c r="T982" s="130" t="str">
        <f>IF(D982="","",VLOOKUP(D982,ボランティア一覧!$A$3:$F$68,6,0))</f>
        <v/>
      </c>
      <c r="U982" s="131" t="str">
        <f t="shared" si="1197"/>
        <v xml:space="preserve"> </v>
      </c>
      <c r="V982" s="131" t="str">
        <f t="shared" si="1198"/>
        <v>　</v>
      </c>
      <c r="W982" s="131" t="str">
        <f>IF($A982=0," ",VLOOKUP(U982,入力規則用シート!B:C,2,0))</f>
        <v xml:space="preserve"> </v>
      </c>
      <c r="X982" s="131">
        <f t="shared" si="1196"/>
        <v>0</v>
      </c>
      <c r="Y982" s="131" t="str">
        <f t="shared" si="1199"/>
        <v/>
      </c>
      <c r="Z982" s="131" t="str">
        <f>IF(Y982="","",VLOOKUP(Y982,ボランティア図書マスタ!$A$3:$K$567,11,0))</f>
        <v/>
      </c>
      <c r="AA982" s="132" t="str">
        <f t="shared" si="1200"/>
        <v/>
      </c>
      <c r="AB982" s="133"/>
      <c r="AC982" s="133">
        <f t="shared" si="1201"/>
        <v>0</v>
      </c>
      <c r="AD982" s="133">
        <f t="shared" si="1202"/>
        <v>0</v>
      </c>
      <c r="AE982" s="133">
        <f t="shared" si="1203"/>
        <v>0</v>
      </c>
      <c r="AF982" s="133">
        <f t="shared" si="1204"/>
        <v>0</v>
      </c>
      <c r="AG982" s="134">
        <f t="shared" si="1205"/>
        <v>0</v>
      </c>
      <c r="AH982" s="133">
        <f t="shared" si="1206"/>
        <v>0</v>
      </c>
      <c r="AI982" s="133">
        <f t="shared" si="1192"/>
        <v>0</v>
      </c>
      <c r="AJ982" s="133">
        <f t="shared" si="1193"/>
        <v>0</v>
      </c>
      <c r="AK982" s="135">
        <f t="shared" si="1207"/>
        <v>0</v>
      </c>
      <c r="AL982" s="135">
        <f t="shared" si="1208"/>
        <v>0</v>
      </c>
      <c r="AM982" s="135">
        <f t="shared" si="1194"/>
        <v>0</v>
      </c>
      <c r="AN982" s="135">
        <f t="shared" si="1195"/>
        <v>0</v>
      </c>
      <c r="AP982" s="111" t="e">
        <f>VLOOKUP($Y982,ボランティア図書マスタ!$A:$T,15,0)</f>
        <v>#N/A</v>
      </c>
      <c r="AQ982" s="111" t="e">
        <f>VLOOKUP($Y982,ボランティア図書マスタ!$A:$T,16,0)</f>
        <v>#N/A</v>
      </c>
      <c r="AR982" s="111" t="e">
        <f>VLOOKUP($Y982,ボランティア図書マスタ!$A:$T,17,0)</f>
        <v>#N/A</v>
      </c>
      <c r="AS982" s="111" t="e">
        <f>VLOOKUP($Y982,ボランティア図書マスタ!$A:$T,18,0)</f>
        <v>#N/A</v>
      </c>
      <c r="AT982" s="111" t="e">
        <f>VLOOKUP($Y982,ボランティア図書マスタ!$A:$T,19,0)</f>
        <v>#N/A</v>
      </c>
      <c r="AU982" s="111" t="e">
        <f>VLOOKUP($Y982,ボランティア図書マスタ!$A:$T,20,0)</f>
        <v>#N/A</v>
      </c>
    </row>
    <row r="983" spans="1:47" ht="80.099999999999994" customHeight="1" x14ac:dyDescent="0.15">
      <c r="A983" s="119"/>
      <c r="B983" s="120"/>
      <c r="C983" s="119"/>
      <c r="D983" s="121"/>
      <c r="E983" s="122" t="str">
        <f>IF(D983="","",VLOOKUP(D983,ボランティア一覧!$A:$B,2,0))</f>
        <v/>
      </c>
      <c r="F983" s="121"/>
      <c r="G983" s="123" t="str">
        <f>IF(F983="","",VLOOKUP(F983,ボランティア図書マスタ!$B:$L,11,0))</f>
        <v/>
      </c>
      <c r="H983" s="124"/>
      <c r="I983" s="121"/>
      <c r="J983" s="124"/>
      <c r="K983" s="122" t="str">
        <f t="shared" si="1191"/>
        <v/>
      </c>
      <c r="L983" s="125" t="str">
        <f>IF(Y983="","",VLOOKUP(Y983,ボランティア図書マスタ!$A$3:$M$567,13,0))</f>
        <v/>
      </c>
      <c r="M983" s="126"/>
      <c r="N983" s="127"/>
      <c r="O983" s="128"/>
      <c r="P983" s="129"/>
      <c r="Q983" s="130" t="str">
        <f>IF(D983="","",VLOOKUP(D983,ボランティア一覧!$A$3:$F$68,3,0))</f>
        <v/>
      </c>
      <c r="R983" s="130" t="str">
        <f>IF(D983="","",VLOOKUP(D983,ボランティア一覧!$A$3:$F$68,4,0))</f>
        <v/>
      </c>
      <c r="S983" s="130" t="str">
        <f>IF(D983="","",VLOOKUP(D983,ボランティア一覧!$A$3:$F$68,5,0))</f>
        <v/>
      </c>
      <c r="T983" s="130" t="str">
        <f>IF(D983="","",VLOOKUP(D983,ボランティア一覧!$A$3:$F$68,6,0))</f>
        <v/>
      </c>
      <c r="U983" s="131" t="str">
        <f t="shared" si="1197"/>
        <v xml:space="preserve"> </v>
      </c>
      <c r="V983" s="131" t="str">
        <f t="shared" si="1198"/>
        <v>　</v>
      </c>
      <c r="W983" s="131" t="str">
        <f>IF($A983=0," ",VLOOKUP(U983,入力規則用シート!B:C,2,0))</f>
        <v xml:space="preserve"> </v>
      </c>
      <c r="X983" s="131">
        <f t="shared" si="1196"/>
        <v>0</v>
      </c>
      <c r="Y983" s="131" t="str">
        <f t="shared" si="1199"/>
        <v/>
      </c>
      <c r="Z983" s="131" t="str">
        <f>IF(Y983="","",VLOOKUP(Y983,ボランティア図書マスタ!$A$3:$K$567,11,0))</f>
        <v/>
      </c>
      <c r="AA983" s="132" t="str">
        <f t="shared" si="1200"/>
        <v/>
      </c>
      <c r="AB983" s="133"/>
      <c r="AC983" s="133">
        <f t="shared" si="1201"/>
        <v>0</v>
      </c>
      <c r="AD983" s="133">
        <f t="shared" si="1202"/>
        <v>0</v>
      </c>
      <c r="AE983" s="133">
        <f t="shared" si="1203"/>
        <v>0</v>
      </c>
      <c r="AF983" s="133">
        <f t="shared" si="1204"/>
        <v>0</v>
      </c>
      <c r="AG983" s="134">
        <f t="shared" si="1205"/>
        <v>0</v>
      </c>
      <c r="AH983" s="133">
        <f t="shared" si="1206"/>
        <v>0</v>
      </c>
      <c r="AI983" s="133">
        <f t="shared" si="1192"/>
        <v>0</v>
      </c>
      <c r="AJ983" s="133">
        <f t="shared" si="1193"/>
        <v>0</v>
      </c>
      <c r="AK983" s="135">
        <f t="shared" si="1207"/>
        <v>0</v>
      </c>
      <c r="AL983" s="135">
        <f t="shared" si="1208"/>
        <v>0</v>
      </c>
      <c r="AM983" s="135">
        <f t="shared" si="1194"/>
        <v>0</v>
      </c>
      <c r="AN983" s="135">
        <f t="shared" si="1195"/>
        <v>0</v>
      </c>
      <c r="AP983" s="111" t="e">
        <f>VLOOKUP($Y983,ボランティア図書マスタ!$A:$T,15,0)</f>
        <v>#N/A</v>
      </c>
      <c r="AQ983" s="111" t="e">
        <f>VLOOKUP($Y983,ボランティア図書マスタ!$A:$T,16,0)</f>
        <v>#N/A</v>
      </c>
      <c r="AR983" s="111" t="e">
        <f>VLOOKUP($Y983,ボランティア図書マスタ!$A:$T,17,0)</f>
        <v>#N/A</v>
      </c>
      <c r="AS983" s="111" t="e">
        <f>VLOOKUP($Y983,ボランティア図書マスタ!$A:$T,18,0)</f>
        <v>#N/A</v>
      </c>
      <c r="AT983" s="111" t="e">
        <f>VLOOKUP($Y983,ボランティア図書マスタ!$A:$T,19,0)</f>
        <v>#N/A</v>
      </c>
      <c r="AU983" s="111" t="e">
        <f>VLOOKUP($Y983,ボランティア図書マスタ!$A:$T,20,0)</f>
        <v>#N/A</v>
      </c>
    </row>
    <row r="984" spans="1:47" ht="80.099999999999994" customHeight="1" x14ac:dyDescent="0.15">
      <c r="A984" s="119"/>
      <c r="B984" s="120"/>
      <c r="C984" s="119"/>
      <c r="D984" s="121"/>
      <c r="E984" s="122" t="str">
        <f>IF(D984="","",VLOOKUP(D984,ボランティア一覧!$A:$B,2,0))</f>
        <v/>
      </c>
      <c r="F984" s="121"/>
      <c r="G984" s="123" t="str">
        <f>IF(F984="","",VLOOKUP(F984,ボランティア図書マスタ!$B:$L,11,0))</f>
        <v/>
      </c>
      <c r="H984" s="124"/>
      <c r="I984" s="121"/>
      <c r="J984" s="124"/>
      <c r="K984" s="122" t="str">
        <f t="shared" si="1191"/>
        <v/>
      </c>
      <c r="L984" s="125" t="str">
        <f>IF(Y984="","",VLOOKUP(Y984,ボランティア図書マスタ!$A$3:$M$567,13,0))</f>
        <v/>
      </c>
      <c r="M984" s="126"/>
      <c r="N984" s="127"/>
      <c r="O984" s="128"/>
      <c r="P984" s="129"/>
      <c r="Q984" s="130" t="str">
        <f>IF(D984="","",VLOOKUP(D984,ボランティア一覧!$A$3:$F$68,3,0))</f>
        <v/>
      </c>
      <c r="R984" s="130" t="str">
        <f>IF(D984="","",VLOOKUP(D984,ボランティア一覧!$A$3:$F$68,4,0))</f>
        <v/>
      </c>
      <c r="S984" s="130" t="str">
        <f>IF(D984="","",VLOOKUP(D984,ボランティア一覧!$A$3:$F$68,5,0))</f>
        <v/>
      </c>
      <c r="T984" s="130" t="str">
        <f>IF(D984="","",VLOOKUP(D984,ボランティア一覧!$A$3:$F$68,6,0))</f>
        <v/>
      </c>
      <c r="U984" s="131" t="str">
        <f t="shared" si="1197"/>
        <v xml:space="preserve"> </v>
      </c>
      <c r="V984" s="131" t="str">
        <f t="shared" si="1198"/>
        <v>　</v>
      </c>
      <c r="W984" s="131" t="str">
        <f>IF($A984=0," ",VLOOKUP(U984,入力規則用シート!B:C,2,0))</f>
        <v xml:space="preserve"> </v>
      </c>
      <c r="X984" s="131">
        <f t="shared" si="1196"/>
        <v>0</v>
      </c>
      <c r="Y984" s="131" t="str">
        <f t="shared" si="1199"/>
        <v/>
      </c>
      <c r="Z984" s="131" t="str">
        <f>IF(Y984="","",VLOOKUP(Y984,ボランティア図書マスタ!$A$3:$K$567,11,0))</f>
        <v/>
      </c>
      <c r="AA984" s="132" t="str">
        <f t="shared" si="1200"/>
        <v/>
      </c>
      <c r="AB984" s="133"/>
      <c r="AC984" s="133">
        <f t="shared" si="1201"/>
        <v>0</v>
      </c>
      <c r="AD984" s="133">
        <f t="shared" si="1202"/>
        <v>0</v>
      </c>
      <c r="AE984" s="133">
        <f t="shared" si="1203"/>
        <v>0</v>
      </c>
      <c r="AF984" s="133">
        <f t="shared" si="1204"/>
        <v>0</v>
      </c>
      <c r="AG984" s="134">
        <f t="shared" si="1205"/>
        <v>0</v>
      </c>
      <c r="AH984" s="133">
        <f t="shared" si="1206"/>
        <v>0</v>
      </c>
      <c r="AI984" s="133">
        <f t="shared" si="1192"/>
        <v>0</v>
      </c>
      <c r="AJ984" s="133">
        <f t="shared" si="1193"/>
        <v>0</v>
      </c>
      <c r="AK984" s="135">
        <f t="shared" si="1207"/>
        <v>0</v>
      </c>
      <c r="AL984" s="135">
        <f t="shared" si="1208"/>
        <v>0</v>
      </c>
      <c r="AM984" s="135">
        <f t="shared" si="1194"/>
        <v>0</v>
      </c>
      <c r="AN984" s="135">
        <f t="shared" si="1195"/>
        <v>0</v>
      </c>
      <c r="AP984" s="111" t="e">
        <f>VLOOKUP($Y984,ボランティア図書マスタ!$A:$T,15,0)</f>
        <v>#N/A</v>
      </c>
      <c r="AQ984" s="111" t="e">
        <f>VLOOKUP($Y984,ボランティア図書マスタ!$A:$T,16,0)</f>
        <v>#N/A</v>
      </c>
      <c r="AR984" s="111" t="e">
        <f>VLOOKUP($Y984,ボランティア図書マスタ!$A:$T,17,0)</f>
        <v>#N/A</v>
      </c>
      <c r="AS984" s="111" t="e">
        <f>VLOOKUP($Y984,ボランティア図書マスタ!$A:$T,18,0)</f>
        <v>#N/A</v>
      </c>
      <c r="AT984" s="111" t="e">
        <f>VLOOKUP($Y984,ボランティア図書マスタ!$A:$T,19,0)</f>
        <v>#N/A</v>
      </c>
      <c r="AU984" s="111" t="e">
        <f>VLOOKUP($Y984,ボランティア図書マスタ!$A:$T,20,0)</f>
        <v>#N/A</v>
      </c>
    </row>
    <row r="985" spans="1:47" ht="80.099999999999994" customHeight="1" x14ac:dyDescent="0.15">
      <c r="A985" s="119"/>
      <c r="B985" s="120"/>
      <c r="C985" s="119"/>
      <c r="D985" s="121"/>
      <c r="E985" s="122" t="str">
        <f>IF(D985="","",VLOOKUP(D985,ボランティア一覧!$A:$B,2,0))</f>
        <v/>
      </c>
      <c r="F985" s="121"/>
      <c r="G985" s="123" t="str">
        <f>IF(F985="","",VLOOKUP(F985,ボランティア図書マスタ!$B:$L,11,0))</f>
        <v/>
      </c>
      <c r="H985" s="124"/>
      <c r="I985" s="121"/>
      <c r="J985" s="124"/>
      <c r="K985" s="122" t="str">
        <f t="shared" si="1191"/>
        <v/>
      </c>
      <c r="L985" s="125" t="str">
        <f>IF(Y985="","",VLOOKUP(Y985,ボランティア図書マスタ!$A$3:$M$567,13,0))</f>
        <v/>
      </c>
      <c r="M985" s="126"/>
      <c r="N985" s="127"/>
      <c r="O985" s="128"/>
      <c r="P985" s="129"/>
      <c r="Q985" s="130" t="str">
        <f>IF(D985="","",VLOOKUP(D985,ボランティア一覧!$A$3:$F$68,3,0))</f>
        <v/>
      </c>
      <c r="R985" s="130" t="str">
        <f>IF(D985="","",VLOOKUP(D985,ボランティア一覧!$A$3:$F$68,4,0))</f>
        <v/>
      </c>
      <c r="S985" s="130" t="str">
        <f>IF(D985="","",VLOOKUP(D985,ボランティア一覧!$A$3:$F$68,5,0))</f>
        <v/>
      </c>
      <c r="T985" s="130" t="str">
        <f>IF(D985="","",VLOOKUP(D985,ボランティア一覧!$A$3:$F$68,6,0))</f>
        <v/>
      </c>
      <c r="U985" s="131" t="str">
        <f t="shared" si="1197"/>
        <v xml:space="preserve"> </v>
      </c>
      <c r="V985" s="131" t="str">
        <f t="shared" si="1198"/>
        <v>　</v>
      </c>
      <c r="W985" s="131" t="str">
        <f>IF($A985=0," ",VLOOKUP(U985,入力規則用シート!B:C,2,0))</f>
        <v xml:space="preserve"> </v>
      </c>
      <c r="X985" s="131">
        <f t="shared" si="1196"/>
        <v>0</v>
      </c>
      <c r="Y985" s="131" t="str">
        <f t="shared" si="1199"/>
        <v/>
      </c>
      <c r="Z985" s="131" t="str">
        <f>IF(Y985="","",VLOOKUP(Y985,ボランティア図書マスタ!$A$3:$K$567,11,0))</f>
        <v/>
      </c>
      <c r="AA985" s="132" t="str">
        <f t="shared" si="1200"/>
        <v/>
      </c>
      <c r="AB985" s="133"/>
      <c r="AC985" s="133">
        <f t="shared" si="1201"/>
        <v>0</v>
      </c>
      <c r="AD985" s="133">
        <f t="shared" si="1202"/>
        <v>0</v>
      </c>
      <c r="AE985" s="133">
        <f t="shared" si="1203"/>
        <v>0</v>
      </c>
      <c r="AF985" s="133">
        <f t="shared" si="1204"/>
        <v>0</v>
      </c>
      <c r="AG985" s="134">
        <f t="shared" si="1205"/>
        <v>0</v>
      </c>
      <c r="AH985" s="133">
        <f t="shared" si="1206"/>
        <v>0</v>
      </c>
      <c r="AI985" s="133">
        <f t="shared" si="1192"/>
        <v>0</v>
      </c>
      <c r="AJ985" s="133">
        <f t="shared" si="1193"/>
        <v>0</v>
      </c>
      <c r="AK985" s="135">
        <f t="shared" si="1207"/>
        <v>0</v>
      </c>
      <c r="AL985" s="135">
        <f t="shared" si="1208"/>
        <v>0</v>
      </c>
      <c r="AM985" s="135">
        <f t="shared" si="1194"/>
        <v>0</v>
      </c>
      <c r="AN985" s="135">
        <f t="shared" si="1195"/>
        <v>0</v>
      </c>
      <c r="AP985" s="111" t="e">
        <f>VLOOKUP($Y985,ボランティア図書マスタ!$A:$T,15,0)</f>
        <v>#N/A</v>
      </c>
      <c r="AQ985" s="111" t="e">
        <f>VLOOKUP($Y985,ボランティア図書マスタ!$A:$T,16,0)</f>
        <v>#N/A</v>
      </c>
      <c r="AR985" s="111" t="e">
        <f>VLOOKUP($Y985,ボランティア図書マスタ!$A:$T,17,0)</f>
        <v>#N/A</v>
      </c>
      <c r="AS985" s="111" t="e">
        <f>VLOOKUP($Y985,ボランティア図書マスタ!$A:$T,18,0)</f>
        <v>#N/A</v>
      </c>
      <c r="AT985" s="111" t="e">
        <f>VLOOKUP($Y985,ボランティア図書マスタ!$A:$T,19,0)</f>
        <v>#N/A</v>
      </c>
      <c r="AU985" s="111" t="e">
        <f>VLOOKUP($Y985,ボランティア図書マスタ!$A:$T,20,0)</f>
        <v>#N/A</v>
      </c>
    </row>
    <row r="986" spans="1:47" ht="80.099999999999994" customHeight="1" x14ac:dyDescent="0.15">
      <c r="A986" s="119"/>
      <c r="B986" s="120"/>
      <c r="C986" s="119"/>
      <c r="D986" s="121"/>
      <c r="E986" s="122" t="str">
        <f>IF(D986="","",VLOOKUP(D986,ボランティア一覧!$A:$B,2,0))</f>
        <v/>
      </c>
      <c r="F986" s="121"/>
      <c r="G986" s="123" t="str">
        <f>IF(F986="","",VLOOKUP(F986,ボランティア図書マスタ!$B:$L,11,0))</f>
        <v/>
      </c>
      <c r="H986" s="124"/>
      <c r="I986" s="121"/>
      <c r="J986" s="124"/>
      <c r="K986" s="122" t="str">
        <f t="shared" si="1191"/>
        <v/>
      </c>
      <c r="L986" s="125" t="str">
        <f>IF(Y986="","",VLOOKUP(Y986,ボランティア図書マスタ!$A$3:$M$567,13,0))</f>
        <v/>
      </c>
      <c r="M986" s="126"/>
      <c r="N986" s="127"/>
      <c r="O986" s="128"/>
      <c r="P986" s="129"/>
      <c r="Q986" s="130" t="str">
        <f>IF(D986="","",VLOOKUP(D986,ボランティア一覧!$A$3:$F$68,3,0))</f>
        <v/>
      </c>
      <c r="R986" s="130" t="str">
        <f>IF(D986="","",VLOOKUP(D986,ボランティア一覧!$A$3:$F$68,4,0))</f>
        <v/>
      </c>
      <c r="S986" s="130" t="str">
        <f>IF(D986="","",VLOOKUP(D986,ボランティア一覧!$A$3:$F$68,5,0))</f>
        <v/>
      </c>
      <c r="T986" s="130" t="str">
        <f>IF(D986="","",VLOOKUP(D986,ボランティア一覧!$A$3:$F$68,6,0))</f>
        <v/>
      </c>
      <c r="U986" s="131" t="str">
        <f t="shared" si="1197"/>
        <v xml:space="preserve"> </v>
      </c>
      <c r="V986" s="131" t="str">
        <f t="shared" si="1198"/>
        <v>　</v>
      </c>
      <c r="W986" s="131" t="str">
        <f>IF($A986=0," ",VLOOKUP(U986,入力規則用シート!B:C,2,0))</f>
        <v xml:space="preserve"> </v>
      </c>
      <c r="X986" s="131">
        <f t="shared" si="1196"/>
        <v>0</v>
      </c>
      <c r="Y986" s="131" t="str">
        <f t="shared" si="1199"/>
        <v/>
      </c>
      <c r="Z986" s="131" t="str">
        <f>IF(Y986="","",VLOOKUP(Y986,ボランティア図書マスタ!$A$3:$K$567,11,0))</f>
        <v/>
      </c>
      <c r="AA986" s="132" t="str">
        <f t="shared" si="1200"/>
        <v/>
      </c>
      <c r="AB986" s="133"/>
      <c r="AC986" s="133">
        <f t="shared" si="1201"/>
        <v>0</v>
      </c>
      <c r="AD986" s="133">
        <f t="shared" si="1202"/>
        <v>0</v>
      </c>
      <c r="AE986" s="133">
        <f t="shared" si="1203"/>
        <v>0</v>
      </c>
      <c r="AF986" s="133">
        <f t="shared" si="1204"/>
        <v>0</v>
      </c>
      <c r="AG986" s="134">
        <f t="shared" si="1205"/>
        <v>0</v>
      </c>
      <c r="AH986" s="133">
        <f t="shared" si="1206"/>
        <v>0</v>
      </c>
      <c r="AI986" s="133">
        <f t="shared" si="1192"/>
        <v>0</v>
      </c>
      <c r="AJ986" s="133">
        <f t="shared" si="1193"/>
        <v>0</v>
      </c>
      <c r="AK986" s="135">
        <f t="shared" si="1207"/>
        <v>0</v>
      </c>
      <c r="AL986" s="135">
        <f t="shared" si="1208"/>
        <v>0</v>
      </c>
      <c r="AM986" s="135">
        <f t="shared" si="1194"/>
        <v>0</v>
      </c>
      <c r="AN986" s="135">
        <f t="shared" si="1195"/>
        <v>0</v>
      </c>
      <c r="AP986" s="111" t="e">
        <f>VLOOKUP($Y986,ボランティア図書マスタ!$A:$T,15,0)</f>
        <v>#N/A</v>
      </c>
      <c r="AQ986" s="111" t="e">
        <f>VLOOKUP($Y986,ボランティア図書マスタ!$A:$T,16,0)</f>
        <v>#N/A</v>
      </c>
      <c r="AR986" s="111" t="e">
        <f>VLOOKUP($Y986,ボランティア図書マスタ!$A:$T,17,0)</f>
        <v>#N/A</v>
      </c>
      <c r="AS986" s="111" t="e">
        <f>VLOOKUP($Y986,ボランティア図書マスタ!$A:$T,18,0)</f>
        <v>#N/A</v>
      </c>
      <c r="AT986" s="111" t="e">
        <f>VLOOKUP($Y986,ボランティア図書マスタ!$A:$T,19,0)</f>
        <v>#N/A</v>
      </c>
      <c r="AU986" s="111" t="e">
        <f>VLOOKUP($Y986,ボランティア図書マスタ!$A:$T,20,0)</f>
        <v>#N/A</v>
      </c>
    </row>
    <row r="987" spans="1:47" ht="80.099999999999994" customHeight="1" x14ac:dyDescent="0.15">
      <c r="A987" s="119"/>
      <c r="B987" s="120"/>
      <c r="C987" s="119"/>
      <c r="D987" s="121"/>
      <c r="E987" s="122" t="str">
        <f>IF(D987="","",VLOOKUP(D987,ボランティア一覧!$A:$B,2,0))</f>
        <v/>
      </c>
      <c r="F987" s="121"/>
      <c r="G987" s="123" t="str">
        <f>IF(F987="","",VLOOKUP(F987,ボランティア図書マスタ!$B:$L,11,0))</f>
        <v/>
      </c>
      <c r="H987" s="124"/>
      <c r="I987" s="121"/>
      <c r="J987" s="124"/>
      <c r="K987" s="122" t="str">
        <f t="shared" si="1191"/>
        <v/>
      </c>
      <c r="L987" s="125" t="str">
        <f>IF(Y987="","",VLOOKUP(Y987,ボランティア図書マスタ!$A$3:$M$567,13,0))</f>
        <v/>
      </c>
      <c r="M987" s="126"/>
      <c r="N987" s="127"/>
      <c r="O987" s="128"/>
      <c r="P987" s="129"/>
      <c r="Q987" s="130" t="str">
        <f>IF(D987="","",VLOOKUP(D987,ボランティア一覧!$A$3:$F$68,3,0))</f>
        <v/>
      </c>
      <c r="R987" s="130" t="str">
        <f>IF(D987="","",VLOOKUP(D987,ボランティア一覧!$A$3:$F$68,4,0))</f>
        <v/>
      </c>
      <c r="S987" s="130" t="str">
        <f>IF(D987="","",VLOOKUP(D987,ボランティア一覧!$A$3:$F$68,5,0))</f>
        <v/>
      </c>
      <c r="T987" s="130" t="str">
        <f>IF(D987="","",VLOOKUP(D987,ボランティア一覧!$A$3:$F$68,6,0))</f>
        <v/>
      </c>
      <c r="U987" s="131" t="str">
        <f>IF(F987=0," ",$G$2)</f>
        <v xml:space="preserve"> </v>
      </c>
      <c r="V987" s="131" t="str">
        <f>IF(F987=0,"　",$L$2)</f>
        <v>　</v>
      </c>
      <c r="W987" s="131" t="str">
        <f>IF($A987=0," ",VLOOKUP(U987,入力規則用シート!B:C,2,0))</f>
        <v xml:space="preserve"> </v>
      </c>
      <c r="X987" s="131">
        <f t="shared" si="1196"/>
        <v>0</v>
      </c>
      <c r="Y987" s="131" t="str">
        <f>IF(F987&amp;I987="","",CONCATENATE(F987,I987))</f>
        <v/>
      </c>
      <c r="Z987" s="131" t="str">
        <f>IF(Y987="","",VLOOKUP(Y987,ボランティア図書マスタ!$A$3:$K$567,11,0))</f>
        <v/>
      </c>
      <c r="AA987" s="132" t="str">
        <f>DBCS(J987)</f>
        <v/>
      </c>
      <c r="AB987" s="133"/>
      <c r="AC987" s="133">
        <f>A987</f>
        <v>0</v>
      </c>
      <c r="AD987" s="133">
        <f>B987</f>
        <v>0</v>
      </c>
      <c r="AE987" s="133">
        <f>C987</f>
        <v>0</v>
      </c>
      <c r="AF987" s="133">
        <f>D987</f>
        <v>0</v>
      </c>
      <c r="AG987" s="134">
        <f>F987</f>
        <v>0</v>
      </c>
      <c r="AH987" s="133">
        <f>H987</f>
        <v>0</v>
      </c>
      <c r="AI987" s="133">
        <f t="shared" si="1192"/>
        <v>0</v>
      </c>
      <c r="AJ987" s="133">
        <f t="shared" si="1193"/>
        <v>0</v>
      </c>
      <c r="AK987" s="135">
        <f>M987</f>
        <v>0</v>
      </c>
      <c r="AL987" s="135">
        <f>N987</f>
        <v>0</v>
      </c>
      <c r="AM987" s="135">
        <f t="shared" si="1194"/>
        <v>0</v>
      </c>
      <c r="AN987" s="135">
        <f t="shared" si="1195"/>
        <v>0</v>
      </c>
      <c r="AP987" s="111" t="e">
        <f>VLOOKUP($Y987,ボランティア図書マスタ!$A:$T,15,0)</f>
        <v>#N/A</v>
      </c>
      <c r="AQ987" s="111" t="e">
        <f>VLOOKUP($Y987,ボランティア図書マスタ!$A:$T,16,0)</f>
        <v>#N/A</v>
      </c>
      <c r="AR987" s="111" t="e">
        <f>VLOOKUP($Y987,ボランティア図書マスタ!$A:$T,17,0)</f>
        <v>#N/A</v>
      </c>
      <c r="AS987" s="111" t="e">
        <f>VLOOKUP($Y987,ボランティア図書マスタ!$A:$T,18,0)</f>
        <v>#N/A</v>
      </c>
      <c r="AT987" s="111" t="e">
        <f>VLOOKUP($Y987,ボランティア図書マスタ!$A:$T,19,0)</f>
        <v>#N/A</v>
      </c>
      <c r="AU987" s="111" t="e">
        <f>VLOOKUP($Y987,ボランティア図書マスタ!$A:$T,20,0)</f>
        <v>#N/A</v>
      </c>
    </row>
    <row r="988" spans="1:47" ht="80.099999999999994" customHeight="1" x14ac:dyDescent="0.15">
      <c r="A988" s="119"/>
      <c r="B988" s="120"/>
      <c r="C988" s="119"/>
      <c r="D988" s="121"/>
      <c r="E988" s="122" t="str">
        <f>IF(D988="","",VLOOKUP(D988,ボランティア一覧!$A:$B,2,0))</f>
        <v/>
      </c>
      <c r="F988" s="121"/>
      <c r="G988" s="123" t="str">
        <f>IF(F988="","",VLOOKUP(F988,ボランティア図書マスタ!$B:$L,11,0))</f>
        <v/>
      </c>
      <c r="H988" s="124"/>
      <c r="I988" s="121"/>
      <c r="J988" s="124"/>
      <c r="K988" s="122" t="str">
        <f t="shared" si="1191"/>
        <v/>
      </c>
      <c r="L988" s="125" t="str">
        <f>IF(Y988="","",VLOOKUP(Y988,ボランティア図書マスタ!$A$3:$M$567,13,0))</f>
        <v/>
      </c>
      <c r="M988" s="126"/>
      <c r="N988" s="127"/>
      <c r="O988" s="128"/>
      <c r="P988" s="129"/>
      <c r="Q988" s="130" t="str">
        <f>IF(D988="","",VLOOKUP(D988,ボランティア一覧!$A$3:$F$68,3,0))</f>
        <v/>
      </c>
      <c r="R988" s="130" t="str">
        <f>IF(D988="","",VLOOKUP(D988,ボランティア一覧!$A$3:$F$68,4,0))</f>
        <v/>
      </c>
      <c r="S988" s="130" t="str">
        <f>IF(D988="","",VLOOKUP(D988,ボランティア一覧!$A$3:$F$68,5,0))</f>
        <v/>
      </c>
      <c r="T988" s="130" t="str">
        <f>IF(D988="","",VLOOKUP(D988,ボランティア一覧!$A$3:$F$68,6,0))</f>
        <v/>
      </c>
      <c r="U988" s="131" t="str">
        <f t="shared" ref="U988:U996" si="1209">IF(F988=0," ",$G$2)</f>
        <v xml:space="preserve"> </v>
      </c>
      <c r="V988" s="131" t="str">
        <f t="shared" ref="V988:V996" si="1210">IF(F988=0,"　",$L$2)</f>
        <v>　</v>
      </c>
      <c r="W988" s="131" t="str">
        <f>IF($A988=0," ",VLOOKUP(U988,入力規則用シート!B:C,2,0))</f>
        <v xml:space="preserve"> </v>
      </c>
      <c r="X988" s="131">
        <f t="shared" si="1196"/>
        <v>0</v>
      </c>
      <c r="Y988" s="131" t="str">
        <f t="shared" ref="Y988:Y996" si="1211">IF(F988&amp;I988="","",CONCATENATE(F988,I988))</f>
        <v/>
      </c>
      <c r="Z988" s="131" t="str">
        <f>IF(Y988="","",VLOOKUP(Y988,ボランティア図書マスタ!$A$3:$K$567,11,0))</f>
        <v/>
      </c>
      <c r="AA988" s="132" t="str">
        <f t="shared" ref="AA988:AA996" si="1212">DBCS(J988)</f>
        <v/>
      </c>
      <c r="AB988" s="133"/>
      <c r="AC988" s="133">
        <f t="shared" ref="AC988:AC996" si="1213">A988</f>
        <v>0</v>
      </c>
      <c r="AD988" s="133">
        <f t="shared" ref="AD988:AD996" si="1214">B988</f>
        <v>0</v>
      </c>
      <c r="AE988" s="133">
        <f t="shared" ref="AE988:AE996" si="1215">C988</f>
        <v>0</v>
      </c>
      <c r="AF988" s="133">
        <f t="shared" ref="AF988:AF996" si="1216">D988</f>
        <v>0</v>
      </c>
      <c r="AG988" s="134">
        <f t="shared" ref="AG988:AG996" si="1217">F988</f>
        <v>0</v>
      </c>
      <c r="AH988" s="133">
        <f t="shared" ref="AH988:AH996" si="1218">H988</f>
        <v>0</v>
      </c>
      <c r="AI988" s="133">
        <f t="shared" si="1192"/>
        <v>0</v>
      </c>
      <c r="AJ988" s="133">
        <f t="shared" si="1193"/>
        <v>0</v>
      </c>
      <c r="AK988" s="135">
        <f t="shared" ref="AK988:AK996" si="1219">M988</f>
        <v>0</v>
      </c>
      <c r="AL988" s="135">
        <f t="shared" ref="AL988:AL996" si="1220">N988</f>
        <v>0</v>
      </c>
      <c r="AM988" s="135">
        <f t="shared" si="1194"/>
        <v>0</v>
      </c>
      <c r="AN988" s="135">
        <f t="shared" si="1195"/>
        <v>0</v>
      </c>
      <c r="AP988" s="111" t="e">
        <f>VLOOKUP($Y988,ボランティア図書マスタ!$A:$T,15,0)</f>
        <v>#N/A</v>
      </c>
      <c r="AQ988" s="111" t="e">
        <f>VLOOKUP($Y988,ボランティア図書マスタ!$A:$T,16,0)</f>
        <v>#N/A</v>
      </c>
      <c r="AR988" s="111" t="e">
        <f>VLOOKUP($Y988,ボランティア図書マスタ!$A:$T,17,0)</f>
        <v>#N/A</v>
      </c>
      <c r="AS988" s="111" t="e">
        <f>VLOOKUP($Y988,ボランティア図書マスタ!$A:$T,18,0)</f>
        <v>#N/A</v>
      </c>
      <c r="AT988" s="111" t="e">
        <f>VLOOKUP($Y988,ボランティア図書マスタ!$A:$T,19,0)</f>
        <v>#N/A</v>
      </c>
      <c r="AU988" s="111" t="e">
        <f>VLOOKUP($Y988,ボランティア図書マスタ!$A:$T,20,0)</f>
        <v>#N/A</v>
      </c>
    </row>
    <row r="989" spans="1:47" ht="80.099999999999994" customHeight="1" x14ac:dyDescent="0.15">
      <c r="A989" s="119"/>
      <c r="B989" s="120"/>
      <c r="C989" s="119"/>
      <c r="D989" s="121"/>
      <c r="E989" s="122" t="str">
        <f>IF(D989="","",VLOOKUP(D989,ボランティア一覧!$A:$B,2,0))</f>
        <v/>
      </c>
      <c r="F989" s="121"/>
      <c r="G989" s="123" t="str">
        <f>IF(F989="","",VLOOKUP(F989,ボランティア図書マスタ!$B:$L,11,0))</f>
        <v/>
      </c>
      <c r="H989" s="124"/>
      <c r="I989" s="121"/>
      <c r="J989" s="124"/>
      <c r="K989" s="122" t="str">
        <f t="shared" si="1191"/>
        <v/>
      </c>
      <c r="L989" s="125" t="str">
        <f>IF(Y989="","",VLOOKUP(Y989,ボランティア図書マスタ!$A$3:$M$567,13,0))</f>
        <v/>
      </c>
      <c r="M989" s="126"/>
      <c r="N989" s="127"/>
      <c r="O989" s="128"/>
      <c r="P989" s="129"/>
      <c r="Q989" s="130" t="str">
        <f>IF(D989="","",VLOOKUP(D989,ボランティア一覧!$A$3:$F$68,3,0))</f>
        <v/>
      </c>
      <c r="R989" s="130" t="str">
        <f>IF(D989="","",VLOOKUP(D989,ボランティア一覧!$A$3:$F$68,4,0))</f>
        <v/>
      </c>
      <c r="S989" s="130" t="str">
        <f>IF(D989="","",VLOOKUP(D989,ボランティア一覧!$A$3:$F$68,5,0))</f>
        <v/>
      </c>
      <c r="T989" s="130" t="str">
        <f>IF(D989="","",VLOOKUP(D989,ボランティア一覧!$A$3:$F$68,6,0))</f>
        <v/>
      </c>
      <c r="U989" s="131" t="str">
        <f t="shared" si="1209"/>
        <v xml:space="preserve"> </v>
      </c>
      <c r="V989" s="131" t="str">
        <f t="shared" si="1210"/>
        <v>　</v>
      </c>
      <c r="W989" s="131" t="str">
        <f>IF($A989=0," ",VLOOKUP(U989,入力規則用シート!B:C,2,0))</f>
        <v xml:space="preserve"> </v>
      </c>
      <c r="X989" s="131">
        <f t="shared" si="1196"/>
        <v>0</v>
      </c>
      <c r="Y989" s="131" t="str">
        <f t="shared" si="1211"/>
        <v/>
      </c>
      <c r="Z989" s="131" t="str">
        <f>IF(Y989="","",VLOOKUP(Y989,ボランティア図書マスタ!$A$3:$K$567,11,0))</f>
        <v/>
      </c>
      <c r="AA989" s="132" t="str">
        <f t="shared" si="1212"/>
        <v/>
      </c>
      <c r="AB989" s="133"/>
      <c r="AC989" s="133">
        <f t="shared" si="1213"/>
        <v>0</v>
      </c>
      <c r="AD989" s="133">
        <f t="shared" si="1214"/>
        <v>0</v>
      </c>
      <c r="AE989" s="133">
        <f t="shared" si="1215"/>
        <v>0</v>
      </c>
      <c r="AF989" s="133">
        <f t="shared" si="1216"/>
        <v>0</v>
      </c>
      <c r="AG989" s="134">
        <f t="shared" si="1217"/>
        <v>0</v>
      </c>
      <c r="AH989" s="133">
        <f t="shared" si="1218"/>
        <v>0</v>
      </c>
      <c r="AI989" s="133">
        <f t="shared" si="1192"/>
        <v>0</v>
      </c>
      <c r="AJ989" s="133">
        <f t="shared" si="1193"/>
        <v>0</v>
      </c>
      <c r="AK989" s="135">
        <f t="shared" si="1219"/>
        <v>0</v>
      </c>
      <c r="AL989" s="135">
        <f t="shared" si="1220"/>
        <v>0</v>
      </c>
      <c r="AM989" s="135">
        <f t="shared" si="1194"/>
        <v>0</v>
      </c>
      <c r="AN989" s="135">
        <f t="shared" si="1195"/>
        <v>0</v>
      </c>
      <c r="AP989" s="111" t="e">
        <f>VLOOKUP($Y989,ボランティア図書マスタ!$A:$T,15,0)</f>
        <v>#N/A</v>
      </c>
      <c r="AQ989" s="111" t="e">
        <f>VLOOKUP($Y989,ボランティア図書マスタ!$A:$T,16,0)</f>
        <v>#N/A</v>
      </c>
      <c r="AR989" s="111" t="e">
        <f>VLOOKUP($Y989,ボランティア図書マスタ!$A:$T,17,0)</f>
        <v>#N/A</v>
      </c>
      <c r="AS989" s="111" t="e">
        <f>VLOOKUP($Y989,ボランティア図書マスタ!$A:$T,18,0)</f>
        <v>#N/A</v>
      </c>
      <c r="AT989" s="111" t="e">
        <f>VLOOKUP($Y989,ボランティア図書マスタ!$A:$T,19,0)</f>
        <v>#N/A</v>
      </c>
      <c r="AU989" s="111" t="e">
        <f>VLOOKUP($Y989,ボランティア図書マスタ!$A:$T,20,0)</f>
        <v>#N/A</v>
      </c>
    </row>
    <row r="990" spans="1:47" ht="80.099999999999994" customHeight="1" x14ac:dyDescent="0.15">
      <c r="A990" s="119"/>
      <c r="B990" s="120"/>
      <c r="C990" s="119"/>
      <c r="D990" s="121"/>
      <c r="E990" s="122" t="str">
        <f>IF(D990="","",VLOOKUP(D990,ボランティア一覧!$A:$B,2,0))</f>
        <v/>
      </c>
      <c r="F990" s="121"/>
      <c r="G990" s="123" t="str">
        <f>IF(F990="","",VLOOKUP(F990,ボランティア図書マスタ!$B:$L,11,0))</f>
        <v/>
      </c>
      <c r="H990" s="124"/>
      <c r="I990" s="121"/>
      <c r="J990" s="124"/>
      <c r="K990" s="122" t="str">
        <f t="shared" si="1191"/>
        <v/>
      </c>
      <c r="L990" s="125" t="str">
        <f>IF(Y990="","",VLOOKUP(Y990,ボランティア図書マスタ!$A$3:$M$567,13,0))</f>
        <v/>
      </c>
      <c r="M990" s="126"/>
      <c r="N990" s="127"/>
      <c r="O990" s="128"/>
      <c r="P990" s="129"/>
      <c r="Q990" s="130" t="str">
        <f>IF(D990="","",VLOOKUP(D990,ボランティア一覧!$A$3:$F$68,3,0))</f>
        <v/>
      </c>
      <c r="R990" s="130" t="str">
        <f>IF(D990="","",VLOOKUP(D990,ボランティア一覧!$A$3:$F$68,4,0))</f>
        <v/>
      </c>
      <c r="S990" s="130" t="str">
        <f>IF(D990="","",VLOOKUP(D990,ボランティア一覧!$A$3:$F$68,5,0))</f>
        <v/>
      </c>
      <c r="T990" s="130" t="str">
        <f>IF(D990="","",VLOOKUP(D990,ボランティア一覧!$A$3:$F$68,6,0))</f>
        <v/>
      </c>
      <c r="U990" s="131" t="str">
        <f t="shared" si="1209"/>
        <v xml:space="preserve"> </v>
      </c>
      <c r="V990" s="131" t="str">
        <f t="shared" si="1210"/>
        <v>　</v>
      </c>
      <c r="W990" s="131" t="str">
        <f>IF($A990=0," ",VLOOKUP(U990,入力規則用シート!B:C,2,0))</f>
        <v xml:space="preserve"> </v>
      </c>
      <c r="X990" s="131">
        <f t="shared" si="1196"/>
        <v>0</v>
      </c>
      <c r="Y990" s="131" t="str">
        <f t="shared" si="1211"/>
        <v/>
      </c>
      <c r="Z990" s="131" t="str">
        <f>IF(Y990="","",VLOOKUP(Y990,ボランティア図書マスタ!$A$3:$K$567,11,0))</f>
        <v/>
      </c>
      <c r="AA990" s="132" t="str">
        <f t="shared" si="1212"/>
        <v/>
      </c>
      <c r="AB990" s="133"/>
      <c r="AC990" s="133">
        <f t="shared" si="1213"/>
        <v>0</v>
      </c>
      <c r="AD990" s="133">
        <f t="shared" si="1214"/>
        <v>0</v>
      </c>
      <c r="AE990" s="133">
        <f t="shared" si="1215"/>
        <v>0</v>
      </c>
      <c r="AF990" s="133">
        <f t="shared" si="1216"/>
        <v>0</v>
      </c>
      <c r="AG990" s="134">
        <f t="shared" si="1217"/>
        <v>0</v>
      </c>
      <c r="AH990" s="133">
        <f t="shared" si="1218"/>
        <v>0</v>
      </c>
      <c r="AI990" s="133">
        <f t="shared" si="1192"/>
        <v>0</v>
      </c>
      <c r="AJ990" s="133">
        <f t="shared" si="1193"/>
        <v>0</v>
      </c>
      <c r="AK990" s="135">
        <f t="shared" si="1219"/>
        <v>0</v>
      </c>
      <c r="AL990" s="135">
        <f t="shared" si="1220"/>
        <v>0</v>
      </c>
      <c r="AM990" s="135">
        <f t="shared" si="1194"/>
        <v>0</v>
      </c>
      <c r="AN990" s="135">
        <f t="shared" si="1195"/>
        <v>0</v>
      </c>
      <c r="AP990" s="111" t="e">
        <f>VLOOKUP($Y990,ボランティア図書マスタ!$A:$T,15,0)</f>
        <v>#N/A</v>
      </c>
      <c r="AQ990" s="111" t="e">
        <f>VLOOKUP($Y990,ボランティア図書マスタ!$A:$T,16,0)</f>
        <v>#N/A</v>
      </c>
      <c r="AR990" s="111" t="e">
        <f>VLOOKUP($Y990,ボランティア図書マスタ!$A:$T,17,0)</f>
        <v>#N/A</v>
      </c>
      <c r="AS990" s="111" t="e">
        <f>VLOOKUP($Y990,ボランティア図書マスタ!$A:$T,18,0)</f>
        <v>#N/A</v>
      </c>
      <c r="AT990" s="111" t="e">
        <f>VLOOKUP($Y990,ボランティア図書マスタ!$A:$T,19,0)</f>
        <v>#N/A</v>
      </c>
      <c r="AU990" s="111" t="e">
        <f>VLOOKUP($Y990,ボランティア図書マスタ!$A:$T,20,0)</f>
        <v>#N/A</v>
      </c>
    </row>
    <row r="991" spans="1:47" ht="80.099999999999994" customHeight="1" x14ac:dyDescent="0.15">
      <c r="A991" s="119"/>
      <c r="B991" s="120"/>
      <c r="C991" s="119"/>
      <c r="D991" s="121"/>
      <c r="E991" s="122" t="str">
        <f>IF(D991="","",VLOOKUP(D991,ボランティア一覧!$A:$B,2,0))</f>
        <v/>
      </c>
      <c r="F991" s="121"/>
      <c r="G991" s="123" t="str">
        <f>IF(F991="","",VLOOKUP(F991,ボランティア図書マスタ!$B:$L,11,0))</f>
        <v/>
      </c>
      <c r="H991" s="124"/>
      <c r="I991" s="121"/>
      <c r="J991" s="124"/>
      <c r="K991" s="122" t="str">
        <f t="shared" si="1191"/>
        <v/>
      </c>
      <c r="L991" s="125" t="str">
        <f>IF(Y991="","",VLOOKUP(Y991,ボランティア図書マスタ!$A$3:$M$567,13,0))</f>
        <v/>
      </c>
      <c r="M991" s="126"/>
      <c r="N991" s="127"/>
      <c r="O991" s="128"/>
      <c r="P991" s="129"/>
      <c r="Q991" s="130" t="str">
        <f>IF(D991="","",VLOOKUP(D991,ボランティア一覧!$A$3:$F$68,3,0))</f>
        <v/>
      </c>
      <c r="R991" s="130" t="str">
        <f>IF(D991="","",VLOOKUP(D991,ボランティア一覧!$A$3:$F$68,4,0))</f>
        <v/>
      </c>
      <c r="S991" s="130" t="str">
        <f>IF(D991="","",VLOOKUP(D991,ボランティア一覧!$A$3:$F$68,5,0))</f>
        <v/>
      </c>
      <c r="T991" s="130" t="str">
        <f>IF(D991="","",VLOOKUP(D991,ボランティア一覧!$A$3:$F$68,6,0))</f>
        <v/>
      </c>
      <c r="U991" s="131" t="str">
        <f t="shared" si="1209"/>
        <v xml:space="preserve"> </v>
      </c>
      <c r="V991" s="131" t="str">
        <f t="shared" si="1210"/>
        <v>　</v>
      </c>
      <c r="W991" s="131" t="str">
        <f>IF($A991=0," ",VLOOKUP(U991,入力規則用シート!B:C,2,0))</f>
        <v xml:space="preserve"> </v>
      </c>
      <c r="X991" s="131">
        <f t="shared" si="1196"/>
        <v>0</v>
      </c>
      <c r="Y991" s="131" t="str">
        <f t="shared" si="1211"/>
        <v/>
      </c>
      <c r="Z991" s="131" t="str">
        <f>IF(Y991="","",VLOOKUP(Y991,ボランティア図書マスタ!$A$3:$K$567,11,0))</f>
        <v/>
      </c>
      <c r="AA991" s="132" t="str">
        <f t="shared" si="1212"/>
        <v/>
      </c>
      <c r="AB991" s="133"/>
      <c r="AC991" s="133">
        <f t="shared" si="1213"/>
        <v>0</v>
      </c>
      <c r="AD991" s="133">
        <f t="shared" si="1214"/>
        <v>0</v>
      </c>
      <c r="AE991" s="133">
        <f t="shared" si="1215"/>
        <v>0</v>
      </c>
      <c r="AF991" s="133">
        <f t="shared" si="1216"/>
        <v>0</v>
      </c>
      <c r="AG991" s="134">
        <f t="shared" si="1217"/>
        <v>0</v>
      </c>
      <c r="AH991" s="133">
        <f t="shared" si="1218"/>
        <v>0</v>
      </c>
      <c r="AI991" s="133">
        <f t="shared" si="1192"/>
        <v>0</v>
      </c>
      <c r="AJ991" s="133">
        <f t="shared" si="1193"/>
        <v>0</v>
      </c>
      <c r="AK991" s="135">
        <f t="shared" si="1219"/>
        <v>0</v>
      </c>
      <c r="AL991" s="135">
        <f t="shared" si="1220"/>
        <v>0</v>
      </c>
      <c r="AM991" s="135">
        <f t="shared" si="1194"/>
        <v>0</v>
      </c>
      <c r="AN991" s="135">
        <f t="shared" si="1195"/>
        <v>0</v>
      </c>
      <c r="AP991" s="111" t="e">
        <f>VLOOKUP($Y991,ボランティア図書マスタ!$A:$T,15,0)</f>
        <v>#N/A</v>
      </c>
      <c r="AQ991" s="111" t="e">
        <f>VLOOKUP($Y991,ボランティア図書マスタ!$A:$T,16,0)</f>
        <v>#N/A</v>
      </c>
      <c r="AR991" s="111" t="e">
        <f>VLOOKUP($Y991,ボランティア図書マスタ!$A:$T,17,0)</f>
        <v>#N/A</v>
      </c>
      <c r="AS991" s="111" t="e">
        <f>VLOOKUP($Y991,ボランティア図書マスタ!$A:$T,18,0)</f>
        <v>#N/A</v>
      </c>
      <c r="AT991" s="111" t="e">
        <f>VLOOKUP($Y991,ボランティア図書マスタ!$A:$T,19,0)</f>
        <v>#N/A</v>
      </c>
      <c r="AU991" s="111" t="e">
        <f>VLOOKUP($Y991,ボランティア図書マスタ!$A:$T,20,0)</f>
        <v>#N/A</v>
      </c>
    </row>
    <row r="992" spans="1:47" ht="80.099999999999994" customHeight="1" x14ac:dyDescent="0.15">
      <c r="A992" s="119"/>
      <c r="B992" s="120"/>
      <c r="C992" s="119"/>
      <c r="D992" s="121"/>
      <c r="E992" s="122" t="str">
        <f>IF(D992="","",VLOOKUP(D992,ボランティア一覧!$A:$B,2,0))</f>
        <v/>
      </c>
      <c r="F992" s="121"/>
      <c r="G992" s="123" t="str">
        <f>IF(F992="","",VLOOKUP(F992,ボランティア図書マスタ!$B:$L,11,0))</f>
        <v/>
      </c>
      <c r="H992" s="124"/>
      <c r="I992" s="121"/>
      <c r="J992" s="124"/>
      <c r="K992" s="122" t="str">
        <f t="shared" si="1191"/>
        <v/>
      </c>
      <c r="L992" s="125" t="str">
        <f>IF(Y992="","",VLOOKUP(Y992,ボランティア図書マスタ!$A$3:$M$567,13,0))</f>
        <v/>
      </c>
      <c r="M992" s="126"/>
      <c r="N992" s="127"/>
      <c r="O992" s="128"/>
      <c r="P992" s="129"/>
      <c r="Q992" s="130" t="str">
        <f>IF(D992="","",VLOOKUP(D992,ボランティア一覧!$A$3:$F$68,3,0))</f>
        <v/>
      </c>
      <c r="R992" s="130" t="str">
        <f>IF(D992="","",VLOOKUP(D992,ボランティア一覧!$A$3:$F$68,4,0))</f>
        <v/>
      </c>
      <c r="S992" s="130" t="str">
        <f>IF(D992="","",VLOOKUP(D992,ボランティア一覧!$A$3:$F$68,5,0))</f>
        <v/>
      </c>
      <c r="T992" s="130" t="str">
        <f>IF(D992="","",VLOOKUP(D992,ボランティア一覧!$A$3:$F$68,6,0))</f>
        <v/>
      </c>
      <c r="U992" s="131" t="str">
        <f t="shared" si="1209"/>
        <v xml:space="preserve"> </v>
      </c>
      <c r="V992" s="131" t="str">
        <f t="shared" si="1210"/>
        <v>　</v>
      </c>
      <c r="W992" s="131" t="str">
        <f>IF($A992=0," ",VLOOKUP(U992,入力規則用シート!B:C,2,0))</f>
        <v xml:space="preserve"> </v>
      </c>
      <c r="X992" s="131">
        <f t="shared" si="1196"/>
        <v>0</v>
      </c>
      <c r="Y992" s="131" t="str">
        <f t="shared" si="1211"/>
        <v/>
      </c>
      <c r="Z992" s="131" t="str">
        <f>IF(Y992="","",VLOOKUP(Y992,ボランティア図書マスタ!$A$3:$K$567,11,0))</f>
        <v/>
      </c>
      <c r="AA992" s="132" t="str">
        <f t="shared" si="1212"/>
        <v/>
      </c>
      <c r="AB992" s="133"/>
      <c r="AC992" s="133">
        <f t="shared" si="1213"/>
        <v>0</v>
      </c>
      <c r="AD992" s="133">
        <f t="shared" si="1214"/>
        <v>0</v>
      </c>
      <c r="AE992" s="133">
        <f t="shared" si="1215"/>
        <v>0</v>
      </c>
      <c r="AF992" s="133">
        <f t="shared" si="1216"/>
        <v>0</v>
      </c>
      <c r="AG992" s="134">
        <f t="shared" si="1217"/>
        <v>0</v>
      </c>
      <c r="AH992" s="133">
        <f t="shared" si="1218"/>
        <v>0</v>
      </c>
      <c r="AI992" s="133">
        <f t="shared" si="1192"/>
        <v>0</v>
      </c>
      <c r="AJ992" s="133">
        <f t="shared" si="1193"/>
        <v>0</v>
      </c>
      <c r="AK992" s="135">
        <f t="shared" si="1219"/>
        <v>0</v>
      </c>
      <c r="AL992" s="135">
        <f t="shared" si="1220"/>
        <v>0</v>
      </c>
      <c r="AM992" s="135">
        <f t="shared" si="1194"/>
        <v>0</v>
      </c>
      <c r="AN992" s="135">
        <f t="shared" si="1195"/>
        <v>0</v>
      </c>
      <c r="AP992" s="111" t="e">
        <f>VLOOKUP($Y992,ボランティア図書マスタ!$A:$T,15,0)</f>
        <v>#N/A</v>
      </c>
      <c r="AQ992" s="111" t="e">
        <f>VLOOKUP($Y992,ボランティア図書マスタ!$A:$T,16,0)</f>
        <v>#N/A</v>
      </c>
      <c r="AR992" s="111" t="e">
        <f>VLOOKUP($Y992,ボランティア図書マスタ!$A:$T,17,0)</f>
        <v>#N/A</v>
      </c>
      <c r="AS992" s="111" t="e">
        <f>VLOOKUP($Y992,ボランティア図書マスタ!$A:$T,18,0)</f>
        <v>#N/A</v>
      </c>
      <c r="AT992" s="111" t="e">
        <f>VLOOKUP($Y992,ボランティア図書マスタ!$A:$T,19,0)</f>
        <v>#N/A</v>
      </c>
      <c r="AU992" s="111" t="e">
        <f>VLOOKUP($Y992,ボランティア図書マスタ!$A:$T,20,0)</f>
        <v>#N/A</v>
      </c>
    </row>
    <row r="993" spans="1:47" ht="80.099999999999994" customHeight="1" x14ac:dyDescent="0.15">
      <c r="A993" s="119"/>
      <c r="B993" s="120"/>
      <c r="C993" s="119"/>
      <c r="D993" s="121"/>
      <c r="E993" s="122" t="str">
        <f>IF(D993="","",VLOOKUP(D993,ボランティア一覧!$A:$B,2,0))</f>
        <v/>
      </c>
      <c r="F993" s="121"/>
      <c r="G993" s="123" t="str">
        <f>IF(F993="","",VLOOKUP(F993,ボランティア図書マスタ!$B:$L,11,0))</f>
        <v/>
      </c>
      <c r="H993" s="124"/>
      <c r="I993" s="121"/>
      <c r="J993" s="124"/>
      <c r="K993" s="122" t="str">
        <f t="shared" si="1191"/>
        <v/>
      </c>
      <c r="L993" s="125" t="str">
        <f>IF(Y993="","",VLOOKUP(Y993,ボランティア図書マスタ!$A$3:$M$567,13,0))</f>
        <v/>
      </c>
      <c r="M993" s="126"/>
      <c r="N993" s="127"/>
      <c r="O993" s="128"/>
      <c r="P993" s="129"/>
      <c r="Q993" s="130" t="str">
        <f>IF(D993="","",VLOOKUP(D993,ボランティア一覧!$A$3:$F$68,3,0))</f>
        <v/>
      </c>
      <c r="R993" s="130" t="str">
        <f>IF(D993="","",VLOOKUP(D993,ボランティア一覧!$A$3:$F$68,4,0))</f>
        <v/>
      </c>
      <c r="S993" s="130" t="str">
        <f>IF(D993="","",VLOOKUP(D993,ボランティア一覧!$A$3:$F$68,5,0))</f>
        <v/>
      </c>
      <c r="T993" s="130" t="str">
        <f>IF(D993="","",VLOOKUP(D993,ボランティア一覧!$A$3:$F$68,6,0))</f>
        <v/>
      </c>
      <c r="U993" s="131" t="str">
        <f t="shared" si="1209"/>
        <v xml:space="preserve"> </v>
      </c>
      <c r="V993" s="131" t="str">
        <f t="shared" si="1210"/>
        <v>　</v>
      </c>
      <c r="W993" s="131" t="str">
        <f>IF($A993=0," ",VLOOKUP(U993,入力規則用シート!B:C,2,0))</f>
        <v xml:space="preserve"> </v>
      </c>
      <c r="X993" s="131">
        <f t="shared" si="1196"/>
        <v>0</v>
      </c>
      <c r="Y993" s="131" t="str">
        <f t="shared" si="1211"/>
        <v/>
      </c>
      <c r="Z993" s="131" t="str">
        <f>IF(Y993="","",VLOOKUP(Y993,ボランティア図書マスタ!$A$3:$K$567,11,0))</f>
        <v/>
      </c>
      <c r="AA993" s="132" t="str">
        <f t="shared" si="1212"/>
        <v/>
      </c>
      <c r="AB993" s="133"/>
      <c r="AC993" s="133">
        <f t="shared" si="1213"/>
        <v>0</v>
      </c>
      <c r="AD993" s="133">
        <f t="shared" si="1214"/>
        <v>0</v>
      </c>
      <c r="AE993" s="133">
        <f t="shared" si="1215"/>
        <v>0</v>
      </c>
      <c r="AF993" s="133">
        <f t="shared" si="1216"/>
        <v>0</v>
      </c>
      <c r="AG993" s="134">
        <f t="shared" si="1217"/>
        <v>0</v>
      </c>
      <c r="AH993" s="133">
        <f t="shared" si="1218"/>
        <v>0</v>
      </c>
      <c r="AI993" s="133">
        <f t="shared" si="1192"/>
        <v>0</v>
      </c>
      <c r="AJ993" s="133">
        <f t="shared" si="1193"/>
        <v>0</v>
      </c>
      <c r="AK993" s="135">
        <f t="shared" si="1219"/>
        <v>0</v>
      </c>
      <c r="AL993" s="135">
        <f t="shared" si="1220"/>
        <v>0</v>
      </c>
      <c r="AM993" s="135">
        <f t="shared" si="1194"/>
        <v>0</v>
      </c>
      <c r="AN993" s="135">
        <f t="shared" si="1195"/>
        <v>0</v>
      </c>
      <c r="AP993" s="111" t="e">
        <f>VLOOKUP($Y993,ボランティア図書マスタ!$A:$T,15,0)</f>
        <v>#N/A</v>
      </c>
      <c r="AQ993" s="111" t="e">
        <f>VLOOKUP($Y993,ボランティア図書マスタ!$A:$T,16,0)</f>
        <v>#N/A</v>
      </c>
      <c r="AR993" s="111" t="e">
        <f>VLOOKUP($Y993,ボランティア図書マスタ!$A:$T,17,0)</f>
        <v>#N/A</v>
      </c>
      <c r="AS993" s="111" t="e">
        <f>VLOOKUP($Y993,ボランティア図書マスタ!$A:$T,18,0)</f>
        <v>#N/A</v>
      </c>
      <c r="AT993" s="111" t="e">
        <f>VLOOKUP($Y993,ボランティア図書マスタ!$A:$T,19,0)</f>
        <v>#N/A</v>
      </c>
      <c r="AU993" s="111" t="e">
        <f>VLOOKUP($Y993,ボランティア図書マスタ!$A:$T,20,0)</f>
        <v>#N/A</v>
      </c>
    </row>
    <row r="994" spans="1:47" ht="80.099999999999994" customHeight="1" x14ac:dyDescent="0.15">
      <c r="A994" s="119"/>
      <c r="B994" s="120"/>
      <c r="C994" s="119"/>
      <c r="D994" s="121"/>
      <c r="E994" s="122" t="str">
        <f>IF(D994="","",VLOOKUP(D994,ボランティア一覧!$A:$B,2,0))</f>
        <v/>
      </c>
      <c r="F994" s="121"/>
      <c r="G994" s="123" t="str">
        <f>IF(F994="","",VLOOKUP(F994,ボランティア図書マスタ!$B:$L,11,0))</f>
        <v/>
      </c>
      <c r="H994" s="124"/>
      <c r="I994" s="121"/>
      <c r="J994" s="124"/>
      <c r="K994" s="122" t="str">
        <f t="shared" si="1191"/>
        <v/>
      </c>
      <c r="L994" s="125" t="str">
        <f>IF(Y994="","",VLOOKUP(Y994,ボランティア図書マスタ!$A$3:$M$567,13,0))</f>
        <v/>
      </c>
      <c r="M994" s="126"/>
      <c r="N994" s="127"/>
      <c r="O994" s="128"/>
      <c r="P994" s="129"/>
      <c r="Q994" s="130" t="str">
        <f>IF(D994="","",VLOOKUP(D994,ボランティア一覧!$A$3:$F$68,3,0))</f>
        <v/>
      </c>
      <c r="R994" s="130" t="str">
        <f>IF(D994="","",VLOOKUP(D994,ボランティア一覧!$A$3:$F$68,4,0))</f>
        <v/>
      </c>
      <c r="S994" s="130" t="str">
        <f>IF(D994="","",VLOOKUP(D994,ボランティア一覧!$A$3:$F$68,5,0))</f>
        <v/>
      </c>
      <c r="T994" s="130" t="str">
        <f>IF(D994="","",VLOOKUP(D994,ボランティア一覧!$A$3:$F$68,6,0))</f>
        <v/>
      </c>
      <c r="U994" s="131" t="str">
        <f t="shared" si="1209"/>
        <v xml:space="preserve"> </v>
      </c>
      <c r="V994" s="131" t="str">
        <f t="shared" si="1210"/>
        <v>　</v>
      </c>
      <c r="W994" s="131" t="str">
        <f>IF($A994=0," ",VLOOKUP(U994,入力規則用シート!B:C,2,0))</f>
        <v xml:space="preserve"> </v>
      </c>
      <c r="X994" s="131">
        <f t="shared" si="1196"/>
        <v>0</v>
      </c>
      <c r="Y994" s="131" t="str">
        <f t="shared" si="1211"/>
        <v/>
      </c>
      <c r="Z994" s="131" t="str">
        <f>IF(Y994="","",VLOOKUP(Y994,ボランティア図書マスタ!$A$3:$K$567,11,0))</f>
        <v/>
      </c>
      <c r="AA994" s="132" t="str">
        <f t="shared" si="1212"/>
        <v/>
      </c>
      <c r="AB994" s="133"/>
      <c r="AC994" s="133">
        <f t="shared" si="1213"/>
        <v>0</v>
      </c>
      <c r="AD994" s="133">
        <f t="shared" si="1214"/>
        <v>0</v>
      </c>
      <c r="AE994" s="133">
        <f t="shared" si="1215"/>
        <v>0</v>
      </c>
      <c r="AF994" s="133">
        <f t="shared" si="1216"/>
        <v>0</v>
      </c>
      <c r="AG994" s="134">
        <f t="shared" si="1217"/>
        <v>0</v>
      </c>
      <c r="AH994" s="133">
        <f t="shared" si="1218"/>
        <v>0</v>
      </c>
      <c r="AI994" s="133">
        <f t="shared" si="1192"/>
        <v>0</v>
      </c>
      <c r="AJ994" s="133">
        <f t="shared" si="1193"/>
        <v>0</v>
      </c>
      <c r="AK994" s="135">
        <f t="shared" si="1219"/>
        <v>0</v>
      </c>
      <c r="AL994" s="135">
        <f t="shared" si="1220"/>
        <v>0</v>
      </c>
      <c r="AM994" s="135">
        <f t="shared" si="1194"/>
        <v>0</v>
      </c>
      <c r="AN994" s="135">
        <f t="shared" si="1195"/>
        <v>0</v>
      </c>
      <c r="AP994" s="111" t="e">
        <f>VLOOKUP($Y994,ボランティア図書マスタ!$A:$T,15,0)</f>
        <v>#N/A</v>
      </c>
      <c r="AQ994" s="111" t="e">
        <f>VLOOKUP($Y994,ボランティア図書マスタ!$A:$T,16,0)</f>
        <v>#N/A</v>
      </c>
      <c r="AR994" s="111" t="e">
        <f>VLOOKUP($Y994,ボランティア図書マスタ!$A:$T,17,0)</f>
        <v>#N/A</v>
      </c>
      <c r="AS994" s="111" t="e">
        <f>VLOOKUP($Y994,ボランティア図書マスタ!$A:$T,18,0)</f>
        <v>#N/A</v>
      </c>
      <c r="AT994" s="111" t="e">
        <f>VLOOKUP($Y994,ボランティア図書マスタ!$A:$T,19,0)</f>
        <v>#N/A</v>
      </c>
      <c r="AU994" s="111" t="e">
        <f>VLOOKUP($Y994,ボランティア図書マスタ!$A:$T,20,0)</f>
        <v>#N/A</v>
      </c>
    </row>
    <row r="995" spans="1:47" ht="80.099999999999994" customHeight="1" x14ac:dyDescent="0.15">
      <c r="A995" s="119"/>
      <c r="B995" s="120"/>
      <c r="C995" s="119"/>
      <c r="D995" s="121"/>
      <c r="E995" s="122" t="str">
        <f>IF(D995="","",VLOOKUP(D995,ボランティア一覧!$A:$B,2,0))</f>
        <v/>
      </c>
      <c r="F995" s="121"/>
      <c r="G995" s="123" t="str">
        <f>IF(F995="","",VLOOKUP(F995,ボランティア図書マスタ!$B:$L,11,0))</f>
        <v/>
      </c>
      <c r="H995" s="124"/>
      <c r="I995" s="121"/>
      <c r="J995" s="124"/>
      <c r="K995" s="122" t="str">
        <f t="shared" si="1191"/>
        <v/>
      </c>
      <c r="L995" s="125" t="str">
        <f>IF(Y995="","",VLOOKUP(Y995,ボランティア図書マスタ!$A$3:$M$567,13,0))</f>
        <v/>
      </c>
      <c r="M995" s="126"/>
      <c r="N995" s="127"/>
      <c r="O995" s="128"/>
      <c r="P995" s="129"/>
      <c r="Q995" s="130" t="str">
        <f>IF(D995="","",VLOOKUP(D995,ボランティア一覧!$A$3:$F$68,3,0))</f>
        <v/>
      </c>
      <c r="R995" s="130" t="str">
        <f>IF(D995="","",VLOOKUP(D995,ボランティア一覧!$A$3:$F$68,4,0))</f>
        <v/>
      </c>
      <c r="S995" s="130" t="str">
        <f>IF(D995="","",VLOOKUP(D995,ボランティア一覧!$A$3:$F$68,5,0))</f>
        <v/>
      </c>
      <c r="T995" s="130" t="str">
        <f>IF(D995="","",VLOOKUP(D995,ボランティア一覧!$A$3:$F$68,6,0))</f>
        <v/>
      </c>
      <c r="U995" s="131" t="str">
        <f t="shared" si="1209"/>
        <v xml:space="preserve"> </v>
      </c>
      <c r="V995" s="131" t="str">
        <f t="shared" si="1210"/>
        <v>　</v>
      </c>
      <c r="W995" s="131" t="str">
        <f>IF($A995=0," ",VLOOKUP(U995,入力規則用シート!B:C,2,0))</f>
        <v xml:space="preserve"> </v>
      </c>
      <c r="X995" s="131">
        <f t="shared" si="1196"/>
        <v>0</v>
      </c>
      <c r="Y995" s="131" t="str">
        <f t="shared" si="1211"/>
        <v/>
      </c>
      <c r="Z995" s="131" t="str">
        <f>IF(Y995="","",VLOOKUP(Y995,ボランティア図書マスタ!$A$3:$K$567,11,0))</f>
        <v/>
      </c>
      <c r="AA995" s="132" t="str">
        <f t="shared" si="1212"/>
        <v/>
      </c>
      <c r="AB995" s="133"/>
      <c r="AC995" s="133">
        <f t="shared" si="1213"/>
        <v>0</v>
      </c>
      <c r="AD995" s="133">
        <f t="shared" si="1214"/>
        <v>0</v>
      </c>
      <c r="AE995" s="133">
        <f t="shared" si="1215"/>
        <v>0</v>
      </c>
      <c r="AF995" s="133">
        <f t="shared" si="1216"/>
        <v>0</v>
      </c>
      <c r="AG995" s="134">
        <f t="shared" si="1217"/>
        <v>0</v>
      </c>
      <c r="AH995" s="133">
        <f t="shared" si="1218"/>
        <v>0</v>
      </c>
      <c r="AI995" s="133">
        <f t="shared" si="1192"/>
        <v>0</v>
      </c>
      <c r="AJ995" s="133">
        <f t="shared" si="1193"/>
        <v>0</v>
      </c>
      <c r="AK995" s="135">
        <f t="shared" si="1219"/>
        <v>0</v>
      </c>
      <c r="AL995" s="135">
        <f t="shared" si="1220"/>
        <v>0</v>
      </c>
      <c r="AM995" s="135">
        <f t="shared" si="1194"/>
        <v>0</v>
      </c>
      <c r="AN995" s="135">
        <f t="shared" si="1195"/>
        <v>0</v>
      </c>
      <c r="AP995" s="111" t="e">
        <f>VLOOKUP($Y995,ボランティア図書マスタ!$A:$T,15,0)</f>
        <v>#N/A</v>
      </c>
      <c r="AQ995" s="111" t="e">
        <f>VLOOKUP($Y995,ボランティア図書マスタ!$A:$T,16,0)</f>
        <v>#N/A</v>
      </c>
      <c r="AR995" s="111" t="e">
        <f>VLOOKUP($Y995,ボランティア図書マスタ!$A:$T,17,0)</f>
        <v>#N/A</v>
      </c>
      <c r="AS995" s="111" t="e">
        <f>VLOOKUP($Y995,ボランティア図書マスタ!$A:$T,18,0)</f>
        <v>#N/A</v>
      </c>
      <c r="AT995" s="111" t="e">
        <f>VLOOKUP($Y995,ボランティア図書マスタ!$A:$T,19,0)</f>
        <v>#N/A</v>
      </c>
      <c r="AU995" s="111" t="e">
        <f>VLOOKUP($Y995,ボランティア図書マスタ!$A:$T,20,0)</f>
        <v>#N/A</v>
      </c>
    </row>
    <row r="996" spans="1:47" ht="80.099999999999994" customHeight="1" x14ac:dyDescent="0.15">
      <c r="A996" s="119"/>
      <c r="B996" s="120"/>
      <c r="C996" s="119"/>
      <c r="D996" s="121"/>
      <c r="E996" s="122" t="str">
        <f>IF(D996="","",VLOOKUP(D996,ボランティア一覧!$A:$B,2,0))</f>
        <v/>
      </c>
      <c r="F996" s="121"/>
      <c r="G996" s="123" t="str">
        <f>IF(F996="","",VLOOKUP(F996,ボランティア図書マスタ!$B:$L,11,0))</f>
        <v/>
      </c>
      <c r="H996" s="124"/>
      <c r="I996" s="121"/>
      <c r="J996" s="124"/>
      <c r="K996" s="122" t="str">
        <f t="shared" si="1191"/>
        <v/>
      </c>
      <c r="L996" s="125" t="str">
        <f>IF(Y996="","",VLOOKUP(Y996,ボランティア図書マスタ!$A$3:$M$567,13,0))</f>
        <v/>
      </c>
      <c r="M996" s="126"/>
      <c r="N996" s="127"/>
      <c r="O996" s="128"/>
      <c r="P996" s="129"/>
      <c r="Q996" s="130" t="str">
        <f>IF(D996="","",VLOOKUP(D996,ボランティア一覧!$A$3:$F$68,3,0))</f>
        <v/>
      </c>
      <c r="R996" s="130" t="str">
        <f>IF(D996="","",VLOOKUP(D996,ボランティア一覧!$A$3:$F$68,4,0))</f>
        <v/>
      </c>
      <c r="S996" s="130" t="str">
        <f>IF(D996="","",VLOOKUP(D996,ボランティア一覧!$A$3:$F$68,5,0))</f>
        <v/>
      </c>
      <c r="T996" s="130" t="str">
        <f>IF(D996="","",VLOOKUP(D996,ボランティア一覧!$A$3:$F$68,6,0))</f>
        <v/>
      </c>
      <c r="U996" s="131" t="str">
        <f t="shared" si="1209"/>
        <v xml:space="preserve"> </v>
      </c>
      <c r="V996" s="131" t="str">
        <f t="shared" si="1210"/>
        <v>　</v>
      </c>
      <c r="W996" s="131" t="str">
        <f>IF($A996=0," ",VLOOKUP(U996,入力規則用シート!B:C,2,0))</f>
        <v xml:space="preserve"> </v>
      </c>
      <c r="X996" s="131">
        <f t="shared" si="1196"/>
        <v>0</v>
      </c>
      <c r="Y996" s="131" t="str">
        <f t="shared" si="1211"/>
        <v/>
      </c>
      <c r="Z996" s="131" t="str">
        <f>IF(Y996="","",VLOOKUP(Y996,ボランティア図書マスタ!$A$3:$K$567,11,0))</f>
        <v/>
      </c>
      <c r="AA996" s="132" t="str">
        <f t="shared" si="1212"/>
        <v/>
      </c>
      <c r="AB996" s="133"/>
      <c r="AC996" s="133">
        <f t="shared" si="1213"/>
        <v>0</v>
      </c>
      <c r="AD996" s="133">
        <f t="shared" si="1214"/>
        <v>0</v>
      </c>
      <c r="AE996" s="133">
        <f t="shared" si="1215"/>
        <v>0</v>
      </c>
      <c r="AF996" s="133">
        <f t="shared" si="1216"/>
        <v>0</v>
      </c>
      <c r="AG996" s="134">
        <f t="shared" si="1217"/>
        <v>0</v>
      </c>
      <c r="AH996" s="133">
        <f t="shared" si="1218"/>
        <v>0</v>
      </c>
      <c r="AI996" s="133">
        <f t="shared" si="1192"/>
        <v>0</v>
      </c>
      <c r="AJ996" s="133">
        <f t="shared" si="1193"/>
        <v>0</v>
      </c>
      <c r="AK996" s="135">
        <f t="shared" si="1219"/>
        <v>0</v>
      </c>
      <c r="AL996" s="135">
        <f t="shared" si="1220"/>
        <v>0</v>
      </c>
      <c r="AM996" s="135">
        <f t="shared" si="1194"/>
        <v>0</v>
      </c>
      <c r="AN996" s="135">
        <f t="shared" si="1195"/>
        <v>0</v>
      </c>
      <c r="AP996" s="111" t="e">
        <f>VLOOKUP($Y996,ボランティア図書マスタ!$A:$T,15,0)</f>
        <v>#N/A</v>
      </c>
      <c r="AQ996" s="111" t="e">
        <f>VLOOKUP($Y996,ボランティア図書マスタ!$A:$T,16,0)</f>
        <v>#N/A</v>
      </c>
      <c r="AR996" s="111" t="e">
        <f>VLOOKUP($Y996,ボランティア図書マスタ!$A:$T,17,0)</f>
        <v>#N/A</v>
      </c>
      <c r="AS996" s="111" t="e">
        <f>VLOOKUP($Y996,ボランティア図書マスタ!$A:$T,18,0)</f>
        <v>#N/A</v>
      </c>
      <c r="AT996" s="111" t="e">
        <f>VLOOKUP($Y996,ボランティア図書マスタ!$A:$T,19,0)</f>
        <v>#N/A</v>
      </c>
      <c r="AU996" s="111" t="e">
        <f>VLOOKUP($Y996,ボランティア図書マスタ!$A:$T,20,0)</f>
        <v>#N/A</v>
      </c>
    </row>
    <row r="997" spans="1:47" ht="80.099999999999994" customHeight="1" x14ac:dyDescent="0.15">
      <c r="A997" s="119"/>
      <c r="B997" s="120"/>
      <c r="C997" s="119"/>
      <c r="D997" s="121"/>
      <c r="E997" s="122" t="str">
        <f>IF(D997="","",VLOOKUP(D997,ボランティア一覧!$A:$B,2,0))</f>
        <v/>
      </c>
      <c r="F997" s="121"/>
      <c r="G997" s="123" t="str">
        <f>IF(F997="","",VLOOKUP(F997,ボランティア図書マスタ!$B:$L,11,0))</f>
        <v/>
      </c>
      <c r="H997" s="124"/>
      <c r="I997" s="121"/>
      <c r="J997" s="124"/>
      <c r="K997" s="122" t="str">
        <f t="shared" si="1191"/>
        <v/>
      </c>
      <c r="L997" s="125" t="str">
        <f>IF(Y997="","",VLOOKUP(Y997,ボランティア図書マスタ!$A$3:$M$567,13,0))</f>
        <v/>
      </c>
      <c r="M997" s="126"/>
      <c r="N997" s="127"/>
      <c r="O997" s="128"/>
      <c r="P997" s="129"/>
      <c r="Q997" s="130" t="str">
        <f>IF(D997="","",VLOOKUP(D997,ボランティア一覧!$A$3:$F$68,3,0))</f>
        <v/>
      </c>
      <c r="R997" s="130" t="str">
        <f>IF(D997="","",VLOOKUP(D997,ボランティア一覧!$A$3:$F$68,4,0))</f>
        <v/>
      </c>
      <c r="S997" s="130" t="str">
        <f>IF(D997="","",VLOOKUP(D997,ボランティア一覧!$A$3:$F$68,5,0))</f>
        <v/>
      </c>
      <c r="T997" s="130" t="str">
        <f>IF(D997="","",VLOOKUP(D997,ボランティア一覧!$A$3:$F$68,6,0))</f>
        <v/>
      </c>
      <c r="U997" s="131" t="str">
        <f>IF(F997=0," ",$G$2)</f>
        <v xml:space="preserve"> </v>
      </c>
      <c r="V997" s="131" t="str">
        <f>IF(F997=0,"　",$L$2)</f>
        <v>　</v>
      </c>
      <c r="W997" s="131" t="str">
        <f>IF($A997=0," ",VLOOKUP(U997,入力規則用シート!B:C,2,0))</f>
        <v xml:space="preserve"> </v>
      </c>
      <c r="X997" s="131">
        <f t="shared" si="1196"/>
        <v>0</v>
      </c>
      <c r="Y997" s="131" t="str">
        <f>IF(F997&amp;I997="","",CONCATENATE(F997,I997))</f>
        <v/>
      </c>
      <c r="Z997" s="131" t="str">
        <f>IF(Y997="","",VLOOKUP(Y997,ボランティア図書マスタ!$A$3:$K$567,11,0))</f>
        <v/>
      </c>
      <c r="AA997" s="132" t="str">
        <f>DBCS(J997)</f>
        <v/>
      </c>
      <c r="AB997" s="133"/>
      <c r="AC997" s="133">
        <f>A997</f>
        <v>0</v>
      </c>
      <c r="AD997" s="133">
        <f>B997</f>
        <v>0</v>
      </c>
      <c r="AE997" s="133">
        <f>C997</f>
        <v>0</v>
      </c>
      <c r="AF997" s="133">
        <f>D997</f>
        <v>0</v>
      </c>
      <c r="AG997" s="134">
        <f>F997</f>
        <v>0</v>
      </c>
      <c r="AH997" s="133">
        <f>H997</f>
        <v>0</v>
      </c>
      <c r="AI997" s="133">
        <f t="shared" si="1192"/>
        <v>0</v>
      </c>
      <c r="AJ997" s="133">
        <f t="shared" si="1193"/>
        <v>0</v>
      </c>
      <c r="AK997" s="135">
        <f>M997</f>
        <v>0</v>
      </c>
      <c r="AL997" s="135">
        <f>N997</f>
        <v>0</v>
      </c>
      <c r="AM997" s="135">
        <f t="shared" si="1194"/>
        <v>0</v>
      </c>
      <c r="AN997" s="135">
        <f t="shared" si="1195"/>
        <v>0</v>
      </c>
      <c r="AP997" s="111" t="e">
        <f>VLOOKUP($Y997,ボランティア図書マスタ!$A:$T,15,0)</f>
        <v>#N/A</v>
      </c>
      <c r="AQ997" s="111" t="e">
        <f>VLOOKUP($Y997,ボランティア図書マスタ!$A:$T,16,0)</f>
        <v>#N/A</v>
      </c>
      <c r="AR997" s="111" t="e">
        <f>VLOOKUP($Y997,ボランティア図書マスタ!$A:$T,17,0)</f>
        <v>#N/A</v>
      </c>
      <c r="AS997" s="111" t="e">
        <f>VLOOKUP($Y997,ボランティア図書マスタ!$A:$T,18,0)</f>
        <v>#N/A</v>
      </c>
      <c r="AT997" s="111" t="e">
        <f>VLOOKUP($Y997,ボランティア図書マスタ!$A:$T,19,0)</f>
        <v>#N/A</v>
      </c>
      <c r="AU997" s="111" t="e">
        <f>VLOOKUP($Y997,ボランティア図書マスタ!$A:$T,20,0)</f>
        <v>#N/A</v>
      </c>
    </row>
    <row r="998" spans="1:47" ht="80.099999999999994" customHeight="1" x14ac:dyDescent="0.15">
      <c r="A998" s="119"/>
      <c r="B998" s="120"/>
      <c r="C998" s="119"/>
      <c r="D998" s="121"/>
      <c r="E998" s="122" t="str">
        <f>IF(D998="","",VLOOKUP(D998,ボランティア一覧!$A:$B,2,0))</f>
        <v/>
      </c>
      <c r="F998" s="121"/>
      <c r="G998" s="123" t="str">
        <f>IF(F998="","",VLOOKUP(F998,ボランティア図書マスタ!$B:$L,11,0))</f>
        <v/>
      </c>
      <c r="H998" s="124"/>
      <c r="I998" s="121"/>
      <c r="J998" s="124"/>
      <c r="K998" s="122" t="str">
        <f t="shared" si="1191"/>
        <v/>
      </c>
      <c r="L998" s="125" t="str">
        <f>IF(Y998="","",VLOOKUP(Y998,ボランティア図書マスタ!$A$3:$M$567,13,0))</f>
        <v/>
      </c>
      <c r="M998" s="126"/>
      <c r="N998" s="127"/>
      <c r="O998" s="128"/>
      <c r="P998" s="129"/>
      <c r="Q998" s="130" t="str">
        <f>IF(D998="","",VLOOKUP(D998,ボランティア一覧!$A$3:$F$68,3,0))</f>
        <v/>
      </c>
      <c r="R998" s="130" t="str">
        <f>IF(D998="","",VLOOKUP(D998,ボランティア一覧!$A$3:$F$68,4,0))</f>
        <v/>
      </c>
      <c r="S998" s="130" t="str">
        <f>IF(D998="","",VLOOKUP(D998,ボランティア一覧!$A$3:$F$68,5,0))</f>
        <v/>
      </c>
      <c r="T998" s="130" t="str">
        <f>IF(D998="","",VLOOKUP(D998,ボランティア一覧!$A$3:$F$68,6,0))</f>
        <v/>
      </c>
      <c r="U998" s="131" t="str">
        <f t="shared" ref="U998:U1006" si="1221">IF(F998=0," ",$G$2)</f>
        <v xml:space="preserve"> </v>
      </c>
      <c r="V998" s="131" t="str">
        <f t="shared" ref="V998:V1006" si="1222">IF(F998=0,"　",$L$2)</f>
        <v>　</v>
      </c>
      <c r="W998" s="131" t="str">
        <f>IF($A998=0," ",VLOOKUP(U998,入力規則用シート!B:C,2,0))</f>
        <v xml:space="preserve"> </v>
      </c>
      <c r="X998" s="131">
        <f t="shared" si="1196"/>
        <v>0</v>
      </c>
      <c r="Y998" s="131" t="str">
        <f t="shared" ref="Y998:Y1006" si="1223">IF(F998&amp;I998="","",CONCATENATE(F998,I998))</f>
        <v/>
      </c>
      <c r="Z998" s="131" t="str">
        <f>IF(Y998="","",VLOOKUP(Y998,ボランティア図書マスタ!$A$3:$K$567,11,0))</f>
        <v/>
      </c>
      <c r="AA998" s="132" t="str">
        <f t="shared" ref="AA998:AA1006" si="1224">DBCS(J998)</f>
        <v/>
      </c>
      <c r="AB998" s="133"/>
      <c r="AC998" s="133">
        <f t="shared" ref="AC998:AC1006" si="1225">A998</f>
        <v>0</v>
      </c>
      <c r="AD998" s="133">
        <f t="shared" ref="AD998:AD1006" si="1226">B998</f>
        <v>0</v>
      </c>
      <c r="AE998" s="133">
        <f t="shared" ref="AE998:AE1006" si="1227">C998</f>
        <v>0</v>
      </c>
      <c r="AF998" s="133">
        <f t="shared" ref="AF998:AF1006" si="1228">D998</f>
        <v>0</v>
      </c>
      <c r="AG998" s="134">
        <f t="shared" ref="AG998:AG1006" si="1229">F998</f>
        <v>0</v>
      </c>
      <c r="AH998" s="133">
        <f t="shared" ref="AH998:AH1006" si="1230">H998</f>
        <v>0</v>
      </c>
      <c r="AI998" s="133">
        <f t="shared" si="1192"/>
        <v>0</v>
      </c>
      <c r="AJ998" s="133">
        <f t="shared" si="1193"/>
        <v>0</v>
      </c>
      <c r="AK998" s="135">
        <f t="shared" ref="AK998:AK1006" si="1231">M998</f>
        <v>0</v>
      </c>
      <c r="AL998" s="135">
        <f t="shared" ref="AL998:AL1006" si="1232">N998</f>
        <v>0</v>
      </c>
      <c r="AM998" s="135">
        <f t="shared" si="1194"/>
        <v>0</v>
      </c>
      <c r="AN998" s="135">
        <f t="shared" si="1195"/>
        <v>0</v>
      </c>
      <c r="AP998" s="111" t="e">
        <f>VLOOKUP($Y998,ボランティア図書マスタ!$A:$T,15,0)</f>
        <v>#N/A</v>
      </c>
      <c r="AQ998" s="111" t="e">
        <f>VLOOKUP($Y998,ボランティア図書マスタ!$A:$T,16,0)</f>
        <v>#N/A</v>
      </c>
      <c r="AR998" s="111" t="e">
        <f>VLOOKUP($Y998,ボランティア図書マスタ!$A:$T,17,0)</f>
        <v>#N/A</v>
      </c>
      <c r="AS998" s="111" t="e">
        <f>VLOOKUP($Y998,ボランティア図書マスタ!$A:$T,18,0)</f>
        <v>#N/A</v>
      </c>
      <c r="AT998" s="111" t="e">
        <f>VLOOKUP($Y998,ボランティア図書マスタ!$A:$T,19,0)</f>
        <v>#N/A</v>
      </c>
      <c r="AU998" s="111" t="e">
        <f>VLOOKUP($Y998,ボランティア図書マスタ!$A:$T,20,0)</f>
        <v>#N/A</v>
      </c>
    </row>
    <row r="999" spans="1:47" ht="80.099999999999994" customHeight="1" x14ac:dyDescent="0.15">
      <c r="A999" s="119"/>
      <c r="B999" s="120"/>
      <c r="C999" s="119"/>
      <c r="D999" s="121"/>
      <c r="E999" s="122" t="str">
        <f>IF(D999="","",VLOOKUP(D999,ボランティア一覧!$A:$B,2,0))</f>
        <v/>
      </c>
      <c r="F999" s="121"/>
      <c r="G999" s="123" t="str">
        <f>IF(F999="","",VLOOKUP(F999,ボランティア図書マスタ!$B:$L,11,0))</f>
        <v/>
      </c>
      <c r="H999" s="124"/>
      <c r="I999" s="121"/>
      <c r="J999" s="124"/>
      <c r="K999" s="122" t="str">
        <f t="shared" si="1191"/>
        <v/>
      </c>
      <c r="L999" s="125" t="str">
        <f>IF(Y999="","",VLOOKUP(Y999,ボランティア図書マスタ!$A$3:$M$567,13,0))</f>
        <v/>
      </c>
      <c r="M999" s="126"/>
      <c r="N999" s="127"/>
      <c r="O999" s="128"/>
      <c r="P999" s="129"/>
      <c r="Q999" s="130" t="str">
        <f>IF(D999="","",VLOOKUP(D999,ボランティア一覧!$A$3:$F$68,3,0))</f>
        <v/>
      </c>
      <c r="R999" s="130" t="str">
        <f>IF(D999="","",VLOOKUP(D999,ボランティア一覧!$A$3:$F$68,4,0))</f>
        <v/>
      </c>
      <c r="S999" s="130" t="str">
        <f>IF(D999="","",VLOOKUP(D999,ボランティア一覧!$A$3:$F$68,5,0))</f>
        <v/>
      </c>
      <c r="T999" s="130" t="str">
        <f>IF(D999="","",VLOOKUP(D999,ボランティア一覧!$A$3:$F$68,6,0))</f>
        <v/>
      </c>
      <c r="U999" s="131" t="str">
        <f t="shared" si="1221"/>
        <v xml:space="preserve"> </v>
      </c>
      <c r="V999" s="131" t="str">
        <f t="shared" si="1222"/>
        <v>　</v>
      </c>
      <c r="W999" s="131" t="str">
        <f>IF($A999=0," ",VLOOKUP(U999,入力規則用シート!B:C,2,0))</f>
        <v xml:space="preserve"> </v>
      </c>
      <c r="X999" s="131">
        <f t="shared" si="1196"/>
        <v>0</v>
      </c>
      <c r="Y999" s="131" t="str">
        <f t="shared" si="1223"/>
        <v/>
      </c>
      <c r="Z999" s="131" t="str">
        <f>IF(Y999="","",VLOOKUP(Y999,ボランティア図書マスタ!$A$3:$K$567,11,0))</f>
        <v/>
      </c>
      <c r="AA999" s="132" t="str">
        <f t="shared" si="1224"/>
        <v/>
      </c>
      <c r="AB999" s="133"/>
      <c r="AC999" s="133">
        <f t="shared" si="1225"/>
        <v>0</v>
      </c>
      <c r="AD999" s="133">
        <f t="shared" si="1226"/>
        <v>0</v>
      </c>
      <c r="AE999" s="133">
        <f t="shared" si="1227"/>
        <v>0</v>
      </c>
      <c r="AF999" s="133">
        <f t="shared" si="1228"/>
        <v>0</v>
      </c>
      <c r="AG999" s="134">
        <f t="shared" si="1229"/>
        <v>0</v>
      </c>
      <c r="AH999" s="133">
        <f t="shared" si="1230"/>
        <v>0</v>
      </c>
      <c r="AI999" s="133">
        <f t="shared" si="1192"/>
        <v>0</v>
      </c>
      <c r="AJ999" s="133">
        <f t="shared" si="1193"/>
        <v>0</v>
      </c>
      <c r="AK999" s="135">
        <f t="shared" si="1231"/>
        <v>0</v>
      </c>
      <c r="AL999" s="135">
        <f t="shared" si="1232"/>
        <v>0</v>
      </c>
      <c r="AM999" s="135">
        <f t="shared" si="1194"/>
        <v>0</v>
      </c>
      <c r="AN999" s="135">
        <f t="shared" si="1195"/>
        <v>0</v>
      </c>
      <c r="AP999" s="111" t="e">
        <f>VLOOKUP($Y999,ボランティア図書マスタ!$A:$T,15,0)</f>
        <v>#N/A</v>
      </c>
      <c r="AQ999" s="111" t="e">
        <f>VLOOKUP($Y999,ボランティア図書マスタ!$A:$T,16,0)</f>
        <v>#N/A</v>
      </c>
      <c r="AR999" s="111" t="e">
        <f>VLOOKUP($Y999,ボランティア図書マスタ!$A:$T,17,0)</f>
        <v>#N/A</v>
      </c>
      <c r="AS999" s="111" t="e">
        <f>VLOOKUP($Y999,ボランティア図書マスタ!$A:$T,18,0)</f>
        <v>#N/A</v>
      </c>
      <c r="AT999" s="111" t="e">
        <f>VLOOKUP($Y999,ボランティア図書マスタ!$A:$T,19,0)</f>
        <v>#N/A</v>
      </c>
      <c r="AU999" s="111" t="e">
        <f>VLOOKUP($Y999,ボランティア図書マスタ!$A:$T,20,0)</f>
        <v>#N/A</v>
      </c>
    </row>
    <row r="1000" spans="1:47" ht="80.099999999999994" customHeight="1" x14ac:dyDescent="0.15">
      <c r="A1000" s="119"/>
      <c r="B1000" s="120"/>
      <c r="C1000" s="119"/>
      <c r="D1000" s="121"/>
      <c r="E1000" s="122" t="str">
        <f>IF(D1000="","",VLOOKUP(D1000,ボランティア一覧!$A:$B,2,0))</f>
        <v/>
      </c>
      <c r="F1000" s="121"/>
      <c r="G1000" s="123" t="str">
        <f>IF(F1000="","",VLOOKUP(F1000,ボランティア図書マスタ!$B:$L,11,0))</f>
        <v/>
      </c>
      <c r="H1000" s="124"/>
      <c r="I1000" s="121"/>
      <c r="J1000" s="124"/>
      <c r="K1000" s="122" t="str">
        <f t="shared" si="1191"/>
        <v/>
      </c>
      <c r="L1000" s="125" t="str">
        <f>IF(Y1000="","",VLOOKUP(Y1000,ボランティア図書マスタ!$A$3:$M$567,13,0))</f>
        <v/>
      </c>
      <c r="M1000" s="126"/>
      <c r="N1000" s="127"/>
      <c r="O1000" s="128"/>
      <c r="P1000" s="129"/>
      <c r="Q1000" s="130" t="str">
        <f>IF(D1000="","",VLOOKUP(D1000,ボランティア一覧!$A$3:$F$68,3,0))</f>
        <v/>
      </c>
      <c r="R1000" s="130" t="str">
        <f>IF(D1000="","",VLOOKUP(D1000,ボランティア一覧!$A$3:$F$68,4,0))</f>
        <v/>
      </c>
      <c r="S1000" s="130" t="str">
        <f>IF(D1000="","",VLOOKUP(D1000,ボランティア一覧!$A$3:$F$68,5,0))</f>
        <v/>
      </c>
      <c r="T1000" s="130" t="str">
        <f>IF(D1000="","",VLOOKUP(D1000,ボランティア一覧!$A$3:$F$68,6,0))</f>
        <v/>
      </c>
      <c r="U1000" s="131" t="str">
        <f t="shared" si="1221"/>
        <v xml:space="preserve"> </v>
      </c>
      <c r="V1000" s="131" t="str">
        <f t="shared" si="1222"/>
        <v>　</v>
      </c>
      <c r="W1000" s="131" t="str">
        <f>IF($A1000=0," ",VLOOKUP(U1000,入力規則用シート!B:C,2,0))</f>
        <v xml:space="preserve"> </v>
      </c>
      <c r="X1000" s="131">
        <f t="shared" si="1196"/>
        <v>0</v>
      </c>
      <c r="Y1000" s="131" t="str">
        <f t="shared" si="1223"/>
        <v/>
      </c>
      <c r="Z1000" s="131" t="str">
        <f>IF(Y1000="","",VLOOKUP(Y1000,ボランティア図書マスタ!$A$3:$K$567,11,0))</f>
        <v/>
      </c>
      <c r="AA1000" s="132" t="str">
        <f t="shared" si="1224"/>
        <v/>
      </c>
      <c r="AB1000" s="133"/>
      <c r="AC1000" s="133">
        <f t="shared" si="1225"/>
        <v>0</v>
      </c>
      <c r="AD1000" s="133">
        <f t="shared" si="1226"/>
        <v>0</v>
      </c>
      <c r="AE1000" s="133">
        <f t="shared" si="1227"/>
        <v>0</v>
      </c>
      <c r="AF1000" s="133">
        <f t="shared" si="1228"/>
        <v>0</v>
      </c>
      <c r="AG1000" s="134">
        <f t="shared" si="1229"/>
        <v>0</v>
      </c>
      <c r="AH1000" s="133">
        <f t="shared" si="1230"/>
        <v>0</v>
      </c>
      <c r="AI1000" s="133">
        <f t="shared" si="1192"/>
        <v>0</v>
      </c>
      <c r="AJ1000" s="133">
        <f t="shared" si="1193"/>
        <v>0</v>
      </c>
      <c r="AK1000" s="135">
        <f t="shared" si="1231"/>
        <v>0</v>
      </c>
      <c r="AL1000" s="135">
        <f t="shared" si="1232"/>
        <v>0</v>
      </c>
      <c r="AM1000" s="135">
        <f t="shared" si="1194"/>
        <v>0</v>
      </c>
      <c r="AN1000" s="135">
        <f t="shared" si="1195"/>
        <v>0</v>
      </c>
      <c r="AP1000" s="111" t="e">
        <f>VLOOKUP($Y1000,ボランティア図書マスタ!$A:$T,15,0)</f>
        <v>#N/A</v>
      </c>
      <c r="AQ1000" s="111" t="e">
        <f>VLOOKUP($Y1000,ボランティア図書マスタ!$A:$T,16,0)</f>
        <v>#N/A</v>
      </c>
      <c r="AR1000" s="111" t="e">
        <f>VLOOKUP($Y1000,ボランティア図書マスタ!$A:$T,17,0)</f>
        <v>#N/A</v>
      </c>
      <c r="AS1000" s="111" t="e">
        <f>VLOOKUP($Y1000,ボランティア図書マスタ!$A:$T,18,0)</f>
        <v>#N/A</v>
      </c>
      <c r="AT1000" s="111" t="e">
        <f>VLOOKUP($Y1000,ボランティア図書マスタ!$A:$T,19,0)</f>
        <v>#N/A</v>
      </c>
      <c r="AU1000" s="111" t="e">
        <f>VLOOKUP($Y1000,ボランティア図書マスタ!$A:$T,20,0)</f>
        <v>#N/A</v>
      </c>
    </row>
    <row r="1001" spans="1:47" ht="80.099999999999994" customHeight="1" x14ac:dyDescent="0.15">
      <c r="A1001" s="119"/>
      <c r="B1001" s="120"/>
      <c r="C1001" s="119"/>
      <c r="D1001" s="121"/>
      <c r="E1001" s="122" t="str">
        <f>IF(D1001="","",VLOOKUP(D1001,ボランティア一覧!$A:$B,2,0))</f>
        <v/>
      </c>
      <c r="F1001" s="121"/>
      <c r="G1001" s="123" t="str">
        <f>IF(F1001="","",VLOOKUP(F1001,ボランティア図書マスタ!$B:$L,11,0))</f>
        <v/>
      </c>
      <c r="H1001" s="124"/>
      <c r="I1001" s="121"/>
      <c r="J1001" s="124"/>
      <c r="K1001" s="122" t="str">
        <f t="shared" si="1191"/>
        <v/>
      </c>
      <c r="L1001" s="125" t="str">
        <f>IF(Y1001="","",VLOOKUP(Y1001,ボランティア図書マスタ!$A$3:$M$567,13,0))</f>
        <v/>
      </c>
      <c r="M1001" s="126"/>
      <c r="N1001" s="127"/>
      <c r="O1001" s="128"/>
      <c r="P1001" s="129"/>
      <c r="Q1001" s="130" t="str">
        <f>IF(D1001="","",VLOOKUP(D1001,ボランティア一覧!$A$3:$F$68,3,0))</f>
        <v/>
      </c>
      <c r="R1001" s="130" t="str">
        <f>IF(D1001="","",VLOOKUP(D1001,ボランティア一覧!$A$3:$F$68,4,0))</f>
        <v/>
      </c>
      <c r="S1001" s="130" t="str">
        <f>IF(D1001="","",VLOOKUP(D1001,ボランティア一覧!$A$3:$F$68,5,0))</f>
        <v/>
      </c>
      <c r="T1001" s="130" t="str">
        <f>IF(D1001="","",VLOOKUP(D1001,ボランティア一覧!$A$3:$F$68,6,0))</f>
        <v/>
      </c>
      <c r="U1001" s="131" t="str">
        <f t="shared" si="1221"/>
        <v xml:space="preserve"> </v>
      </c>
      <c r="V1001" s="131" t="str">
        <f t="shared" si="1222"/>
        <v>　</v>
      </c>
      <c r="W1001" s="131" t="str">
        <f>IF($A1001=0," ",VLOOKUP(U1001,入力規則用シート!B:C,2,0))</f>
        <v xml:space="preserve"> </v>
      </c>
      <c r="X1001" s="131">
        <f t="shared" si="1196"/>
        <v>0</v>
      </c>
      <c r="Y1001" s="131" t="str">
        <f t="shared" si="1223"/>
        <v/>
      </c>
      <c r="Z1001" s="131" t="str">
        <f>IF(Y1001="","",VLOOKUP(Y1001,ボランティア図書マスタ!$A$3:$K$567,11,0))</f>
        <v/>
      </c>
      <c r="AA1001" s="132" t="str">
        <f t="shared" si="1224"/>
        <v/>
      </c>
      <c r="AB1001" s="133"/>
      <c r="AC1001" s="133">
        <f t="shared" si="1225"/>
        <v>0</v>
      </c>
      <c r="AD1001" s="133">
        <f t="shared" si="1226"/>
        <v>0</v>
      </c>
      <c r="AE1001" s="133">
        <f t="shared" si="1227"/>
        <v>0</v>
      </c>
      <c r="AF1001" s="133">
        <f t="shared" si="1228"/>
        <v>0</v>
      </c>
      <c r="AG1001" s="134">
        <f t="shared" si="1229"/>
        <v>0</v>
      </c>
      <c r="AH1001" s="133">
        <f t="shared" si="1230"/>
        <v>0</v>
      </c>
      <c r="AI1001" s="133">
        <f t="shared" si="1192"/>
        <v>0</v>
      </c>
      <c r="AJ1001" s="133">
        <f t="shared" si="1193"/>
        <v>0</v>
      </c>
      <c r="AK1001" s="135">
        <f t="shared" si="1231"/>
        <v>0</v>
      </c>
      <c r="AL1001" s="135">
        <f t="shared" si="1232"/>
        <v>0</v>
      </c>
      <c r="AM1001" s="135">
        <f t="shared" si="1194"/>
        <v>0</v>
      </c>
      <c r="AN1001" s="135">
        <f t="shared" si="1195"/>
        <v>0</v>
      </c>
      <c r="AP1001" s="111" t="e">
        <f>VLOOKUP($Y1001,ボランティア図書マスタ!$A:$T,15,0)</f>
        <v>#N/A</v>
      </c>
      <c r="AQ1001" s="111" t="e">
        <f>VLOOKUP($Y1001,ボランティア図書マスタ!$A:$T,16,0)</f>
        <v>#N/A</v>
      </c>
      <c r="AR1001" s="111" t="e">
        <f>VLOOKUP($Y1001,ボランティア図書マスタ!$A:$T,17,0)</f>
        <v>#N/A</v>
      </c>
      <c r="AS1001" s="111" t="e">
        <f>VLOOKUP($Y1001,ボランティア図書マスタ!$A:$T,18,0)</f>
        <v>#N/A</v>
      </c>
      <c r="AT1001" s="111" t="e">
        <f>VLOOKUP($Y1001,ボランティア図書マスタ!$A:$T,19,0)</f>
        <v>#N/A</v>
      </c>
      <c r="AU1001" s="111" t="e">
        <f>VLOOKUP($Y1001,ボランティア図書マスタ!$A:$T,20,0)</f>
        <v>#N/A</v>
      </c>
    </row>
    <row r="1002" spans="1:47" ht="80.099999999999994" customHeight="1" x14ac:dyDescent="0.15">
      <c r="A1002" s="119"/>
      <c r="B1002" s="120"/>
      <c r="C1002" s="119"/>
      <c r="D1002" s="121"/>
      <c r="E1002" s="122" t="str">
        <f>IF(D1002="","",VLOOKUP(D1002,ボランティア一覧!$A:$B,2,0))</f>
        <v/>
      </c>
      <c r="F1002" s="121"/>
      <c r="G1002" s="123" t="str">
        <f>IF(F1002="","",VLOOKUP(F1002,ボランティア図書マスタ!$B:$L,11,0))</f>
        <v/>
      </c>
      <c r="H1002" s="124"/>
      <c r="I1002" s="121"/>
      <c r="J1002" s="124"/>
      <c r="K1002" s="122" t="str">
        <f t="shared" si="1191"/>
        <v/>
      </c>
      <c r="L1002" s="125" t="str">
        <f>IF(Y1002="","",VLOOKUP(Y1002,ボランティア図書マスタ!$A$3:$M$567,13,0))</f>
        <v/>
      </c>
      <c r="M1002" s="126"/>
      <c r="N1002" s="127"/>
      <c r="O1002" s="128"/>
      <c r="P1002" s="129"/>
      <c r="Q1002" s="130" t="str">
        <f>IF(D1002="","",VLOOKUP(D1002,ボランティア一覧!$A$3:$F$68,3,0))</f>
        <v/>
      </c>
      <c r="R1002" s="130" t="str">
        <f>IF(D1002="","",VLOOKUP(D1002,ボランティア一覧!$A$3:$F$68,4,0))</f>
        <v/>
      </c>
      <c r="S1002" s="130" t="str">
        <f>IF(D1002="","",VLOOKUP(D1002,ボランティア一覧!$A$3:$F$68,5,0))</f>
        <v/>
      </c>
      <c r="T1002" s="130" t="str">
        <f>IF(D1002="","",VLOOKUP(D1002,ボランティア一覧!$A$3:$F$68,6,0))</f>
        <v/>
      </c>
      <c r="U1002" s="131" t="str">
        <f t="shared" si="1221"/>
        <v xml:space="preserve"> </v>
      </c>
      <c r="V1002" s="131" t="str">
        <f t="shared" si="1222"/>
        <v>　</v>
      </c>
      <c r="W1002" s="131" t="str">
        <f>IF($A1002=0," ",VLOOKUP(U1002,入力規則用シート!B:C,2,0))</f>
        <v xml:space="preserve"> </v>
      </c>
      <c r="X1002" s="131">
        <f t="shared" si="1196"/>
        <v>0</v>
      </c>
      <c r="Y1002" s="131" t="str">
        <f t="shared" si="1223"/>
        <v/>
      </c>
      <c r="Z1002" s="131" t="str">
        <f>IF(Y1002="","",VLOOKUP(Y1002,ボランティア図書マスタ!$A$3:$K$567,11,0))</f>
        <v/>
      </c>
      <c r="AA1002" s="132" t="str">
        <f t="shared" si="1224"/>
        <v/>
      </c>
      <c r="AB1002" s="133"/>
      <c r="AC1002" s="133">
        <f t="shared" si="1225"/>
        <v>0</v>
      </c>
      <c r="AD1002" s="133">
        <f t="shared" si="1226"/>
        <v>0</v>
      </c>
      <c r="AE1002" s="133">
        <f t="shared" si="1227"/>
        <v>0</v>
      </c>
      <c r="AF1002" s="133">
        <f t="shared" si="1228"/>
        <v>0</v>
      </c>
      <c r="AG1002" s="134">
        <f t="shared" si="1229"/>
        <v>0</v>
      </c>
      <c r="AH1002" s="133">
        <f t="shared" si="1230"/>
        <v>0</v>
      </c>
      <c r="AI1002" s="133">
        <f t="shared" si="1192"/>
        <v>0</v>
      </c>
      <c r="AJ1002" s="133">
        <f t="shared" si="1193"/>
        <v>0</v>
      </c>
      <c r="AK1002" s="135">
        <f t="shared" si="1231"/>
        <v>0</v>
      </c>
      <c r="AL1002" s="135">
        <f t="shared" si="1232"/>
        <v>0</v>
      </c>
      <c r="AM1002" s="135">
        <f t="shared" si="1194"/>
        <v>0</v>
      </c>
      <c r="AN1002" s="135">
        <f t="shared" si="1195"/>
        <v>0</v>
      </c>
      <c r="AP1002" s="111" t="e">
        <f>VLOOKUP($Y1002,ボランティア図書マスタ!$A:$T,15,0)</f>
        <v>#N/A</v>
      </c>
      <c r="AQ1002" s="111" t="e">
        <f>VLOOKUP($Y1002,ボランティア図書マスタ!$A:$T,16,0)</f>
        <v>#N/A</v>
      </c>
      <c r="AR1002" s="111" t="e">
        <f>VLOOKUP($Y1002,ボランティア図書マスタ!$A:$T,17,0)</f>
        <v>#N/A</v>
      </c>
      <c r="AS1002" s="111" t="e">
        <f>VLOOKUP($Y1002,ボランティア図書マスタ!$A:$T,18,0)</f>
        <v>#N/A</v>
      </c>
      <c r="AT1002" s="111" t="e">
        <f>VLOOKUP($Y1002,ボランティア図書マスタ!$A:$T,19,0)</f>
        <v>#N/A</v>
      </c>
      <c r="AU1002" s="111" t="e">
        <f>VLOOKUP($Y1002,ボランティア図書マスタ!$A:$T,20,0)</f>
        <v>#N/A</v>
      </c>
    </row>
    <row r="1003" spans="1:47" ht="80.099999999999994" customHeight="1" x14ac:dyDescent="0.15">
      <c r="A1003" s="119"/>
      <c r="B1003" s="120"/>
      <c r="C1003" s="119"/>
      <c r="D1003" s="121"/>
      <c r="E1003" s="122" t="str">
        <f>IF(D1003="","",VLOOKUP(D1003,ボランティア一覧!$A:$B,2,0))</f>
        <v/>
      </c>
      <c r="F1003" s="121"/>
      <c r="G1003" s="123" t="str">
        <f>IF(F1003="","",VLOOKUP(F1003,ボランティア図書マスタ!$B:$L,11,0))</f>
        <v/>
      </c>
      <c r="H1003" s="124"/>
      <c r="I1003" s="121"/>
      <c r="J1003" s="124"/>
      <c r="K1003" s="122" t="str">
        <f t="shared" si="1191"/>
        <v/>
      </c>
      <c r="L1003" s="125" t="str">
        <f>IF(Y1003="","",VLOOKUP(Y1003,ボランティア図書マスタ!$A$3:$M$567,13,0))</f>
        <v/>
      </c>
      <c r="M1003" s="126"/>
      <c r="N1003" s="127"/>
      <c r="O1003" s="128"/>
      <c r="P1003" s="129"/>
      <c r="Q1003" s="130" t="str">
        <f>IF(D1003="","",VLOOKUP(D1003,ボランティア一覧!$A$3:$F$68,3,0))</f>
        <v/>
      </c>
      <c r="R1003" s="130" t="str">
        <f>IF(D1003="","",VLOOKUP(D1003,ボランティア一覧!$A$3:$F$68,4,0))</f>
        <v/>
      </c>
      <c r="S1003" s="130" t="str">
        <f>IF(D1003="","",VLOOKUP(D1003,ボランティア一覧!$A$3:$F$68,5,0))</f>
        <v/>
      </c>
      <c r="T1003" s="130" t="str">
        <f>IF(D1003="","",VLOOKUP(D1003,ボランティア一覧!$A$3:$F$68,6,0))</f>
        <v/>
      </c>
      <c r="U1003" s="131" t="str">
        <f t="shared" si="1221"/>
        <v xml:space="preserve"> </v>
      </c>
      <c r="V1003" s="131" t="str">
        <f t="shared" si="1222"/>
        <v>　</v>
      </c>
      <c r="W1003" s="131" t="str">
        <f>IF($A1003=0," ",VLOOKUP(U1003,入力規則用シート!B:C,2,0))</f>
        <v xml:space="preserve"> </v>
      </c>
      <c r="X1003" s="131">
        <f t="shared" si="1196"/>
        <v>0</v>
      </c>
      <c r="Y1003" s="131" t="str">
        <f t="shared" si="1223"/>
        <v/>
      </c>
      <c r="Z1003" s="131" t="str">
        <f>IF(Y1003="","",VLOOKUP(Y1003,ボランティア図書マスタ!$A$3:$K$567,11,0))</f>
        <v/>
      </c>
      <c r="AA1003" s="132" t="str">
        <f t="shared" si="1224"/>
        <v/>
      </c>
      <c r="AB1003" s="133"/>
      <c r="AC1003" s="133">
        <f t="shared" si="1225"/>
        <v>0</v>
      </c>
      <c r="AD1003" s="133">
        <f t="shared" si="1226"/>
        <v>0</v>
      </c>
      <c r="AE1003" s="133">
        <f t="shared" si="1227"/>
        <v>0</v>
      </c>
      <c r="AF1003" s="133">
        <f t="shared" si="1228"/>
        <v>0</v>
      </c>
      <c r="AG1003" s="134">
        <f t="shared" si="1229"/>
        <v>0</v>
      </c>
      <c r="AH1003" s="133">
        <f t="shared" si="1230"/>
        <v>0</v>
      </c>
      <c r="AI1003" s="133">
        <f t="shared" si="1192"/>
        <v>0</v>
      </c>
      <c r="AJ1003" s="133">
        <f t="shared" si="1193"/>
        <v>0</v>
      </c>
      <c r="AK1003" s="135">
        <f t="shared" si="1231"/>
        <v>0</v>
      </c>
      <c r="AL1003" s="135">
        <f t="shared" si="1232"/>
        <v>0</v>
      </c>
      <c r="AM1003" s="135">
        <f t="shared" si="1194"/>
        <v>0</v>
      </c>
      <c r="AN1003" s="135">
        <f t="shared" si="1195"/>
        <v>0</v>
      </c>
      <c r="AP1003" s="111" t="e">
        <f>VLOOKUP($Y1003,ボランティア図書マスタ!$A:$T,15,0)</f>
        <v>#N/A</v>
      </c>
      <c r="AQ1003" s="111" t="e">
        <f>VLOOKUP($Y1003,ボランティア図書マスタ!$A:$T,16,0)</f>
        <v>#N/A</v>
      </c>
      <c r="AR1003" s="111" t="e">
        <f>VLOOKUP($Y1003,ボランティア図書マスタ!$A:$T,17,0)</f>
        <v>#N/A</v>
      </c>
      <c r="AS1003" s="111" t="e">
        <f>VLOOKUP($Y1003,ボランティア図書マスタ!$A:$T,18,0)</f>
        <v>#N/A</v>
      </c>
      <c r="AT1003" s="111" t="e">
        <f>VLOOKUP($Y1003,ボランティア図書マスタ!$A:$T,19,0)</f>
        <v>#N/A</v>
      </c>
      <c r="AU1003" s="111" t="e">
        <f>VLOOKUP($Y1003,ボランティア図書マスタ!$A:$T,20,0)</f>
        <v>#N/A</v>
      </c>
    </row>
    <row r="1004" spans="1:47" ht="80.099999999999994" customHeight="1" x14ac:dyDescent="0.15">
      <c r="A1004" s="119"/>
      <c r="B1004" s="120"/>
      <c r="C1004" s="119"/>
      <c r="D1004" s="121"/>
      <c r="E1004" s="122" t="str">
        <f>IF(D1004="","",VLOOKUP(D1004,ボランティア一覧!$A:$B,2,0))</f>
        <v/>
      </c>
      <c r="F1004" s="121"/>
      <c r="G1004" s="123" t="str">
        <f>IF(F1004="","",VLOOKUP(F1004,ボランティア図書マスタ!$B:$L,11,0))</f>
        <v/>
      </c>
      <c r="H1004" s="124"/>
      <c r="I1004" s="121"/>
      <c r="J1004" s="124"/>
      <c r="K1004" s="122" t="str">
        <f t="shared" si="1191"/>
        <v/>
      </c>
      <c r="L1004" s="125" t="str">
        <f>IF(Y1004="","",VLOOKUP(Y1004,ボランティア図書マスタ!$A$3:$M$567,13,0))</f>
        <v/>
      </c>
      <c r="M1004" s="126"/>
      <c r="N1004" s="127"/>
      <c r="O1004" s="128"/>
      <c r="P1004" s="129"/>
      <c r="Q1004" s="130" t="str">
        <f>IF(D1004="","",VLOOKUP(D1004,ボランティア一覧!$A$3:$F$68,3,0))</f>
        <v/>
      </c>
      <c r="R1004" s="130" t="str">
        <f>IF(D1004="","",VLOOKUP(D1004,ボランティア一覧!$A$3:$F$68,4,0))</f>
        <v/>
      </c>
      <c r="S1004" s="130" t="str">
        <f>IF(D1004="","",VLOOKUP(D1004,ボランティア一覧!$A$3:$F$68,5,0))</f>
        <v/>
      </c>
      <c r="T1004" s="130" t="str">
        <f>IF(D1004="","",VLOOKUP(D1004,ボランティア一覧!$A$3:$F$68,6,0))</f>
        <v/>
      </c>
      <c r="U1004" s="131" t="str">
        <f t="shared" si="1221"/>
        <v xml:space="preserve"> </v>
      </c>
      <c r="V1004" s="131" t="str">
        <f t="shared" si="1222"/>
        <v>　</v>
      </c>
      <c r="W1004" s="131" t="str">
        <f>IF($A1004=0," ",VLOOKUP(U1004,入力規則用シート!B:C,2,0))</f>
        <v xml:space="preserve"> </v>
      </c>
      <c r="X1004" s="131">
        <f t="shared" si="1196"/>
        <v>0</v>
      </c>
      <c r="Y1004" s="131" t="str">
        <f t="shared" si="1223"/>
        <v/>
      </c>
      <c r="Z1004" s="131" t="str">
        <f>IF(Y1004="","",VLOOKUP(Y1004,ボランティア図書マスタ!$A$3:$K$567,11,0))</f>
        <v/>
      </c>
      <c r="AA1004" s="132" t="str">
        <f t="shared" si="1224"/>
        <v/>
      </c>
      <c r="AB1004" s="133"/>
      <c r="AC1004" s="133">
        <f t="shared" si="1225"/>
        <v>0</v>
      </c>
      <c r="AD1004" s="133">
        <f t="shared" si="1226"/>
        <v>0</v>
      </c>
      <c r="AE1004" s="133">
        <f t="shared" si="1227"/>
        <v>0</v>
      </c>
      <c r="AF1004" s="133">
        <f t="shared" si="1228"/>
        <v>0</v>
      </c>
      <c r="AG1004" s="134">
        <f t="shared" si="1229"/>
        <v>0</v>
      </c>
      <c r="AH1004" s="133">
        <f t="shared" si="1230"/>
        <v>0</v>
      </c>
      <c r="AI1004" s="133">
        <f t="shared" si="1192"/>
        <v>0</v>
      </c>
      <c r="AJ1004" s="133">
        <f t="shared" si="1193"/>
        <v>0</v>
      </c>
      <c r="AK1004" s="135">
        <f t="shared" si="1231"/>
        <v>0</v>
      </c>
      <c r="AL1004" s="135">
        <f t="shared" si="1232"/>
        <v>0</v>
      </c>
      <c r="AM1004" s="135">
        <f t="shared" si="1194"/>
        <v>0</v>
      </c>
      <c r="AN1004" s="135">
        <f t="shared" si="1195"/>
        <v>0</v>
      </c>
      <c r="AP1004" s="111" t="e">
        <f>VLOOKUP($Y1004,ボランティア図書マスタ!$A:$T,15,0)</f>
        <v>#N/A</v>
      </c>
      <c r="AQ1004" s="111" t="e">
        <f>VLOOKUP($Y1004,ボランティア図書マスタ!$A:$T,16,0)</f>
        <v>#N/A</v>
      </c>
      <c r="AR1004" s="111" t="e">
        <f>VLOOKUP($Y1004,ボランティア図書マスタ!$A:$T,17,0)</f>
        <v>#N/A</v>
      </c>
      <c r="AS1004" s="111" t="e">
        <f>VLOOKUP($Y1004,ボランティア図書マスタ!$A:$T,18,0)</f>
        <v>#N/A</v>
      </c>
      <c r="AT1004" s="111" t="e">
        <f>VLOOKUP($Y1004,ボランティア図書マスタ!$A:$T,19,0)</f>
        <v>#N/A</v>
      </c>
      <c r="AU1004" s="111" t="e">
        <f>VLOOKUP($Y1004,ボランティア図書マスタ!$A:$T,20,0)</f>
        <v>#N/A</v>
      </c>
    </row>
    <row r="1005" spans="1:47" ht="80.099999999999994" customHeight="1" x14ac:dyDescent="0.15">
      <c r="A1005" s="119"/>
      <c r="B1005" s="120"/>
      <c r="C1005" s="119"/>
      <c r="D1005" s="121"/>
      <c r="E1005" s="122" t="str">
        <f>IF(D1005="","",VLOOKUP(D1005,ボランティア一覧!$A:$B,2,0))</f>
        <v/>
      </c>
      <c r="F1005" s="121"/>
      <c r="G1005" s="123" t="str">
        <f>IF(F1005="","",VLOOKUP(F1005,ボランティア図書マスタ!$B:$L,11,0))</f>
        <v/>
      </c>
      <c r="H1005" s="124"/>
      <c r="I1005" s="121"/>
      <c r="J1005" s="124"/>
      <c r="K1005" s="122" t="str">
        <f t="shared" si="1191"/>
        <v/>
      </c>
      <c r="L1005" s="125" t="str">
        <f>IF(Y1005="","",VLOOKUP(Y1005,ボランティア図書マスタ!$A$3:$M$567,13,0))</f>
        <v/>
      </c>
      <c r="M1005" s="126"/>
      <c r="N1005" s="127"/>
      <c r="O1005" s="128"/>
      <c r="P1005" s="129"/>
      <c r="Q1005" s="130" t="str">
        <f>IF(D1005="","",VLOOKUP(D1005,ボランティア一覧!$A$3:$F$68,3,0))</f>
        <v/>
      </c>
      <c r="R1005" s="130" t="str">
        <f>IF(D1005="","",VLOOKUP(D1005,ボランティア一覧!$A$3:$F$68,4,0))</f>
        <v/>
      </c>
      <c r="S1005" s="130" t="str">
        <f>IF(D1005="","",VLOOKUP(D1005,ボランティア一覧!$A$3:$F$68,5,0))</f>
        <v/>
      </c>
      <c r="T1005" s="130" t="str">
        <f>IF(D1005="","",VLOOKUP(D1005,ボランティア一覧!$A$3:$F$68,6,0))</f>
        <v/>
      </c>
      <c r="U1005" s="131" t="str">
        <f t="shared" si="1221"/>
        <v xml:space="preserve"> </v>
      </c>
      <c r="V1005" s="131" t="str">
        <f t="shared" si="1222"/>
        <v>　</v>
      </c>
      <c r="W1005" s="131" t="str">
        <f>IF($A1005=0," ",VLOOKUP(U1005,入力規則用シート!B:C,2,0))</f>
        <v xml:space="preserve"> </v>
      </c>
      <c r="X1005" s="131">
        <f t="shared" si="1196"/>
        <v>0</v>
      </c>
      <c r="Y1005" s="131" t="str">
        <f t="shared" si="1223"/>
        <v/>
      </c>
      <c r="Z1005" s="131" t="str">
        <f>IF(Y1005="","",VLOOKUP(Y1005,ボランティア図書マスタ!$A$3:$K$567,11,0))</f>
        <v/>
      </c>
      <c r="AA1005" s="132" t="str">
        <f t="shared" si="1224"/>
        <v/>
      </c>
      <c r="AB1005" s="133"/>
      <c r="AC1005" s="133">
        <f t="shared" si="1225"/>
        <v>0</v>
      </c>
      <c r="AD1005" s="133">
        <f t="shared" si="1226"/>
        <v>0</v>
      </c>
      <c r="AE1005" s="133">
        <f t="shared" si="1227"/>
        <v>0</v>
      </c>
      <c r="AF1005" s="133">
        <f t="shared" si="1228"/>
        <v>0</v>
      </c>
      <c r="AG1005" s="134">
        <f t="shared" si="1229"/>
        <v>0</v>
      </c>
      <c r="AH1005" s="133">
        <f t="shared" si="1230"/>
        <v>0</v>
      </c>
      <c r="AI1005" s="133">
        <f t="shared" si="1192"/>
        <v>0</v>
      </c>
      <c r="AJ1005" s="133">
        <f t="shared" si="1193"/>
        <v>0</v>
      </c>
      <c r="AK1005" s="135">
        <f t="shared" si="1231"/>
        <v>0</v>
      </c>
      <c r="AL1005" s="135">
        <f t="shared" si="1232"/>
        <v>0</v>
      </c>
      <c r="AM1005" s="135">
        <f t="shared" si="1194"/>
        <v>0</v>
      </c>
      <c r="AN1005" s="135">
        <f t="shared" si="1195"/>
        <v>0</v>
      </c>
      <c r="AP1005" s="111" t="e">
        <f>VLOOKUP($Y1005,ボランティア図書マスタ!$A:$T,15,0)</f>
        <v>#N/A</v>
      </c>
      <c r="AQ1005" s="111" t="e">
        <f>VLOOKUP($Y1005,ボランティア図書マスタ!$A:$T,16,0)</f>
        <v>#N/A</v>
      </c>
      <c r="AR1005" s="111" t="e">
        <f>VLOOKUP($Y1005,ボランティア図書マスタ!$A:$T,17,0)</f>
        <v>#N/A</v>
      </c>
      <c r="AS1005" s="111" t="e">
        <f>VLOOKUP($Y1005,ボランティア図書マスタ!$A:$T,18,0)</f>
        <v>#N/A</v>
      </c>
      <c r="AT1005" s="111" t="e">
        <f>VLOOKUP($Y1005,ボランティア図書マスタ!$A:$T,19,0)</f>
        <v>#N/A</v>
      </c>
      <c r="AU1005" s="111" t="e">
        <f>VLOOKUP($Y1005,ボランティア図書マスタ!$A:$T,20,0)</f>
        <v>#N/A</v>
      </c>
    </row>
    <row r="1006" spans="1:47" ht="80.099999999999994" customHeight="1" x14ac:dyDescent="0.15">
      <c r="A1006" s="119"/>
      <c r="B1006" s="120"/>
      <c r="C1006" s="119"/>
      <c r="D1006" s="121"/>
      <c r="E1006" s="122" t="str">
        <f>IF(D1006="","",VLOOKUP(D1006,ボランティア一覧!$A:$B,2,0))</f>
        <v/>
      </c>
      <c r="F1006" s="121"/>
      <c r="G1006" s="123" t="str">
        <f>IF(F1006="","",VLOOKUP(F1006,ボランティア図書マスタ!$B:$L,11,0))</f>
        <v/>
      </c>
      <c r="H1006" s="124"/>
      <c r="I1006" s="121"/>
      <c r="J1006" s="124"/>
      <c r="K1006" s="122" t="str">
        <f t="shared" si="1191"/>
        <v/>
      </c>
      <c r="L1006" s="125" t="str">
        <f>IF(Y1006="","",VLOOKUP(Y1006,ボランティア図書マスタ!$A$3:$M$567,13,0))</f>
        <v/>
      </c>
      <c r="M1006" s="126"/>
      <c r="N1006" s="127"/>
      <c r="O1006" s="128"/>
      <c r="P1006" s="129"/>
      <c r="Q1006" s="130" t="str">
        <f>IF(D1006="","",VLOOKUP(D1006,ボランティア一覧!$A$3:$F$68,3,0))</f>
        <v/>
      </c>
      <c r="R1006" s="130" t="str">
        <f>IF(D1006="","",VLOOKUP(D1006,ボランティア一覧!$A$3:$F$68,4,0))</f>
        <v/>
      </c>
      <c r="S1006" s="130" t="str">
        <f>IF(D1006="","",VLOOKUP(D1006,ボランティア一覧!$A$3:$F$68,5,0))</f>
        <v/>
      </c>
      <c r="T1006" s="130" t="str">
        <f>IF(D1006="","",VLOOKUP(D1006,ボランティア一覧!$A$3:$F$68,6,0))</f>
        <v/>
      </c>
      <c r="U1006" s="131" t="str">
        <f t="shared" si="1221"/>
        <v xml:space="preserve"> </v>
      </c>
      <c r="V1006" s="131" t="str">
        <f t="shared" si="1222"/>
        <v>　</v>
      </c>
      <c r="W1006" s="131" t="str">
        <f>IF($A1006=0," ",VLOOKUP(U1006,入力規則用シート!B:C,2,0))</f>
        <v xml:space="preserve"> </v>
      </c>
      <c r="X1006" s="131">
        <f t="shared" si="1196"/>
        <v>0</v>
      </c>
      <c r="Y1006" s="131" t="str">
        <f t="shared" si="1223"/>
        <v/>
      </c>
      <c r="Z1006" s="131" t="str">
        <f>IF(Y1006="","",VLOOKUP(Y1006,ボランティア図書マスタ!$A$3:$K$567,11,0))</f>
        <v/>
      </c>
      <c r="AA1006" s="132" t="str">
        <f t="shared" si="1224"/>
        <v/>
      </c>
      <c r="AB1006" s="133"/>
      <c r="AC1006" s="133">
        <f t="shared" si="1225"/>
        <v>0</v>
      </c>
      <c r="AD1006" s="133">
        <f t="shared" si="1226"/>
        <v>0</v>
      </c>
      <c r="AE1006" s="133">
        <f t="shared" si="1227"/>
        <v>0</v>
      </c>
      <c r="AF1006" s="133">
        <f t="shared" si="1228"/>
        <v>0</v>
      </c>
      <c r="AG1006" s="134">
        <f t="shared" si="1229"/>
        <v>0</v>
      </c>
      <c r="AH1006" s="133">
        <f t="shared" si="1230"/>
        <v>0</v>
      </c>
      <c r="AI1006" s="133">
        <f t="shared" si="1192"/>
        <v>0</v>
      </c>
      <c r="AJ1006" s="133">
        <f t="shared" si="1193"/>
        <v>0</v>
      </c>
      <c r="AK1006" s="135">
        <f t="shared" si="1231"/>
        <v>0</v>
      </c>
      <c r="AL1006" s="135">
        <f t="shared" si="1232"/>
        <v>0</v>
      </c>
      <c r="AM1006" s="135">
        <f t="shared" si="1194"/>
        <v>0</v>
      </c>
      <c r="AN1006" s="135">
        <f t="shared" si="1195"/>
        <v>0</v>
      </c>
      <c r="AP1006" s="111" t="e">
        <f>VLOOKUP($Y1006,ボランティア図書マスタ!$A:$T,15,0)</f>
        <v>#N/A</v>
      </c>
      <c r="AQ1006" s="111" t="e">
        <f>VLOOKUP($Y1006,ボランティア図書マスタ!$A:$T,16,0)</f>
        <v>#N/A</v>
      </c>
      <c r="AR1006" s="111" t="e">
        <f>VLOOKUP($Y1006,ボランティア図書マスタ!$A:$T,17,0)</f>
        <v>#N/A</v>
      </c>
      <c r="AS1006" s="111" t="e">
        <f>VLOOKUP($Y1006,ボランティア図書マスタ!$A:$T,18,0)</f>
        <v>#N/A</v>
      </c>
      <c r="AT1006" s="111" t="e">
        <f>VLOOKUP($Y1006,ボランティア図書マスタ!$A:$T,19,0)</f>
        <v>#N/A</v>
      </c>
      <c r="AU1006" s="111" t="e">
        <f>VLOOKUP($Y1006,ボランティア図書マスタ!$A:$T,20,0)</f>
        <v>#N/A</v>
      </c>
    </row>
    <row r="1007" spans="1:47" ht="80.099999999999994" customHeight="1" x14ac:dyDescent="0.15">
      <c r="A1007" s="119"/>
      <c r="B1007" s="120"/>
      <c r="C1007" s="119"/>
      <c r="D1007" s="121"/>
      <c r="E1007" s="122" t="str">
        <f>IF(D1007="","",VLOOKUP(D1007,ボランティア一覧!$A:$B,2,0))</f>
        <v/>
      </c>
      <c r="F1007" s="121"/>
      <c r="G1007" s="123" t="str">
        <f>IF(F1007="","",VLOOKUP(F1007,ボランティア図書マスタ!$B:$L,11,0))</f>
        <v/>
      </c>
      <c r="H1007" s="124"/>
      <c r="I1007" s="121"/>
      <c r="J1007" s="124"/>
      <c r="K1007" s="122" t="str">
        <f t="shared" si="1191"/>
        <v/>
      </c>
      <c r="L1007" s="125" t="str">
        <f>IF(Y1007="","",VLOOKUP(Y1007,ボランティア図書マスタ!$A$3:$M$567,13,0))</f>
        <v/>
      </c>
      <c r="M1007" s="126"/>
      <c r="N1007" s="127"/>
      <c r="O1007" s="128"/>
      <c r="P1007" s="129"/>
      <c r="Q1007" s="130" t="str">
        <f>IF(D1007="","",VLOOKUP(D1007,ボランティア一覧!$A$3:$F$68,3,0))</f>
        <v/>
      </c>
      <c r="R1007" s="130" t="str">
        <f>IF(D1007="","",VLOOKUP(D1007,ボランティア一覧!$A$3:$F$68,4,0))</f>
        <v/>
      </c>
      <c r="S1007" s="130" t="str">
        <f>IF(D1007="","",VLOOKUP(D1007,ボランティア一覧!$A$3:$F$68,5,0))</f>
        <v/>
      </c>
      <c r="T1007" s="130" t="str">
        <f>IF(D1007="","",VLOOKUP(D1007,ボランティア一覧!$A$3:$F$68,6,0))</f>
        <v/>
      </c>
      <c r="U1007" s="131" t="str">
        <f>IF(F1007=0," ",$G$2)</f>
        <v xml:space="preserve"> </v>
      </c>
      <c r="V1007" s="131" t="str">
        <f>IF(F1007=0,"　",$L$2)</f>
        <v>　</v>
      </c>
      <c r="W1007" s="131" t="str">
        <f>IF($A1007=0," ",VLOOKUP(U1007,入力規則用シート!B:C,2,0))</f>
        <v xml:space="preserve"> </v>
      </c>
      <c r="X1007" s="131">
        <f t="shared" si="1196"/>
        <v>0</v>
      </c>
      <c r="Y1007" s="131" t="str">
        <f>IF(F1007&amp;I1007="","",CONCATENATE(F1007,I1007))</f>
        <v/>
      </c>
      <c r="Z1007" s="131" t="str">
        <f>IF(Y1007="","",VLOOKUP(Y1007,ボランティア図書マスタ!$A$3:$K$567,11,0))</f>
        <v/>
      </c>
      <c r="AA1007" s="132" t="str">
        <f>DBCS(J1007)</f>
        <v/>
      </c>
      <c r="AB1007" s="133"/>
      <c r="AC1007" s="133">
        <f>A1007</f>
        <v>0</v>
      </c>
      <c r="AD1007" s="133">
        <f>B1007</f>
        <v>0</v>
      </c>
      <c r="AE1007" s="133">
        <f>C1007</f>
        <v>0</v>
      </c>
      <c r="AF1007" s="133">
        <f>D1007</f>
        <v>0</v>
      </c>
      <c r="AG1007" s="134">
        <f>F1007</f>
        <v>0</v>
      </c>
      <c r="AH1007" s="133">
        <f>H1007</f>
        <v>0</v>
      </c>
      <c r="AI1007" s="133">
        <f t="shared" si="1192"/>
        <v>0</v>
      </c>
      <c r="AJ1007" s="133">
        <f t="shared" si="1193"/>
        <v>0</v>
      </c>
      <c r="AK1007" s="135">
        <f>M1007</f>
        <v>0</v>
      </c>
      <c r="AL1007" s="135">
        <f>N1007</f>
        <v>0</v>
      </c>
      <c r="AM1007" s="135">
        <f t="shared" si="1194"/>
        <v>0</v>
      </c>
      <c r="AN1007" s="135">
        <f t="shared" si="1195"/>
        <v>0</v>
      </c>
      <c r="AP1007" s="111" t="e">
        <f>VLOOKUP($Y1007,ボランティア図書マスタ!$A:$T,15,0)</f>
        <v>#N/A</v>
      </c>
      <c r="AQ1007" s="111" t="e">
        <f>VLOOKUP($Y1007,ボランティア図書マスタ!$A:$T,16,0)</f>
        <v>#N/A</v>
      </c>
      <c r="AR1007" s="111" t="e">
        <f>VLOOKUP($Y1007,ボランティア図書マスタ!$A:$T,17,0)</f>
        <v>#N/A</v>
      </c>
      <c r="AS1007" s="111" t="e">
        <f>VLOOKUP($Y1007,ボランティア図書マスタ!$A:$T,18,0)</f>
        <v>#N/A</v>
      </c>
      <c r="AT1007" s="111" t="e">
        <f>VLOOKUP($Y1007,ボランティア図書マスタ!$A:$T,19,0)</f>
        <v>#N/A</v>
      </c>
      <c r="AU1007" s="111" t="e">
        <f>VLOOKUP($Y1007,ボランティア図書マスタ!$A:$T,20,0)</f>
        <v>#N/A</v>
      </c>
    </row>
    <row r="1008" spans="1:47" ht="80.099999999999994" customHeight="1" x14ac:dyDescent="0.15">
      <c r="A1008" s="119"/>
      <c r="B1008" s="120"/>
      <c r="C1008" s="119"/>
      <c r="D1008" s="121"/>
      <c r="E1008" s="122" t="str">
        <f>IF(D1008="","",VLOOKUP(D1008,ボランティア一覧!$A:$B,2,0))</f>
        <v/>
      </c>
      <c r="F1008" s="121"/>
      <c r="G1008" s="123" t="str">
        <f>IF(F1008="","",VLOOKUP(F1008,ボランティア図書マスタ!$B:$L,11,0))</f>
        <v/>
      </c>
      <c r="H1008" s="124"/>
      <c r="I1008" s="121"/>
      <c r="J1008" s="124"/>
      <c r="K1008" s="122" t="str">
        <f t="shared" si="1191"/>
        <v/>
      </c>
      <c r="L1008" s="125" t="str">
        <f>IF(Y1008="","",VLOOKUP(Y1008,ボランティア図書マスタ!$A$3:$M$567,13,0))</f>
        <v/>
      </c>
      <c r="M1008" s="126"/>
      <c r="N1008" s="127"/>
      <c r="O1008" s="128"/>
      <c r="P1008" s="129"/>
      <c r="Q1008" s="130" t="str">
        <f>IF(D1008="","",VLOOKUP(D1008,ボランティア一覧!$A$3:$F$68,3,0))</f>
        <v/>
      </c>
      <c r="R1008" s="130" t="str">
        <f>IF(D1008="","",VLOOKUP(D1008,ボランティア一覧!$A$3:$F$68,4,0))</f>
        <v/>
      </c>
      <c r="S1008" s="130" t="str">
        <f>IF(D1008="","",VLOOKUP(D1008,ボランティア一覧!$A$3:$F$68,5,0))</f>
        <v/>
      </c>
      <c r="T1008" s="130" t="str">
        <f>IF(D1008="","",VLOOKUP(D1008,ボランティア一覧!$A$3:$F$68,6,0))</f>
        <v/>
      </c>
      <c r="U1008" s="131" t="str">
        <f t="shared" ref="U1008:U1016" si="1233">IF(F1008=0," ",$G$2)</f>
        <v xml:space="preserve"> </v>
      </c>
      <c r="V1008" s="131" t="str">
        <f t="shared" ref="V1008:V1016" si="1234">IF(F1008=0,"　",$L$2)</f>
        <v>　</v>
      </c>
      <c r="W1008" s="131" t="str">
        <f>IF($A1008=0," ",VLOOKUP(U1008,入力規則用シート!B:C,2,0))</f>
        <v xml:space="preserve"> </v>
      </c>
      <c r="X1008" s="131">
        <f t="shared" si="1196"/>
        <v>0</v>
      </c>
      <c r="Y1008" s="131" t="str">
        <f t="shared" ref="Y1008:Y1016" si="1235">IF(F1008&amp;I1008="","",CONCATENATE(F1008,I1008))</f>
        <v/>
      </c>
      <c r="Z1008" s="131" t="str">
        <f>IF(Y1008="","",VLOOKUP(Y1008,ボランティア図書マスタ!$A$3:$K$567,11,0))</f>
        <v/>
      </c>
      <c r="AA1008" s="132" t="str">
        <f t="shared" ref="AA1008:AA1016" si="1236">DBCS(J1008)</f>
        <v/>
      </c>
      <c r="AB1008" s="133"/>
      <c r="AC1008" s="133">
        <f t="shared" ref="AC1008:AC1016" si="1237">A1008</f>
        <v>0</v>
      </c>
      <c r="AD1008" s="133">
        <f t="shared" ref="AD1008:AD1016" si="1238">B1008</f>
        <v>0</v>
      </c>
      <c r="AE1008" s="133">
        <f t="shared" ref="AE1008:AE1016" si="1239">C1008</f>
        <v>0</v>
      </c>
      <c r="AF1008" s="133">
        <f t="shared" ref="AF1008:AF1016" si="1240">D1008</f>
        <v>0</v>
      </c>
      <c r="AG1008" s="134">
        <f t="shared" ref="AG1008:AG1016" si="1241">F1008</f>
        <v>0</v>
      </c>
      <c r="AH1008" s="133">
        <f t="shared" ref="AH1008:AH1016" si="1242">H1008</f>
        <v>0</v>
      </c>
      <c r="AI1008" s="133">
        <f t="shared" si="1192"/>
        <v>0</v>
      </c>
      <c r="AJ1008" s="133">
        <f t="shared" si="1193"/>
        <v>0</v>
      </c>
      <c r="AK1008" s="135">
        <f t="shared" ref="AK1008:AK1016" si="1243">M1008</f>
        <v>0</v>
      </c>
      <c r="AL1008" s="135">
        <f t="shared" ref="AL1008:AL1016" si="1244">N1008</f>
        <v>0</v>
      </c>
      <c r="AM1008" s="135">
        <f t="shared" si="1194"/>
        <v>0</v>
      </c>
      <c r="AN1008" s="135">
        <f t="shared" si="1195"/>
        <v>0</v>
      </c>
      <c r="AP1008" s="111" t="e">
        <f>VLOOKUP($Y1008,ボランティア図書マスタ!$A:$T,15,0)</f>
        <v>#N/A</v>
      </c>
      <c r="AQ1008" s="111" t="e">
        <f>VLOOKUP($Y1008,ボランティア図書マスタ!$A:$T,16,0)</f>
        <v>#N/A</v>
      </c>
      <c r="AR1008" s="111" t="e">
        <f>VLOOKUP($Y1008,ボランティア図書マスタ!$A:$T,17,0)</f>
        <v>#N/A</v>
      </c>
      <c r="AS1008" s="111" t="e">
        <f>VLOOKUP($Y1008,ボランティア図書マスタ!$A:$T,18,0)</f>
        <v>#N/A</v>
      </c>
      <c r="AT1008" s="111" t="e">
        <f>VLOOKUP($Y1008,ボランティア図書マスタ!$A:$T,19,0)</f>
        <v>#N/A</v>
      </c>
      <c r="AU1008" s="111" t="e">
        <f>VLOOKUP($Y1008,ボランティア図書マスタ!$A:$T,20,0)</f>
        <v>#N/A</v>
      </c>
    </row>
    <row r="1009" spans="1:47" ht="80.099999999999994" customHeight="1" x14ac:dyDescent="0.15">
      <c r="A1009" s="119"/>
      <c r="B1009" s="120"/>
      <c r="C1009" s="119"/>
      <c r="D1009" s="121"/>
      <c r="E1009" s="122" t="str">
        <f>IF(D1009="","",VLOOKUP(D1009,ボランティア一覧!$A:$B,2,0))</f>
        <v/>
      </c>
      <c r="F1009" s="121"/>
      <c r="G1009" s="123" t="str">
        <f>IF(F1009="","",VLOOKUP(F1009,ボランティア図書マスタ!$B:$L,11,0))</f>
        <v/>
      </c>
      <c r="H1009" s="124"/>
      <c r="I1009" s="121"/>
      <c r="J1009" s="124"/>
      <c r="K1009" s="122" t="str">
        <f t="shared" si="1191"/>
        <v/>
      </c>
      <c r="L1009" s="125" t="str">
        <f>IF(Y1009="","",VLOOKUP(Y1009,ボランティア図書マスタ!$A$3:$M$567,13,0))</f>
        <v/>
      </c>
      <c r="M1009" s="126"/>
      <c r="N1009" s="127"/>
      <c r="O1009" s="128"/>
      <c r="P1009" s="129"/>
      <c r="Q1009" s="130" t="str">
        <f>IF(D1009="","",VLOOKUP(D1009,ボランティア一覧!$A$3:$F$68,3,0))</f>
        <v/>
      </c>
      <c r="R1009" s="130" t="str">
        <f>IF(D1009="","",VLOOKUP(D1009,ボランティア一覧!$A$3:$F$68,4,0))</f>
        <v/>
      </c>
      <c r="S1009" s="130" t="str">
        <f>IF(D1009="","",VLOOKUP(D1009,ボランティア一覧!$A$3:$F$68,5,0))</f>
        <v/>
      </c>
      <c r="T1009" s="130" t="str">
        <f>IF(D1009="","",VLOOKUP(D1009,ボランティア一覧!$A$3:$F$68,6,0))</f>
        <v/>
      </c>
      <c r="U1009" s="131" t="str">
        <f t="shared" si="1233"/>
        <v xml:space="preserve"> </v>
      </c>
      <c r="V1009" s="131" t="str">
        <f t="shared" si="1234"/>
        <v>　</v>
      </c>
      <c r="W1009" s="131" t="str">
        <f>IF($A1009=0," ",VLOOKUP(U1009,入力規則用シート!B:C,2,0))</f>
        <v xml:space="preserve"> </v>
      </c>
      <c r="X1009" s="131">
        <f t="shared" si="1196"/>
        <v>0</v>
      </c>
      <c r="Y1009" s="131" t="str">
        <f t="shared" si="1235"/>
        <v/>
      </c>
      <c r="Z1009" s="131" t="str">
        <f>IF(Y1009="","",VLOOKUP(Y1009,ボランティア図書マスタ!$A$3:$K$567,11,0))</f>
        <v/>
      </c>
      <c r="AA1009" s="132" t="str">
        <f t="shared" si="1236"/>
        <v/>
      </c>
      <c r="AB1009" s="133"/>
      <c r="AC1009" s="133">
        <f t="shared" si="1237"/>
        <v>0</v>
      </c>
      <c r="AD1009" s="133">
        <f t="shared" si="1238"/>
        <v>0</v>
      </c>
      <c r="AE1009" s="133">
        <f t="shared" si="1239"/>
        <v>0</v>
      </c>
      <c r="AF1009" s="133">
        <f t="shared" si="1240"/>
        <v>0</v>
      </c>
      <c r="AG1009" s="134">
        <f t="shared" si="1241"/>
        <v>0</v>
      </c>
      <c r="AH1009" s="133">
        <f t="shared" si="1242"/>
        <v>0</v>
      </c>
      <c r="AI1009" s="133">
        <f t="shared" si="1192"/>
        <v>0</v>
      </c>
      <c r="AJ1009" s="133">
        <f t="shared" si="1193"/>
        <v>0</v>
      </c>
      <c r="AK1009" s="135">
        <f t="shared" si="1243"/>
        <v>0</v>
      </c>
      <c r="AL1009" s="135">
        <f t="shared" si="1244"/>
        <v>0</v>
      </c>
      <c r="AM1009" s="135">
        <f t="shared" si="1194"/>
        <v>0</v>
      </c>
      <c r="AN1009" s="135">
        <f t="shared" si="1195"/>
        <v>0</v>
      </c>
      <c r="AP1009" s="111" t="e">
        <f>VLOOKUP($Y1009,ボランティア図書マスタ!$A:$T,15,0)</f>
        <v>#N/A</v>
      </c>
      <c r="AQ1009" s="111" t="e">
        <f>VLOOKUP($Y1009,ボランティア図書マスタ!$A:$T,16,0)</f>
        <v>#N/A</v>
      </c>
      <c r="AR1009" s="111" t="e">
        <f>VLOOKUP($Y1009,ボランティア図書マスタ!$A:$T,17,0)</f>
        <v>#N/A</v>
      </c>
      <c r="AS1009" s="111" t="e">
        <f>VLOOKUP($Y1009,ボランティア図書マスタ!$A:$T,18,0)</f>
        <v>#N/A</v>
      </c>
      <c r="AT1009" s="111" t="e">
        <f>VLOOKUP($Y1009,ボランティア図書マスタ!$A:$T,19,0)</f>
        <v>#N/A</v>
      </c>
      <c r="AU1009" s="111" t="e">
        <f>VLOOKUP($Y1009,ボランティア図書マスタ!$A:$T,20,0)</f>
        <v>#N/A</v>
      </c>
    </row>
    <row r="1010" spans="1:47" ht="80.099999999999994" customHeight="1" x14ac:dyDescent="0.15">
      <c r="A1010" s="119"/>
      <c r="B1010" s="120"/>
      <c r="C1010" s="119"/>
      <c r="D1010" s="121"/>
      <c r="E1010" s="122" t="str">
        <f>IF(D1010="","",VLOOKUP(D1010,ボランティア一覧!$A:$B,2,0))</f>
        <v/>
      </c>
      <c r="F1010" s="121"/>
      <c r="G1010" s="123" t="str">
        <f>IF(F1010="","",VLOOKUP(F1010,ボランティア図書マスタ!$B:$L,11,0))</f>
        <v/>
      </c>
      <c r="H1010" s="124"/>
      <c r="I1010" s="121"/>
      <c r="J1010" s="124"/>
      <c r="K1010" s="122" t="str">
        <f t="shared" si="1191"/>
        <v/>
      </c>
      <c r="L1010" s="125" t="str">
        <f>IF(Y1010="","",VLOOKUP(Y1010,ボランティア図書マスタ!$A$3:$M$567,13,0))</f>
        <v/>
      </c>
      <c r="M1010" s="126"/>
      <c r="N1010" s="127"/>
      <c r="O1010" s="128"/>
      <c r="P1010" s="129"/>
      <c r="Q1010" s="130" t="str">
        <f>IF(D1010="","",VLOOKUP(D1010,ボランティア一覧!$A$3:$F$68,3,0))</f>
        <v/>
      </c>
      <c r="R1010" s="130" t="str">
        <f>IF(D1010="","",VLOOKUP(D1010,ボランティア一覧!$A$3:$F$68,4,0))</f>
        <v/>
      </c>
      <c r="S1010" s="130" t="str">
        <f>IF(D1010="","",VLOOKUP(D1010,ボランティア一覧!$A$3:$F$68,5,0))</f>
        <v/>
      </c>
      <c r="T1010" s="130" t="str">
        <f>IF(D1010="","",VLOOKUP(D1010,ボランティア一覧!$A$3:$F$68,6,0))</f>
        <v/>
      </c>
      <c r="U1010" s="131" t="str">
        <f t="shared" si="1233"/>
        <v xml:space="preserve"> </v>
      </c>
      <c r="V1010" s="131" t="str">
        <f t="shared" si="1234"/>
        <v>　</v>
      </c>
      <c r="W1010" s="131" t="str">
        <f>IF($A1010=0," ",VLOOKUP(U1010,入力規則用シート!B:C,2,0))</f>
        <v xml:space="preserve"> </v>
      </c>
      <c r="X1010" s="131">
        <f t="shared" si="1196"/>
        <v>0</v>
      </c>
      <c r="Y1010" s="131" t="str">
        <f t="shared" si="1235"/>
        <v/>
      </c>
      <c r="Z1010" s="131" t="str">
        <f>IF(Y1010="","",VLOOKUP(Y1010,ボランティア図書マスタ!$A$3:$K$567,11,0))</f>
        <v/>
      </c>
      <c r="AA1010" s="132" t="str">
        <f t="shared" si="1236"/>
        <v/>
      </c>
      <c r="AB1010" s="133"/>
      <c r="AC1010" s="133">
        <f t="shared" si="1237"/>
        <v>0</v>
      </c>
      <c r="AD1010" s="133">
        <f t="shared" si="1238"/>
        <v>0</v>
      </c>
      <c r="AE1010" s="133">
        <f t="shared" si="1239"/>
        <v>0</v>
      </c>
      <c r="AF1010" s="133">
        <f t="shared" si="1240"/>
        <v>0</v>
      </c>
      <c r="AG1010" s="134">
        <f t="shared" si="1241"/>
        <v>0</v>
      </c>
      <c r="AH1010" s="133">
        <f t="shared" si="1242"/>
        <v>0</v>
      </c>
      <c r="AI1010" s="133">
        <f t="shared" si="1192"/>
        <v>0</v>
      </c>
      <c r="AJ1010" s="133">
        <f t="shared" si="1193"/>
        <v>0</v>
      </c>
      <c r="AK1010" s="135">
        <f t="shared" si="1243"/>
        <v>0</v>
      </c>
      <c r="AL1010" s="135">
        <f t="shared" si="1244"/>
        <v>0</v>
      </c>
      <c r="AM1010" s="135">
        <f t="shared" si="1194"/>
        <v>0</v>
      </c>
      <c r="AN1010" s="135">
        <f t="shared" si="1195"/>
        <v>0</v>
      </c>
      <c r="AP1010" s="111" t="e">
        <f>VLOOKUP($Y1010,ボランティア図書マスタ!$A:$T,15,0)</f>
        <v>#N/A</v>
      </c>
      <c r="AQ1010" s="111" t="e">
        <f>VLOOKUP($Y1010,ボランティア図書マスタ!$A:$T,16,0)</f>
        <v>#N/A</v>
      </c>
      <c r="AR1010" s="111" t="e">
        <f>VLOOKUP($Y1010,ボランティア図書マスタ!$A:$T,17,0)</f>
        <v>#N/A</v>
      </c>
      <c r="AS1010" s="111" t="e">
        <f>VLOOKUP($Y1010,ボランティア図書マスタ!$A:$T,18,0)</f>
        <v>#N/A</v>
      </c>
      <c r="AT1010" s="111" t="e">
        <f>VLOOKUP($Y1010,ボランティア図書マスタ!$A:$T,19,0)</f>
        <v>#N/A</v>
      </c>
      <c r="AU1010" s="111" t="e">
        <f>VLOOKUP($Y1010,ボランティア図書マスタ!$A:$T,20,0)</f>
        <v>#N/A</v>
      </c>
    </row>
    <row r="1011" spans="1:47" ht="80.099999999999994" customHeight="1" x14ac:dyDescent="0.15">
      <c r="A1011" s="119"/>
      <c r="B1011" s="120"/>
      <c r="C1011" s="119"/>
      <c r="D1011" s="121"/>
      <c r="E1011" s="122" t="str">
        <f>IF(D1011="","",VLOOKUP(D1011,ボランティア一覧!$A:$B,2,0))</f>
        <v/>
      </c>
      <c r="F1011" s="121"/>
      <c r="G1011" s="123" t="str">
        <f>IF(F1011="","",VLOOKUP(F1011,ボランティア図書マスタ!$B:$L,11,0))</f>
        <v/>
      </c>
      <c r="H1011" s="124"/>
      <c r="I1011" s="121"/>
      <c r="J1011" s="124"/>
      <c r="K1011" s="122" t="str">
        <f t="shared" si="1191"/>
        <v/>
      </c>
      <c r="L1011" s="125" t="str">
        <f>IF(Y1011="","",VLOOKUP(Y1011,ボランティア図書マスタ!$A$3:$M$567,13,0))</f>
        <v/>
      </c>
      <c r="M1011" s="126"/>
      <c r="N1011" s="127"/>
      <c r="O1011" s="128"/>
      <c r="P1011" s="129"/>
      <c r="Q1011" s="130" t="str">
        <f>IF(D1011="","",VLOOKUP(D1011,ボランティア一覧!$A$3:$F$68,3,0))</f>
        <v/>
      </c>
      <c r="R1011" s="130" t="str">
        <f>IF(D1011="","",VLOOKUP(D1011,ボランティア一覧!$A$3:$F$68,4,0))</f>
        <v/>
      </c>
      <c r="S1011" s="130" t="str">
        <f>IF(D1011="","",VLOOKUP(D1011,ボランティア一覧!$A$3:$F$68,5,0))</f>
        <v/>
      </c>
      <c r="T1011" s="130" t="str">
        <f>IF(D1011="","",VLOOKUP(D1011,ボランティア一覧!$A$3:$F$68,6,0))</f>
        <v/>
      </c>
      <c r="U1011" s="131" t="str">
        <f t="shared" si="1233"/>
        <v xml:space="preserve"> </v>
      </c>
      <c r="V1011" s="131" t="str">
        <f t="shared" si="1234"/>
        <v>　</v>
      </c>
      <c r="W1011" s="131" t="str">
        <f>IF($A1011=0," ",VLOOKUP(U1011,入力規則用シート!B:C,2,0))</f>
        <v xml:space="preserve"> </v>
      </c>
      <c r="X1011" s="131">
        <f t="shared" si="1196"/>
        <v>0</v>
      </c>
      <c r="Y1011" s="131" t="str">
        <f t="shared" si="1235"/>
        <v/>
      </c>
      <c r="Z1011" s="131" t="str">
        <f>IF(Y1011="","",VLOOKUP(Y1011,ボランティア図書マスタ!$A$3:$K$567,11,0))</f>
        <v/>
      </c>
      <c r="AA1011" s="132" t="str">
        <f t="shared" si="1236"/>
        <v/>
      </c>
      <c r="AB1011" s="133"/>
      <c r="AC1011" s="133">
        <f t="shared" si="1237"/>
        <v>0</v>
      </c>
      <c r="AD1011" s="133">
        <f t="shared" si="1238"/>
        <v>0</v>
      </c>
      <c r="AE1011" s="133">
        <f t="shared" si="1239"/>
        <v>0</v>
      </c>
      <c r="AF1011" s="133">
        <f t="shared" si="1240"/>
        <v>0</v>
      </c>
      <c r="AG1011" s="134">
        <f t="shared" si="1241"/>
        <v>0</v>
      </c>
      <c r="AH1011" s="133">
        <f t="shared" si="1242"/>
        <v>0</v>
      </c>
      <c r="AI1011" s="133">
        <f t="shared" si="1192"/>
        <v>0</v>
      </c>
      <c r="AJ1011" s="133">
        <f t="shared" si="1193"/>
        <v>0</v>
      </c>
      <c r="AK1011" s="135">
        <f t="shared" si="1243"/>
        <v>0</v>
      </c>
      <c r="AL1011" s="135">
        <f t="shared" si="1244"/>
        <v>0</v>
      </c>
      <c r="AM1011" s="135">
        <f t="shared" si="1194"/>
        <v>0</v>
      </c>
      <c r="AN1011" s="135">
        <f t="shared" si="1195"/>
        <v>0</v>
      </c>
      <c r="AP1011" s="111" t="e">
        <f>VLOOKUP($Y1011,ボランティア図書マスタ!$A:$T,15,0)</f>
        <v>#N/A</v>
      </c>
      <c r="AQ1011" s="111" t="e">
        <f>VLOOKUP($Y1011,ボランティア図書マスタ!$A:$T,16,0)</f>
        <v>#N/A</v>
      </c>
      <c r="AR1011" s="111" t="e">
        <f>VLOOKUP($Y1011,ボランティア図書マスタ!$A:$T,17,0)</f>
        <v>#N/A</v>
      </c>
      <c r="AS1011" s="111" t="e">
        <f>VLOOKUP($Y1011,ボランティア図書マスタ!$A:$T,18,0)</f>
        <v>#N/A</v>
      </c>
      <c r="AT1011" s="111" t="e">
        <f>VLOOKUP($Y1011,ボランティア図書マスタ!$A:$T,19,0)</f>
        <v>#N/A</v>
      </c>
      <c r="AU1011" s="111" t="e">
        <f>VLOOKUP($Y1011,ボランティア図書マスタ!$A:$T,20,0)</f>
        <v>#N/A</v>
      </c>
    </row>
    <row r="1012" spans="1:47" ht="80.099999999999994" customHeight="1" x14ac:dyDescent="0.15">
      <c r="A1012" s="119"/>
      <c r="B1012" s="120"/>
      <c r="C1012" s="119"/>
      <c r="D1012" s="121"/>
      <c r="E1012" s="122" t="str">
        <f>IF(D1012="","",VLOOKUP(D1012,ボランティア一覧!$A:$B,2,0))</f>
        <v/>
      </c>
      <c r="F1012" s="121"/>
      <c r="G1012" s="123" t="str">
        <f>IF(F1012="","",VLOOKUP(F1012,ボランティア図書マスタ!$B:$L,11,0))</f>
        <v/>
      </c>
      <c r="H1012" s="124"/>
      <c r="I1012" s="121"/>
      <c r="J1012" s="124"/>
      <c r="K1012" s="122" t="str">
        <f t="shared" si="1191"/>
        <v/>
      </c>
      <c r="L1012" s="125" t="str">
        <f>IF(Y1012="","",VLOOKUP(Y1012,ボランティア図書マスタ!$A$3:$M$567,13,0))</f>
        <v/>
      </c>
      <c r="M1012" s="126"/>
      <c r="N1012" s="127"/>
      <c r="O1012" s="128"/>
      <c r="P1012" s="129"/>
      <c r="Q1012" s="130" t="str">
        <f>IF(D1012="","",VLOOKUP(D1012,ボランティア一覧!$A$3:$F$68,3,0))</f>
        <v/>
      </c>
      <c r="R1012" s="130" t="str">
        <f>IF(D1012="","",VLOOKUP(D1012,ボランティア一覧!$A$3:$F$68,4,0))</f>
        <v/>
      </c>
      <c r="S1012" s="130" t="str">
        <f>IF(D1012="","",VLOOKUP(D1012,ボランティア一覧!$A$3:$F$68,5,0))</f>
        <v/>
      </c>
      <c r="T1012" s="130" t="str">
        <f>IF(D1012="","",VLOOKUP(D1012,ボランティア一覧!$A$3:$F$68,6,0))</f>
        <v/>
      </c>
      <c r="U1012" s="131" t="str">
        <f t="shared" si="1233"/>
        <v xml:space="preserve"> </v>
      </c>
      <c r="V1012" s="131" t="str">
        <f t="shared" si="1234"/>
        <v>　</v>
      </c>
      <c r="W1012" s="131" t="str">
        <f>IF($A1012=0," ",VLOOKUP(U1012,入力規則用シート!B:C,2,0))</f>
        <v xml:space="preserve"> </v>
      </c>
      <c r="X1012" s="131">
        <f t="shared" si="1196"/>
        <v>0</v>
      </c>
      <c r="Y1012" s="131" t="str">
        <f t="shared" si="1235"/>
        <v/>
      </c>
      <c r="Z1012" s="131" t="str">
        <f>IF(Y1012="","",VLOOKUP(Y1012,ボランティア図書マスタ!$A$3:$K$567,11,0))</f>
        <v/>
      </c>
      <c r="AA1012" s="132" t="str">
        <f t="shared" si="1236"/>
        <v/>
      </c>
      <c r="AB1012" s="133"/>
      <c r="AC1012" s="133">
        <f t="shared" si="1237"/>
        <v>0</v>
      </c>
      <c r="AD1012" s="133">
        <f t="shared" si="1238"/>
        <v>0</v>
      </c>
      <c r="AE1012" s="133">
        <f t="shared" si="1239"/>
        <v>0</v>
      </c>
      <c r="AF1012" s="133">
        <f t="shared" si="1240"/>
        <v>0</v>
      </c>
      <c r="AG1012" s="134">
        <f t="shared" si="1241"/>
        <v>0</v>
      </c>
      <c r="AH1012" s="133">
        <f t="shared" si="1242"/>
        <v>0</v>
      </c>
      <c r="AI1012" s="133">
        <f t="shared" si="1192"/>
        <v>0</v>
      </c>
      <c r="AJ1012" s="133">
        <f t="shared" si="1193"/>
        <v>0</v>
      </c>
      <c r="AK1012" s="135">
        <f t="shared" si="1243"/>
        <v>0</v>
      </c>
      <c r="AL1012" s="135">
        <f t="shared" si="1244"/>
        <v>0</v>
      </c>
      <c r="AM1012" s="135">
        <f t="shared" si="1194"/>
        <v>0</v>
      </c>
      <c r="AN1012" s="135">
        <f t="shared" si="1195"/>
        <v>0</v>
      </c>
      <c r="AP1012" s="111" t="e">
        <f>VLOOKUP($Y1012,ボランティア図書マスタ!$A:$T,15,0)</f>
        <v>#N/A</v>
      </c>
      <c r="AQ1012" s="111" t="e">
        <f>VLOOKUP($Y1012,ボランティア図書マスタ!$A:$T,16,0)</f>
        <v>#N/A</v>
      </c>
      <c r="AR1012" s="111" t="e">
        <f>VLOOKUP($Y1012,ボランティア図書マスタ!$A:$T,17,0)</f>
        <v>#N/A</v>
      </c>
      <c r="AS1012" s="111" t="e">
        <f>VLOOKUP($Y1012,ボランティア図書マスタ!$A:$T,18,0)</f>
        <v>#N/A</v>
      </c>
      <c r="AT1012" s="111" t="e">
        <f>VLOOKUP($Y1012,ボランティア図書マスタ!$A:$T,19,0)</f>
        <v>#N/A</v>
      </c>
      <c r="AU1012" s="111" t="e">
        <f>VLOOKUP($Y1012,ボランティア図書マスタ!$A:$T,20,0)</f>
        <v>#N/A</v>
      </c>
    </row>
    <row r="1013" spans="1:47" ht="80.099999999999994" customHeight="1" x14ac:dyDescent="0.15">
      <c r="A1013" s="119"/>
      <c r="B1013" s="120"/>
      <c r="C1013" s="119"/>
      <c r="D1013" s="121"/>
      <c r="E1013" s="122" t="str">
        <f>IF(D1013="","",VLOOKUP(D1013,ボランティア一覧!$A:$B,2,0))</f>
        <v/>
      </c>
      <c r="F1013" s="121"/>
      <c r="G1013" s="123" t="str">
        <f>IF(F1013="","",VLOOKUP(F1013,ボランティア図書マスタ!$B:$L,11,0))</f>
        <v/>
      </c>
      <c r="H1013" s="124"/>
      <c r="I1013" s="121"/>
      <c r="J1013" s="124"/>
      <c r="K1013" s="122" t="str">
        <f t="shared" si="1191"/>
        <v/>
      </c>
      <c r="L1013" s="125" t="str">
        <f>IF(Y1013="","",VLOOKUP(Y1013,ボランティア図書マスタ!$A$3:$M$567,13,0))</f>
        <v/>
      </c>
      <c r="M1013" s="126"/>
      <c r="N1013" s="127"/>
      <c r="O1013" s="128"/>
      <c r="P1013" s="129"/>
      <c r="Q1013" s="130" t="str">
        <f>IF(D1013="","",VLOOKUP(D1013,ボランティア一覧!$A$3:$F$68,3,0))</f>
        <v/>
      </c>
      <c r="R1013" s="130" t="str">
        <f>IF(D1013="","",VLOOKUP(D1013,ボランティア一覧!$A$3:$F$68,4,0))</f>
        <v/>
      </c>
      <c r="S1013" s="130" t="str">
        <f>IF(D1013="","",VLOOKUP(D1013,ボランティア一覧!$A$3:$F$68,5,0))</f>
        <v/>
      </c>
      <c r="T1013" s="130" t="str">
        <f>IF(D1013="","",VLOOKUP(D1013,ボランティア一覧!$A$3:$F$68,6,0))</f>
        <v/>
      </c>
      <c r="U1013" s="131" t="str">
        <f t="shared" si="1233"/>
        <v xml:space="preserve"> </v>
      </c>
      <c r="V1013" s="131" t="str">
        <f t="shared" si="1234"/>
        <v>　</v>
      </c>
      <c r="W1013" s="131" t="str">
        <f>IF($A1013=0," ",VLOOKUP(U1013,入力規則用シート!B:C,2,0))</f>
        <v xml:space="preserve"> </v>
      </c>
      <c r="X1013" s="131">
        <f t="shared" si="1196"/>
        <v>0</v>
      </c>
      <c r="Y1013" s="131" t="str">
        <f t="shared" si="1235"/>
        <v/>
      </c>
      <c r="Z1013" s="131" t="str">
        <f>IF(Y1013="","",VLOOKUP(Y1013,ボランティア図書マスタ!$A$3:$K$567,11,0))</f>
        <v/>
      </c>
      <c r="AA1013" s="132" t="str">
        <f t="shared" si="1236"/>
        <v/>
      </c>
      <c r="AB1013" s="133"/>
      <c r="AC1013" s="133">
        <f t="shared" si="1237"/>
        <v>0</v>
      </c>
      <c r="AD1013" s="133">
        <f t="shared" si="1238"/>
        <v>0</v>
      </c>
      <c r="AE1013" s="133">
        <f t="shared" si="1239"/>
        <v>0</v>
      </c>
      <c r="AF1013" s="133">
        <f t="shared" si="1240"/>
        <v>0</v>
      </c>
      <c r="AG1013" s="134">
        <f t="shared" si="1241"/>
        <v>0</v>
      </c>
      <c r="AH1013" s="133">
        <f t="shared" si="1242"/>
        <v>0</v>
      </c>
      <c r="AI1013" s="133">
        <f t="shared" si="1192"/>
        <v>0</v>
      </c>
      <c r="AJ1013" s="133">
        <f t="shared" si="1193"/>
        <v>0</v>
      </c>
      <c r="AK1013" s="135">
        <f t="shared" si="1243"/>
        <v>0</v>
      </c>
      <c r="AL1013" s="135">
        <f t="shared" si="1244"/>
        <v>0</v>
      </c>
      <c r="AM1013" s="135">
        <f t="shared" si="1194"/>
        <v>0</v>
      </c>
      <c r="AN1013" s="135">
        <f t="shared" si="1195"/>
        <v>0</v>
      </c>
      <c r="AP1013" s="111" t="e">
        <f>VLOOKUP($Y1013,ボランティア図書マスタ!$A:$T,15,0)</f>
        <v>#N/A</v>
      </c>
      <c r="AQ1013" s="111" t="e">
        <f>VLOOKUP($Y1013,ボランティア図書マスタ!$A:$T,16,0)</f>
        <v>#N/A</v>
      </c>
      <c r="AR1013" s="111" t="e">
        <f>VLOOKUP($Y1013,ボランティア図書マスタ!$A:$T,17,0)</f>
        <v>#N/A</v>
      </c>
      <c r="AS1013" s="111" t="e">
        <f>VLOOKUP($Y1013,ボランティア図書マスタ!$A:$T,18,0)</f>
        <v>#N/A</v>
      </c>
      <c r="AT1013" s="111" t="e">
        <f>VLOOKUP($Y1013,ボランティア図書マスタ!$A:$T,19,0)</f>
        <v>#N/A</v>
      </c>
      <c r="AU1013" s="111" t="e">
        <f>VLOOKUP($Y1013,ボランティア図書マスタ!$A:$T,20,0)</f>
        <v>#N/A</v>
      </c>
    </row>
    <row r="1014" spans="1:47" ht="80.099999999999994" customHeight="1" x14ac:dyDescent="0.15">
      <c r="A1014" s="119"/>
      <c r="B1014" s="120"/>
      <c r="C1014" s="119"/>
      <c r="D1014" s="121"/>
      <c r="E1014" s="122" t="str">
        <f>IF(D1014="","",VLOOKUP(D1014,ボランティア一覧!$A:$B,2,0))</f>
        <v/>
      </c>
      <c r="F1014" s="121"/>
      <c r="G1014" s="123" t="str">
        <f>IF(F1014="","",VLOOKUP(F1014,ボランティア図書マスタ!$B:$L,11,0))</f>
        <v/>
      </c>
      <c r="H1014" s="124"/>
      <c r="I1014" s="121"/>
      <c r="J1014" s="124"/>
      <c r="K1014" s="122" t="str">
        <f t="shared" si="1191"/>
        <v/>
      </c>
      <c r="L1014" s="125" t="str">
        <f>IF(Y1014="","",VLOOKUP(Y1014,ボランティア図書マスタ!$A$3:$M$567,13,0))</f>
        <v/>
      </c>
      <c r="M1014" s="126"/>
      <c r="N1014" s="127"/>
      <c r="O1014" s="128"/>
      <c r="P1014" s="129"/>
      <c r="Q1014" s="130" t="str">
        <f>IF(D1014="","",VLOOKUP(D1014,ボランティア一覧!$A$3:$F$68,3,0))</f>
        <v/>
      </c>
      <c r="R1014" s="130" t="str">
        <f>IF(D1014="","",VLOOKUP(D1014,ボランティア一覧!$A$3:$F$68,4,0))</f>
        <v/>
      </c>
      <c r="S1014" s="130" t="str">
        <f>IF(D1014="","",VLOOKUP(D1014,ボランティア一覧!$A$3:$F$68,5,0))</f>
        <v/>
      </c>
      <c r="T1014" s="130" t="str">
        <f>IF(D1014="","",VLOOKUP(D1014,ボランティア一覧!$A$3:$F$68,6,0))</f>
        <v/>
      </c>
      <c r="U1014" s="131" t="str">
        <f t="shared" si="1233"/>
        <v xml:space="preserve"> </v>
      </c>
      <c r="V1014" s="131" t="str">
        <f t="shared" si="1234"/>
        <v>　</v>
      </c>
      <c r="W1014" s="131" t="str">
        <f>IF($A1014=0," ",VLOOKUP(U1014,入力規則用シート!B:C,2,0))</f>
        <v xml:space="preserve"> </v>
      </c>
      <c r="X1014" s="131">
        <f t="shared" si="1196"/>
        <v>0</v>
      </c>
      <c r="Y1014" s="131" t="str">
        <f t="shared" si="1235"/>
        <v/>
      </c>
      <c r="Z1014" s="131" t="str">
        <f>IF(Y1014="","",VLOOKUP(Y1014,ボランティア図書マスタ!$A$3:$K$567,11,0))</f>
        <v/>
      </c>
      <c r="AA1014" s="132" t="str">
        <f t="shared" si="1236"/>
        <v/>
      </c>
      <c r="AB1014" s="133"/>
      <c r="AC1014" s="133">
        <f t="shared" si="1237"/>
        <v>0</v>
      </c>
      <c r="AD1014" s="133">
        <f t="shared" si="1238"/>
        <v>0</v>
      </c>
      <c r="AE1014" s="133">
        <f t="shared" si="1239"/>
        <v>0</v>
      </c>
      <c r="AF1014" s="133">
        <f t="shared" si="1240"/>
        <v>0</v>
      </c>
      <c r="AG1014" s="134">
        <f t="shared" si="1241"/>
        <v>0</v>
      </c>
      <c r="AH1014" s="133">
        <f t="shared" si="1242"/>
        <v>0</v>
      </c>
      <c r="AI1014" s="133">
        <f t="shared" si="1192"/>
        <v>0</v>
      </c>
      <c r="AJ1014" s="133">
        <f t="shared" si="1193"/>
        <v>0</v>
      </c>
      <c r="AK1014" s="135">
        <f t="shared" si="1243"/>
        <v>0</v>
      </c>
      <c r="AL1014" s="135">
        <f t="shared" si="1244"/>
        <v>0</v>
      </c>
      <c r="AM1014" s="135">
        <f t="shared" si="1194"/>
        <v>0</v>
      </c>
      <c r="AN1014" s="135">
        <f t="shared" si="1195"/>
        <v>0</v>
      </c>
      <c r="AP1014" s="111" t="e">
        <f>VLOOKUP($Y1014,ボランティア図書マスタ!$A:$T,15,0)</f>
        <v>#N/A</v>
      </c>
      <c r="AQ1014" s="111" t="e">
        <f>VLOOKUP($Y1014,ボランティア図書マスタ!$A:$T,16,0)</f>
        <v>#N/A</v>
      </c>
      <c r="AR1014" s="111" t="e">
        <f>VLOOKUP($Y1014,ボランティア図書マスタ!$A:$T,17,0)</f>
        <v>#N/A</v>
      </c>
      <c r="AS1014" s="111" t="e">
        <f>VLOOKUP($Y1014,ボランティア図書マスタ!$A:$T,18,0)</f>
        <v>#N/A</v>
      </c>
      <c r="AT1014" s="111" t="e">
        <f>VLOOKUP($Y1014,ボランティア図書マスタ!$A:$T,19,0)</f>
        <v>#N/A</v>
      </c>
      <c r="AU1014" s="111" t="e">
        <f>VLOOKUP($Y1014,ボランティア図書マスタ!$A:$T,20,0)</f>
        <v>#N/A</v>
      </c>
    </row>
    <row r="1015" spans="1:47" ht="80.099999999999994" customHeight="1" x14ac:dyDescent="0.15">
      <c r="A1015" s="119"/>
      <c r="B1015" s="120"/>
      <c r="C1015" s="119"/>
      <c r="D1015" s="121"/>
      <c r="E1015" s="122" t="str">
        <f>IF(D1015="","",VLOOKUP(D1015,ボランティア一覧!$A:$B,2,0))</f>
        <v/>
      </c>
      <c r="F1015" s="121"/>
      <c r="G1015" s="123" t="str">
        <f>IF(F1015="","",VLOOKUP(F1015,ボランティア図書マスタ!$B:$L,11,0))</f>
        <v/>
      </c>
      <c r="H1015" s="124"/>
      <c r="I1015" s="121"/>
      <c r="J1015" s="124"/>
      <c r="K1015" s="122" t="str">
        <f t="shared" si="1191"/>
        <v/>
      </c>
      <c r="L1015" s="125" t="str">
        <f>IF(Y1015="","",VLOOKUP(Y1015,ボランティア図書マスタ!$A$3:$M$567,13,0))</f>
        <v/>
      </c>
      <c r="M1015" s="126"/>
      <c r="N1015" s="127"/>
      <c r="O1015" s="128"/>
      <c r="P1015" s="129"/>
      <c r="Q1015" s="130" t="str">
        <f>IF(D1015="","",VLOOKUP(D1015,ボランティア一覧!$A$3:$F$68,3,0))</f>
        <v/>
      </c>
      <c r="R1015" s="130" t="str">
        <f>IF(D1015="","",VLOOKUP(D1015,ボランティア一覧!$A$3:$F$68,4,0))</f>
        <v/>
      </c>
      <c r="S1015" s="130" t="str">
        <f>IF(D1015="","",VLOOKUP(D1015,ボランティア一覧!$A$3:$F$68,5,0))</f>
        <v/>
      </c>
      <c r="T1015" s="130" t="str">
        <f>IF(D1015="","",VLOOKUP(D1015,ボランティア一覧!$A$3:$F$68,6,0))</f>
        <v/>
      </c>
      <c r="U1015" s="131" t="str">
        <f t="shared" si="1233"/>
        <v xml:space="preserve"> </v>
      </c>
      <c r="V1015" s="131" t="str">
        <f t="shared" si="1234"/>
        <v>　</v>
      </c>
      <c r="W1015" s="131" t="str">
        <f>IF($A1015=0," ",VLOOKUP(U1015,入力規則用シート!B:C,2,0))</f>
        <v xml:space="preserve"> </v>
      </c>
      <c r="X1015" s="131">
        <f t="shared" si="1196"/>
        <v>0</v>
      </c>
      <c r="Y1015" s="131" t="str">
        <f t="shared" si="1235"/>
        <v/>
      </c>
      <c r="Z1015" s="131" t="str">
        <f>IF(Y1015="","",VLOOKUP(Y1015,ボランティア図書マスタ!$A$3:$K$567,11,0))</f>
        <v/>
      </c>
      <c r="AA1015" s="132" t="str">
        <f t="shared" si="1236"/>
        <v/>
      </c>
      <c r="AB1015" s="133"/>
      <c r="AC1015" s="133">
        <f t="shared" si="1237"/>
        <v>0</v>
      </c>
      <c r="AD1015" s="133">
        <f t="shared" si="1238"/>
        <v>0</v>
      </c>
      <c r="AE1015" s="133">
        <f t="shared" si="1239"/>
        <v>0</v>
      </c>
      <c r="AF1015" s="133">
        <f t="shared" si="1240"/>
        <v>0</v>
      </c>
      <c r="AG1015" s="134">
        <f t="shared" si="1241"/>
        <v>0</v>
      </c>
      <c r="AH1015" s="133">
        <f t="shared" si="1242"/>
        <v>0</v>
      </c>
      <c r="AI1015" s="133">
        <f t="shared" si="1192"/>
        <v>0</v>
      </c>
      <c r="AJ1015" s="133">
        <f t="shared" si="1193"/>
        <v>0</v>
      </c>
      <c r="AK1015" s="135">
        <f t="shared" si="1243"/>
        <v>0</v>
      </c>
      <c r="AL1015" s="135">
        <f t="shared" si="1244"/>
        <v>0</v>
      </c>
      <c r="AM1015" s="135">
        <f t="shared" si="1194"/>
        <v>0</v>
      </c>
      <c r="AN1015" s="135">
        <f t="shared" si="1195"/>
        <v>0</v>
      </c>
      <c r="AP1015" s="111" t="e">
        <f>VLOOKUP($Y1015,ボランティア図書マスタ!$A:$T,15,0)</f>
        <v>#N/A</v>
      </c>
      <c r="AQ1015" s="111" t="e">
        <f>VLOOKUP($Y1015,ボランティア図書マスタ!$A:$T,16,0)</f>
        <v>#N/A</v>
      </c>
      <c r="AR1015" s="111" t="e">
        <f>VLOOKUP($Y1015,ボランティア図書マスタ!$A:$T,17,0)</f>
        <v>#N/A</v>
      </c>
      <c r="AS1015" s="111" t="e">
        <f>VLOOKUP($Y1015,ボランティア図書マスタ!$A:$T,18,0)</f>
        <v>#N/A</v>
      </c>
      <c r="AT1015" s="111" t="e">
        <f>VLOOKUP($Y1015,ボランティア図書マスタ!$A:$T,19,0)</f>
        <v>#N/A</v>
      </c>
      <c r="AU1015" s="111" t="e">
        <f>VLOOKUP($Y1015,ボランティア図書マスタ!$A:$T,20,0)</f>
        <v>#N/A</v>
      </c>
    </row>
    <row r="1016" spans="1:47" ht="80.099999999999994" customHeight="1" x14ac:dyDescent="0.15">
      <c r="A1016" s="119"/>
      <c r="B1016" s="120"/>
      <c r="C1016" s="119"/>
      <c r="D1016" s="121"/>
      <c r="E1016" s="122" t="str">
        <f>IF(D1016="","",VLOOKUP(D1016,ボランティア一覧!$A:$B,2,0))</f>
        <v/>
      </c>
      <c r="F1016" s="121"/>
      <c r="G1016" s="123" t="str">
        <f>IF(F1016="","",VLOOKUP(F1016,ボランティア図書マスタ!$B:$L,11,0))</f>
        <v/>
      </c>
      <c r="H1016" s="124"/>
      <c r="I1016" s="121"/>
      <c r="J1016" s="124"/>
      <c r="K1016" s="122" t="str">
        <f t="shared" si="1191"/>
        <v/>
      </c>
      <c r="L1016" s="125" t="str">
        <f>IF(Y1016="","",VLOOKUP(Y1016,ボランティア図書マスタ!$A$3:$M$567,13,0))</f>
        <v/>
      </c>
      <c r="M1016" s="126"/>
      <c r="N1016" s="127"/>
      <c r="O1016" s="128"/>
      <c r="P1016" s="129"/>
      <c r="Q1016" s="130" t="str">
        <f>IF(D1016="","",VLOOKUP(D1016,ボランティア一覧!$A$3:$F$68,3,0))</f>
        <v/>
      </c>
      <c r="R1016" s="130" t="str">
        <f>IF(D1016="","",VLOOKUP(D1016,ボランティア一覧!$A$3:$F$68,4,0))</f>
        <v/>
      </c>
      <c r="S1016" s="130" t="str">
        <f>IF(D1016="","",VLOOKUP(D1016,ボランティア一覧!$A$3:$F$68,5,0))</f>
        <v/>
      </c>
      <c r="T1016" s="130" t="str">
        <f>IF(D1016="","",VLOOKUP(D1016,ボランティア一覧!$A$3:$F$68,6,0))</f>
        <v/>
      </c>
      <c r="U1016" s="131" t="str">
        <f t="shared" si="1233"/>
        <v xml:space="preserve"> </v>
      </c>
      <c r="V1016" s="131" t="str">
        <f t="shared" si="1234"/>
        <v>　</v>
      </c>
      <c r="W1016" s="131" t="str">
        <f>IF($A1016=0," ",VLOOKUP(U1016,入力規則用シート!B:C,2,0))</f>
        <v xml:space="preserve"> </v>
      </c>
      <c r="X1016" s="131">
        <f t="shared" si="1196"/>
        <v>0</v>
      </c>
      <c r="Y1016" s="131" t="str">
        <f t="shared" si="1235"/>
        <v/>
      </c>
      <c r="Z1016" s="131" t="str">
        <f>IF(Y1016="","",VLOOKUP(Y1016,ボランティア図書マスタ!$A$3:$K$567,11,0))</f>
        <v/>
      </c>
      <c r="AA1016" s="132" t="str">
        <f t="shared" si="1236"/>
        <v/>
      </c>
      <c r="AB1016" s="133"/>
      <c r="AC1016" s="133">
        <f t="shared" si="1237"/>
        <v>0</v>
      </c>
      <c r="AD1016" s="133">
        <f t="shared" si="1238"/>
        <v>0</v>
      </c>
      <c r="AE1016" s="133">
        <f t="shared" si="1239"/>
        <v>0</v>
      </c>
      <c r="AF1016" s="133">
        <f t="shared" si="1240"/>
        <v>0</v>
      </c>
      <c r="AG1016" s="134">
        <f t="shared" si="1241"/>
        <v>0</v>
      </c>
      <c r="AH1016" s="133">
        <f t="shared" si="1242"/>
        <v>0</v>
      </c>
      <c r="AI1016" s="133">
        <f t="shared" si="1192"/>
        <v>0</v>
      </c>
      <c r="AJ1016" s="133">
        <f t="shared" si="1193"/>
        <v>0</v>
      </c>
      <c r="AK1016" s="135">
        <f t="shared" si="1243"/>
        <v>0</v>
      </c>
      <c r="AL1016" s="135">
        <f t="shared" si="1244"/>
        <v>0</v>
      </c>
      <c r="AM1016" s="135">
        <f t="shared" si="1194"/>
        <v>0</v>
      </c>
      <c r="AN1016" s="135">
        <f t="shared" si="1195"/>
        <v>0</v>
      </c>
      <c r="AP1016" s="111" t="e">
        <f>VLOOKUP($Y1016,ボランティア図書マスタ!$A:$T,15,0)</f>
        <v>#N/A</v>
      </c>
      <c r="AQ1016" s="111" t="e">
        <f>VLOOKUP($Y1016,ボランティア図書マスタ!$A:$T,16,0)</f>
        <v>#N/A</v>
      </c>
      <c r="AR1016" s="111" t="e">
        <f>VLOOKUP($Y1016,ボランティア図書マスタ!$A:$T,17,0)</f>
        <v>#N/A</v>
      </c>
      <c r="AS1016" s="111" t="e">
        <f>VLOOKUP($Y1016,ボランティア図書マスタ!$A:$T,18,0)</f>
        <v>#N/A</v>
      </c>
      <c r="AT1016" s="111" t="e">
        <f>VLOOKUP($Y1016,ボランティア図書マスタ!$A:$T,19,0)</f>
        <v>#N/A</v>
      </c>
      <c r="AU1016" s="111" t="e">
        <f>VLOOKUP($Y1016,ボランティア図書マスタ!$A:$T,20,0)</f>
        <v>#N/A</v>
      </c>
    </row>
    <row r="1017" spans="1:47" ht="80.099999999999994" customHeight="1" x14ac:dyDescent="0.15">
      <c r="A1017" s="119"/>
      <c r="B1017" s="120"/>
      <c r="C1017" s="119"/>
      <c r="D1017" s="121"/>
      <c r="E1017" s="122" t="str">
        <f>IF(D1017="","",VLOOKUP(D1017,ボランティア一覧!$A:$B,2,0))</f>
        <v/>
      </c>
      <c r="F1017" s="121"/>
      <c r="G1017" s="123" t="str">
        <f>IF(F1017="","",VLOOKUP(F1017,ボランティア図書マスタ!$B:$L,11,0))</f>
        <v/>
      </c>
      <c r="H1017" s="124"/>
      <c r="I1017" s="121"/>
      <c r="J1017" s="124"/>
      <c r="K1017" s="122" t="str">
        <f t="shared" si="1191"/>
        <v/>
      </c>
      <c r="L1017" s="125" t="str">
        <f>IF(Y1017="","",VLOOKUP(Y1017,ボランティア図書マスタ!$A$3:$M$567,13,0))</f>
        <v/>
      </c>
      <c r="M1017" s="126"/>
      <c r="N1017" s="127"/>
      <c r="O1017" s="128"/>
      <c r="P1017" s="129"/>
      <c r="Q1017" s="130" t="str">
        <f>IF(D1017="","",VLOOKUP(D1017,ボランティア一覧!$A$3:$F$68,3,0))</f>
        <v/>
      </c>
      <c r="R1017" s="130" t="str">
        <f>IF(D1017="","",VLOOKUP(D1017,ボランティア一覧!$A$3:$F$68,4,0))</f>
        <v/>
      </c>
      <c r="S1017" s="130" t="str">
        <f>IF(D1017="","",VLOOKUP(D1017,ボランティア一覧!$A$3:$F$68,5,0))</f>
        <v/>
      </c>
      <c r="T1017" s="130" t="str">
        <f>IF(D1017="","",VLOOKUP(D1017,ボランティア一覧!$A$3:$F$68,6,0))</f>
        <v/>
      </c>
      <c r="U1017" s="131" t="str">
        <f>IF(F1017=0," ",$G$2)</f>
        <v xml:space="preserve"> </v>
      </c>
      <c r="V1017" s="131" t="str">
        <f>IF(F1017=0,"　",$L$2)</f>
        <v>　</v>
      </c>
      <c r="W1017" s="131" t="str">
        <f>IF($A1017=0," ",VLOOKUP(U1017,入力規則用シート!B:C,2,0))</f>
        <v xml:space="preserve"> </v>
      </c>
      <c r="X1017" s="131">
        <f t="shared" si="1196"/>
        <v>0</v>
      </c>
      <c r="Y1017" s="131" t="str">
        <f>IF(F1017&amp;I1017="","",CONCATENATE(F1017,I1017))</f>
        <v/>
      </c>
      <c r="Z1017" s="131" t="str">
        <f>IF(Y1017="","",VLOOKUP(Y1017,ボランティア図書マスタ!$A$3:$K$567,11,0))</f>
        <v/>
      </c>
      <c r="AA1017" s="132" t="str">
        <f>DBCS(J1017)</f>
        <v/>
      </c>
      <c r="AB1017" s="133"/>
      <c r="AC1017" s="133">
        <f>A1017</f>
        <v>0</v>
      </c>
      <c r="AD1017" s="133">
        <f>B1017</f>
        <v>0</v>
      </c>
      <c r="AE1017" s="133">
        <f>C1017</f>
        <v>0</v>
      </c>
      <c r="AF1017" s="133">
        <f>D1017</f>
        <v>0</v>
      </c>
      <c r="AG1017" s="134">
        <f>F1017</f>
        <v>0</v>
      </c>
      <c r="AH1017" s="133">
        <f>H1017</f>
        <v>0</v>
      </c>
      <c r="AI1017" s="133">
        <f t="shared" si="1192"/>
        <v>0</v>
      </c>
      <c r="AJ1017" s="133">
        <f t="shared" si="1193"/>
        <v>0</v>
      </c>
      <c r="AK1017" s="135">
        <f>M1017</f>
        <v>0</v>
      </c>
      <c r="AL1017" s="135">
        <f>N1017</f>
        <v>0</v>
      </c>
      <c r="AM1017" s="135">
        <f t="shared" si="1194"/>
        <v>0</v>
      </c>
      <c r="AN1017" s="135">
        <f t="shared" si="1195"/>
        <v>0</v>
      </c>
      <c r="AP1017" s="111" t="e">
        <f>VLOOKUP($Y1017,ボランティア図書マスタ!$A:$T,15,0)</f>
        <v>#N/A</v>
      </c>
      <c r="AQ1017" s="111" t="e">
        <f>VLOOKUP($Y1017,ボランティア図書マスタ!$A:$T,16,0)</f>
        <v>#N/A</v>
      </c>
      <c r="AR1017" s="111" t="e">
        <f>VLOOKUP($Y1017,ボランティア図書マスタ!$A:$T,17,0)</f>
        <v>#N/A</v>
      </c>
      <c r="AS1017" s="111" t="e">
        <f>VLOOKUP($Y1017,ボランティア図書マスタ!$A:$T,18,0)</f>
        <v>#N/A</v>
      </c>
      <c r="AT1017" s="111" t="e">
        <f>VLOOKUP($Y1017,ボランティア図書マスタ!$A:$T,19,0)</f>
        <v>#N/A</v>
      </c>
      <c r="AU1017" s="111" t="e">
        <f>VLOOKUP($Y1017,ボランティア図書マスタ!$A:$T,20,0)</f>
        <v>#N/A</v>
      </c>
    </row>
    <row r="1018" spans="1:47" ht="80.099999999999994" customHeight="1" x14ac:dyDescent="0.15">
      <c r="A1018" s="119"/>
      <c r="B1018" s="120"/>
      <c r="C1018" s="119"/>
      <c r="D1018" s="121"/>
      <c r="E1018" s="122" t="str">
        <f>IF(D1018="","",VLOOKUP(D1018,ボランティア一覧!$A:$B,2,0))</f>
        <v/>
      </c>
      <c r="F1018" s="121"/>
      <c r="G1018" s="123" t="str">
        <f>IF(F1018="","",VLOOKUP(F1018,ボランティア図書マスタ!$B:$L,11,0))</f>
        <v/>
      </c>
      <c r="H1018" s="124"/>
      <c r="I1018" s="121"/>
      <c r="J1018" s="124"/>
      <c r="K1018" s="122" t="str">
        <f t="shared" si="1191"/>
        <v/>
      </c>
      <c r="L1018" s="125" t="str">
        <f>IF(Y1018="","",VLOOKUP(Y1018,ボランティア図書マスタ!$A$3:$M$567,13,0))</f>
        <v/>
      </c>
      <c r="M1018" s="126"/>
      <c r="N1018" s="127"/>
      <c r="O1018" s="128"/>
      <c r="P1018" s="129"/>
      <c r="Q1018" s="130" t="str">
        <f>IF(D1018="","",VLOOKUP(D1018,ボランティア一覧!$A$3:$F$68,3,0))</f>
        <v/>
      </c>
      <c r="R1018" s="130" t="str">
        <f>IF(D1018="","",VLOOKUP(D1018,ボランティア一覧!$A$3:$F$68,4,0))</f>
        <v/>
      </c>
      <c r="S1018" s="130" t="str">
        <f>IF(D1018="","",VLOOKUP(D1018,ボランティア一覧!$A$3:$F$68,5,0))</f>
        <v/>
      </c>
      <c r="T1018" s="130" t="str">
        <f>IF(D1018="","",VLOOKUP(D1018,ボランティア一覧!$A$3:$F$68,6,0))</f>
        <v/>
      </c>
      <c r="U1018" s="131" t="str">
        <f t="shared" ref="U1018:U1026" si="1245">IF(F1018=0," ",$G$2)</f>
        <v xml:space="preserve"> </v>
      </c>
      <c r="V1018" s="131" t="str">
        <f t="shared" ref="V1018:V1026" si="1246">IF(F1018=0,"　",$L$2)</f>
        <v>　</v>
      </c>
      <c r="W1018" s="131" t="str">
        <f>IF($A1018=0," ",VLOOKUP(U1018,入力規則用シート!B:C,2,0))</f>
        <v xml:space="preserve"> </v>
      </c>
      <c r="X1018" s="131">
        <f t="shared" si="1196"/>
        <v>0</v>
      </c>
      <c r="Y1018" s="131" t="str">
        <f t="shared" ref="Y1018:Y1026" si="1247">IF(F1018&amp;I1018="","",CONCATENATE(F1018,I1018))</f>
        <v/>
      </c>
      <c r="Z1018" s="131" t="str">
        <f>IF(Y1018="","",VLOOKUP(Y1018,ボランティア図書マスタ!$A$3:$K$567,11,0))</f>
        <v/>
      </c>
      <c r="AA1018" s="132" t="str">
        <f t="shared" ref="AA1018:AA1026" si="1248">DBCS(J1018)</f>
        <v/>
      </c>
      <c r="AB1018" s="133"/>
      <c r="AC1018" s="133">
        <f t="shared" ref="AC1018:AC1026" si="1249">A1018</f>
        <v>0</v>
      </c>
      <c r="AD1018" s="133">
        <f t="shared" ref="AD1018:AD1026" si="1250">B1018</f>
        <v>0</v>
      </c>
      <c r="AE1018" s="133">
        <f t="shared" ref="AE1018:AE1026" si="1251">C1018</f>
        <v>0</v>
      </c>
      <c r="AF1018" s="133">
        <f t="shared" ref="AF1018:AF1026" si="1252">D1018</f>
        <v>0</v>
      </c>
      <c r="AG1018" s="134">
        <f t="shared" ref="AG1018:AG1026" si="1253">F1018</f>
        <v>0</v>
      </c>
      <c r="AH1018" s="133">
        <f t="shared" ref="AH1018:AH1026" si="1254">H1018</f>
        <v>0</v>
      </c>
      <c r="AI1018" s="133">
        <f t="shared" si="1192"/>
        <v>0</v>
      </c>
      <c r="AJ1018" s="133">
        <f t="shared" si="1193"/>
        <v>0</v>
      </c>
      <c r="AK1018" s="135">
        <f t="shared" ref="AK1018:AK1026" si="1255">M1018</f>
        <v>0</v>
      </c>
      <c r="AL1018" s="135">
        <f t="shared" ref="AL1018:AL1026" si="1256">N1018</f>
        <v>0</v>
      </c>
      <c r="AM1018" s="135">
        <f t="shared" si="1194"/>
        <v>0</v>
      </c>
      <c r="AN1018" s="135">
        <f t="shared" si="1195"/>
        <v>0</v>
      </c>
      <c r="AP1018" s="111" t="e">
        <f>VLOOKUP($Y1018,ボランティア図書マスタ!$A:$T,15,0)</f>
        <v>#N/A</v>
      </c>
      <c r="AQ1018" s="111" t="e">
        <f>VLOOKUP($Y1018,ボランティア図書マスタ!$A:$T,16,0)</f>
        <v>#N/A</v>
      </c>
      <c r="AR1018" s="111" t="e">
        <f>VLOOKUP($Y1018,ボランティア図書マスタ!$A:$T,17,0)</f>
        <v>#N/A</v>
      </c>
      <c r="AS1018" s="111" t="e">
        <f>VLOOKUP($Y1018,ボランティア図書マスタ!$A:$T,18,0)</f>
        <v>#N/A</v>
      </c>
      <c r="AT1018" s="111" t="e">
        <f>VLOOKUP($Y1018,ボランティア図書マスタ!$A:$T,19,0)</f>
        <v>#N/A</v>
      </c>
      <c r="AU1018" s="111" t="e">
        <f>VLOOKUP($Y1018,ボランティア図書マスタ!$A:$T,20,0)</f>
        <v>#N/A</v>
      </c>
    </row>
    <row r="1019" spans="1:47" ht="80.099999999999994" customHeight="1" x14ac:dyDescent="0.15">
      <c r="A1019" s="119"/>
      <c r="B1019" s="120"/>
      <c r="C1019" s="119"/>
      <c r="D1019" s="121"/>
      <c r="E1019" s="122" t="str">
        <f>IF(D1019="","",VLOOKUP(D1019,ボランティア一覧!$A:$B,2,0))</f>
        <v/>
      </c>
      <c r="F1019" s="121"/>
      <c r="G1019" s="123" t="str">
        <f>IF(F1019="","",VLOOKUP(F1019,ボランティア図書マスタ!$B:$L,11,0))</f>
        <v/>
      </c>
      <c r="H1019" s="124"/>
      <c r="I1019" s="121"/>
      <c r="J1019" s="124"/>
      <c r="K1019" s="122" t="str">
        <f t="shared" si="1191"/>
        <v/>
      </c>
      <c r="L1019" s="125" t="str">
        <f>IF(Y1019="","",VLOOKUP(Y1019,ボランティア図書マスタ!$A$3:$M$567,13,0))</f>
        <v/>
      </c>
      <c r="M1019" s="126"/>
      <c r="N1019" s="127"/>
      <c r="O1019" s="128"/>
      <c r="P1019" s="129"/>
      <c r="Q1019" s="130" t="str">
        <f>IF(D1019="","",VLOOKUP(D1019,ボランティア一覧!$A$3:$F$68,3,0))</f>
        <v/>
      </c>
      <c r="R1019" s="130" t="str">
        <f>IF(D1019="","",VLOOKUP(D1019,ボランティア一覧!$A$3:$F$68,4,0))</f>
        <v/>
      </c>
      <c r="S1019" s="130" t="str">
        <f>IF(D1019="","",VLOOKUP(D1019,ボランティア一覧!$A$3:$F$68,5,0))</f>
        <v/>
      </c>
      <c r="T1019" s="130" t="str">
        <f>IF(D1019="","",VLOOKUP(D1019,ボランティア一覧!$A$3:$F$68,6,0))</f>
        <v/>
      </c>
      <c r="U1019" s="131" t="str">
        <f t="shared" si="1245"/>
        <v xml:space="preserve"> </v>
      </c>
      <c r="V1019" s="131" t="str">
        <f t="shared" si="1246"/>
        <v>　</v>
      </c>
      <c r="W1019" s="131" t="str">
        <f>IF($A1019=0," ",VLOOKUP(U1019,入力規則用シート!B:C,2,0))</f>
        <v xml:space="preserve"> </v>
      </c>
      <c r="X1019" s="131">
        <f t="shared" si="1196"/>
        <v>0</v>
      </c>
      <c r="Y1019" s="131" t="str">
        <f t="shared" si="1247"/>
        <v/>
      </c>
      <c r="Z1019" s="131" t="str">
        <f>IF(Y1019="","",VLOOKUP(Y1019,ボランティア図書マスタ!$A$3:$K$567,11,0))</f>
        <v/>
      </c>
      <c r="AA1019" s="132" t="str">
        <f t="shared" si="1248"/>
        <v/>
      </c>
      <c r="AB1019" s="133"/>
      <c r="AC1019" s="133">
        <f t="shared" si="1249"/>
        <v>0</v>
      </c>
      <c r="AD1019" s="133">
        <f t="shared" si="1250"/>
        <v>0</v>
      </c>
      <c r="AE1019" s="133">
        <f t="shared" si="1251"/>
        <v>0</v>
      </c>
      <c r="AF1019" s="133">
        <f t="shared" si="1252"/>
        <v>0</v>
      </c>
      <c r="AG1019" s="134">
        <f t="shared" si="1253"/>
        <v>0</v>
      </c>
      <c r="AH1019" s="133">
        <f t="shared" si="1254"/>
        <v>0</v>
      </c>
      <c r="AI1019" s="133">
        <f t="shared" si="1192"/>
        <v>0</v>
      </c>
      <c r="AJ1019" s="133">
        <f t="shared" si="1193"/>
        <v>0</v>
      </c>
      <c r="AK1019" s="135">
        <f t="shared" si="1255"/>
        <v>0</v>
      </c>
      <c r="AL1019" s="135">
        <f t="shared" si="1256"/>
        <v>0</v>
      </c>
      <c r="AM1019" s="135">
        <f t="shared" si="1194"/>
        <v>0</v>
      </c>
      <c r="AN1019" s="135">
        <f t="shared" si="1195"/>
        <v>0</v>
      </c>
      <c r="AP1019" s="111" t="e">
        <f>VLOOKUP($Y1019,ボランティア図書マスタ!$A:$T,15,0)</f>
        <v>#N/A</v>
      </c>
      <c r="AQ1019" s="111" t="e">
        <f>VLOOKUP($Y1019,ボランティア図書マスタ!$A:$T,16,0)</f>
        <v>#N/A</v>
      </c>
      <c r="AR1019" s="111" t="e">
        <f>VLOOKUP($Y1019,ボランティア図書マスタ!$A:$T,17,0)</f>
        <v>#N/A</v>
      </c>
      <c r="AS1019" s="111" t="e">
        <f>VLOOKUP($Y1019,ボランティア図書マスタ!$A:$T,18,0)</f>
        <v>#N/A</v>
      </c>
      <c r="AT1019" s="111" t="e">
        <f>VLOOKUP($Y1019,ボランティア図書マスタ!$A:$T,19,0)</f>
        <v>#N/A</v>
      </c>
      <c r="AU1019" s="111" t="e">
        <f>VLOOKUP($Y1019,ボランティア図書マスタ!$A:$T,20,0)</f>
        <v>#N/A</v>
      </c>
    </row>
    <row r="1020" spans="1:47" ht="80.099999999999994" customHeight="1" x14ac:dyDescent="0.15">
      <c r="A1020" s="119"/>
      <c r="B1020" s="120"/>
      <c r="C1020" s="119"/>
      <c r="D1020" s="121"/>
      <c r="E1020" s="122" t="str">
        <f>IF(D1020="","",VLOOKUP(D1020,ボランティア一覧!$A:$B,2,0))</f>
        <v/>
      </c>
      <c r="F1020" s="121"/>
      <c r="G1020" s="123" t="str">
        <f>IF(F1020="","",VLOOKUP(F1020,ボランティア図書マスタ!$B:$L,11,0))</f>
        <v/>
      </c>
      <c r="H1020" s="124"/>
      <c r="I1020" s="121"/>
      <c r="J1020" s="124"/>
      <c r="K1020" s="122" t="str">
        <f t="shared" si="1191"/>
        <v/>
      </c>
      <c r="L1020" s="125" t="str">
        <f>IF(Y1020="","",VLOOKUP(Y1020,ボランティア図書マスタ!$A$3:$M$567,13,0))</f>
        <v/>
      </c>
      <c r="M1020" s="126"/>
      <c r="N1020" s="127"/>
      <c r="O1020" s="128"/>
      <c r="P1020" s="129"/>
      <c r="Q1020" s="130" t="str">
        <f>IF(D1020="","",VLOOKUP(D1020,ボランティア一覧!$A$3:$F$68,3,0))</f>
        <v/>
      </c>
      <c r="R1020" s="130" t="str">
        <f>IF(D1020="","",VLOOKUP(D1020,ボランティア一覧!$A$3:$F$68,4,0))</f>
        <v/>
      </c>
      <c r="S1020" s="130" t="str">
        <f>IF(D1020="","",VLOOKUP(D1020,ボランティア一覧!$A$3:$F$68,5,0))</f>
        <v/>
      </c>
      <c r="T1020" s="130" t="str">
        <f>IF(D1020="","",VLOOKUP(D1020,ボランティア一覧!$A$3:$F$68,6,0))</f>
        <v/>
      </c>
      <c r="U1020" s="131" t="str">
        <f t="shared" si="1245"/>
        <v xml:space="preserve"> </v>
      </c>
      <c r="V1020" s="131" t="str">
        <f t="shared" si="1246"/>
        <v>　</v>
      </c>
      <c r="W1020" s="131" t="str">
        <f>IF($A1020=0," ",VLOOKUP(U1020,入力規則用シート!B:C,2,0))</f>
        <v xml:space="preserve"> </v>
      </c>
      <c r="X1020" s="131">
        <f t="shared" si="1196"/>
        <v>0</v>
      </c>
      <c r="Y1020" s="131" t="str">
        <f t="shared" si="1247"/>
        <v/>
      </c>
      <c r="Z1020" s="131" t="str">
        <f>IF(Y1020="","",VLOOKUP(Y1020,ボランティア図書マスタ!$A$3:$K$567,11,0))</f>
        <v/>
      </c>
      <c r="AA1020" s="132" t="str">
        <f t="shared" si="1248"/>
        <v/>
      </c>
      <c r="AB1020" s="133"/>
      <c r="AC1020" s="133">
        <f t="shared" si="1249"/>
        <v>0</v>
      </c>
      <c r="AD1020" s="133">
        <f t="shared" si="1250"/>
        <v>0</v>
      </c>
      <c r="AE1020" s="133">
        <f t="shared" si="1251"/>
        <v>0</v>
      </c>
      <c r="AF1020" s="133">
        <f t="shared" si="1252"/>
        <v>0</v>
      </c>
      <c r="AG1020" s="134">
        <f t="shared" si="1253"/>
        <v>0</v>
      </c>
      <c r="AH1020" s="133">
        <f t="shared" si="1254"/>
        <v>0</v>
      </c>
      <c r="AI1020" s="133">
        <f t="shared" si="1192"/>
        <v>0</v>
      </c>
      <c r="AJ1020" s="133">
        <f t="shared" si="1193"/>
        <v>0</v>
      </c>
      <c r="AK1020" s="135">
        <f t="shared" si="1255"/>
        <v>0</v>
      </c>
      <c r="AL1020" s="135">
        <f t="shared" si="1256"/>
        <v>0</v>
      </c>
      <c r="AM1020" s="135">
        <f t="shared" si="1194"/>
        <v>0</v>
      </c>
      <c r="AN1020" s="135">
        <f t="shared" si="1195"/>
        <v>0</v>
      </c>
      <c r="AP1020" s="111" t="e">
        <f>VLOOKUP($Y1020,ボランティア図書マスタ!$A:$T,15,0)</f>
        <v>#N/A</v>
      </c>
      <c r="AQ1020" s="111" t="e">
        <f>VLOOKUP($Y1020,ボランティア図書マスタ!$A:$T,16,0)</f>
        <v>#N/A</v>
      </c>
      <c r="AR1020" s="111" t="e">
        <f>VLOOKUP($Y1020,ボランティア図書マスタ!$A:$T,17,0)</f>
        <v>#N/A</v>
      </c>
      <c r="AS1020" s="111" t="e">
        <f>VLOOKUP($Y1020,ボランティア図書マスタ!$A:$T,18,0)</f>
        <v>#N/A</v>
      </c>
      <c r="AT1020" s="111" t="e">
        <f>VLOOKUP($Y1020,ボランティア図書マスタ!$A:$T,19,0)</f>
        <v>#N/A</v>
      </c>
      <c r="AU1020" s="111" t="e">
        <f>VLOOKUP($Y1020,ボランティア図書マスタ!$A:$T,20,0)</f>
        <v>#N/A</v>
      </c>
    </row>
    <row r="1021" spans="1:47" ht="80.099999999999994" customHeight="1" x14ac:dyDescent="0.15">
      <c r="A1021" s="119"/>
      <c r="B1021" s="120"/>
      <c r="C1021" s="119"/>
      <c r="D1021" s="121"/>
      <c r="E1021" s="122" t="str">
        <f>IF(D1021="","",VLOOKUP(D1021,ボランティア一覧!$A:$B,2,0))</f>
        <v/>
      </c>
      <c r="F1021" s="121"/>
      <c r="G1021" s="123" t="str">
        <f>IF(F1021="","",VLOOKUP(F1021,ボランティア図書マスタ!$B:$L,11,0))</f>
        <v/>
      </c>
      <c r="H1021" s="124"/>
      <c r="I1021" s="121"/>
      <c r="J1021" s="124"/>
      <c r="K1021" s="122" t="str">
        <f t="shared" si="1191"/>
        <v/>
      </c>
      <c r="L1021" s="125" t="str">
        <f>IF(Y1021="","",VLOOKUP(Y1021,ボランティア図書マスタ!$A$3:$M$567,13,0))</f>
        <v/>
      </c>
      <c r="M1021" s="126"/>
      <c r="N1021" s="127"/>
      <c r="O1021" s="128"/>
      <c r="P1021" s="129"/>
      <c r="Q1021" s="130" t="str">
        <f>IF(D1021="","",VLOOKUP(D1021,ボランティア一覧!$A$3:$F$68,3,0))</f>
        <v/>
      </c>
      <c r="R1021" s="130" t="str">
        <f>IF(D1021="","",VLOOKUP(D1021,ボランティア一覧!$A$3:$F$68,4,0))</f>
        <v/>
      </c>
      <c r="S1021" s="130" t="str">
        <f>IF(D1021="","",VLOOKUP(D1021,ボランティア一覧!$A$3:$F$68,5,0))</f>
        <v/>
      </c>
      <c r="T1021" s="130" t="str">
        <f>IF(D1021="","",VLOOKUP(D1021,ボランティア一覧!$A$3:$F$68,6,0))</f>
        <v/>
      </c>
      <c r="U1021" s="131" t="str">
        <f t="shared" si="1245"/>
        <v xml:space="preserve"> </v>
      </c>
      <c r="V1021" s="131" t="str">
        <f t="shared" si="1246"/>
        <v>　</v>
      </c>
      <c r="W1021" s="131" t="str">
        <f>IF($A1021=0," ",VLOOKUP(U1021,入力規則用シート!B:C,2,0))</f>
        <v xml:space="preserve"> </v>
      </c>
      <c r="X1021" s="131">
        <f t="shared" si="1196"/>
        <v>0</v>
      </c>
      <c r="Y1021" s="131" t="str">
        <f t="shared" si="1247"/>
        <v/>
      </c>
      <c r="Z1021" s="131" t="str">
        <f>IF(Y1021="","",VLOOKUP(Y1021,ボランティア図書マスタ!$A$3:$K$567,11,0))</f>
        <v/>
      </c>
      <c r="AA1021" s="132" t="str">
        <f t="shared" si="1248"/>
        <v/>
      </c>
      <c r="AB1021" s="133"/>
      <c r="AC1021" s="133">
        <f t="shared" si="1249"/>
        <v>0</v>
      </c>
      <c r="AD1021" s="133">
        <f t="shared" si="1250"/>
        <v>0</v>
      </c>
      <c r="AE1021" s="133">
        <f t="shared" si="1251"/>
        <v>0</v>
      </c>
      <c r="AF1021" s="133">
        <f t="shared" si="1252"/>
        <v>0</v>
      </c>
      <c r="AG1021" s="134">
        <f t="shared" si="1253"/>
        <v>0</v>
      </c>
      <c r="AH1021" s="133">
        <f t="shared" si="1254"/>
        <v>0</v>
      </c>
      <c r="AI1021" s="133">
        <f t="shared" si="1192"/>
        <v>0</v>
      </c>
      <c r="AJ1021" s="133">
        <f t="shared" si="1193"/>
        <v>0</v>
      </c>
      <c r="AK1021" s="135">
        <f t="shared" si="1255"/>
        <v>0</v>
      </c>
      <c r="AL1021" s="135">
        <f t="shared" si="1256"/>
        <v>0</v>
      </c>
      <c r="AM1021" s="135">
        <f t="shared" si="1194"/>
        <v>0</v>
      </c>
      <c r="AN1021" s="135">
        <f t="shared" si="1195"/>
        <v>0</v>
      </c>
      <c r="AP1021" s="111" t="e">
        <f>VLOOKUP($Y1021,ボランティア図書マスタ!$A:$T,15,0)</f>
        <v>#N/A</v>
      </c>
      <c r="AQ1021" s="111" t="e">
        <f>VLOOKUP($Y1021,ボランティア図書マスタ!$A:$T,16,0)</f>
        <v>#N/A</v>
      </c>
      <c r="AR1021" s="111" t="e">
        <f>VLOOKUP($Y1021,ボランティア図書マスタ!$A:$T,17,0)</f>
        <v>#N/A</v>
      </c>
      <c r="AS1021" s="111" t="e">
        <f>VLOOKUP($Y1021,ボランティア図書マスタ!$A:$T,18,0)</f>
        <v>#N/A</v>
      </c>
      <c r="AT1021" s="111" t="e">
        <f>VLOOKUP($Y1021,ボランティア図書マスタ!$A:$T,19,0)</f>
        <v>#N/A</v>
      </c>
      <c r="AU1021" s="111" t="e">
        <f>VLOOKUP($Y1021,ボランティア図書マスタ!$A:$T,20,0)</f>
        <v>#N/A</v>
      </c>
    </row>
    <row r="1022" spans="1:47" ht="80.099999999999994" customHeight="1" x14ac:dyDescent="0.15">
      <c r="A1022" s="119"/>
      <c r="B1022" s="120"/>
      <c r="C1022" s="119"/>
      <c r="D1022" s="121"/>
      <c r="E1022" s="122" t="str">
        <f>IF(D1022="","",VLOOKUP(D1022,ボランティア一覧!$A:$B,2,0))</f>
        <v/>
      </c>
      <c r="F1022" s="121"/>
      <c r="G1022" s="123" t="str">
        <f>IF(F1022="","",VLOOKUP(F1022,ボランティア図書マスタ!$B:$L,11,0))</f>
        <v/>
      </c>
      <c r="H1022" s="124"/>
      <c r="I1022" s="121"/>
      <c r="J1022" s="124"/>
      <c r="K1022" s="122" t="str">
        <f t="shared" si="1191"/>
        <v/>
      </c>
      <c r="L1022" s="125" t="str">
        <f>IF(Y1022="","",VLOOKUP(Y1022,ボランティア図書マスタ!$A$3:$M$567,13,0))</f>
        <v/>
      </c>
      <c r="M1022" s="126"/>
      <c r="N1022" s="127"/>
      <c r="O1022" s="128"/>
      <c r="P1022" s="129"/>
      <c r="Q1022" s="130" t="str">
        <f>IF(D1022="","",VLOOKUP(D1022,ボランティア一覧!$A$3:$F$68,3,0))</f>
        <v/>
      </c>
      <c r="R1022" s="130" t="str">
        <f>IF(D1022="","",VLOOKUP(D1022,ボランティア一覧!$A$3:$F$68,4,0))</f>
        <v/>
      </c>
      <c r="S1022" s="130" t="str">
        <f>IF(D1022="","",VLOOKUP(D1022,ボランティア一覧!$A$3:$F$68,5,0))</f>
        <v/>
      </c>
      <c r="T1022" s="130" t="str">
        <f>IF(D1022="","",VLOOKUP(D1022,ボランティア一覧!$A$3:$F$68,6,0))</f>
        <v/>
      </c>
      <c r="U1022" s="131" t="str">
        <f t="shared" si="1245"/>
        <v xml:space="preserve"> </v>
      </c>
      <c r="V1022" s="131" t="str">
        <f t="shared" si="1246"/>
        <v>　</v>
      </c>
      <c r="W1022" s="131" t="str">
        <f>IF($A1022=0," ",VLOOKUP(U1022,入力規則用シート!B:C,2,0))</f>
        <v xml:space="preserve"> </v>
      </c>
      <c r="X1022" s="131">
        <f t="shared" si="1196"/>
        <v>0</v>
      </c>
      <c r="Y1022" s="131" t="str">
        <f t="shared" si="1247"/>
        <v/>
      </c>
      <c r="Z1022" s="131" t="str">
        <f>IF(Y1022="","",VLOOKUP(Y1022,ボランティア図書マスタ!$A$3:$K$567,11,0))</f>
        <v/>
      </c>
      <c r="AA1022" s="132" t="str">
        <f t="shared" si="1248"/>
        <v/>
      </c>
      <c r="AB1022" s="133"/>
      <c r="AC1022" s="133">
        <f t="shared" si="1249"/>
        <v>0</v>
      </c>
      <c r="AD1022" s="133">
        <f t="shared" si="1250"/>
        <v>0</v>
      </c>
      <c r="AE1022" s="133">
        <f t="shared" si="1251"/>
        <v>0</v>
      </c>
      <c r="AF1022" s="133">
        <f t="shared" si="1252"/>
        <v>0</v>
      </c>
      <c r="AG1022" s="134">
        <f t="shared" si="1253"/>
        <v>0</v>
      </c>
      <c r="AH1022" s="133">
        <f t="shared" si="1254"/>
        <v>0</v>
      </c>
      <c r="AI1022" s="133">
        <f t="shared" si="1192"/>
        <v>0</v>
      </c>
      <c r="AJ1022" s="133">
        <f t="shared" si="1193"/>
        <v>0</v>
      </c>
      <c r="AK1022" s="135">
        <f t="shared" si="1255"/>
        <v>0</v>
      </c>
      <c r="AL1022" s="135">
        <f t="shared" si="1256"/>
        <v>0</v>
      </c>
      <c r="AM1022" s="135">
        <f t="shared" si="1194"/>
        <v>0</v>
      </c>
      <c r="AN1022" s="135">
        <f t="shared" si="1195"/>
        <v>0</v>
      </c>
      <c r="AP1022" s="111" t="e">
        <f>VLOOKUP($Y1022,ボランティア図書マスタ!$A:$T,15,0)</f>
        <v>#N/A</v>
      </c>
      <c r="AQ1022" s="111" t="e">
        <f>VLOOKUP($Y1022,ボランティア図書マスタ!$A:$T,16,0)</f>
        <v>#N/A</v>
      </c>
      <c r="AR1022" s="111" t="e">
        <f>VLOOKUP($Y1022,ボランティア図書マスタ!$A:$T,17,0)</f>
        <v>#N/A</v>
      </c>
      <c r="AS1022" s="111" t="e">
        <f>VLOOKUP($Y1022,ボランティア図書マスタ!$A:$T,18,0)</f>
        <v>#N/A</v>
      </c>
      <c r="AT1022" s="111" t="e">
        <f>VLOOKUP($Y1022,ボランティア図書マスタ!$A:$T,19,0)</f>
        <v>#N/A</v>
      </c>
      <c r="AU1022" s="111" t="e">
        <f>VLOOKUP($Y1022,ボランティア図書マスタ!$A:$T,20,0)</f>
        <v>#N/A</v>
      </c>
    </row>
    <row r="1023" spans="1:47" ht="80.099999999999994" customHeight="1" x14ac:dyDescent="0.15">
      <c r="A1023" s="119"/>
      <c r="B1023" s="120"/>
      <c r="C1023" s="119"/>
      <c r="D1023" s="121"/>
      <c r="E1023" s="122" t="str">
        <f>IF(D1023="","",VLOOKUP(D1023,ボランティア一覧!$A:$B,2,0))</f>
        <v/>
      </c>
      <c r="F1023" s="121"/>
      <c r="G1023" s="123" t="str">
        <f>IF(F1023="","",VLOOKUP(F1023,ボランティア図書マスタ!$B:$L,11,0))</f>
        <v/>
      </c>
      <c r="H1023" s="124"/>
      <c r="I1023" s="121"/>
      <c r="J1023" s="124"/>
      <c r="K1023" s="122" t="str">
        <f t="shared" si="1191"/>
        <v/>
      </c>
      <c r="L1023" s="125" t="str">
        <f>IF(Y1023="","",VLOOKUP(Y1023,ボランティア図書マスタ!$A$3:$M$567,13,0))</f>
        <v/>
      </c>
      <c r="M1023" s="126"/>
      <c r="N1023" s="127"/>
      <c r="O1023" s="128"/>
      <c r="P1023" s="129"/>
      <c r="Q1023" s="130" t="str">
        <f>IF(D1023="","",VLOOKUP(D1023,ボランティア一覧!$A$3:$F$68,3,0))</f>
        <v/>
      </c>
      <c r="R1023" s="130" t="str">
        <f>IF(D1023="","",VLOOKUP(D1023,ボランティア一覧!$A$3:$F$68,4,0))</f>
        <v/>
      </c>
      <c r="S1023" s="130" t="str">
        <f>IF(D1023="","",VLOOKUP(D1023,ボランティア一覧!$A$3:$F$68,5,0))</f>
        <v/>
      </c>
      <c r="T1023" s="130" t="str">
        <f>IF(D1023="","",VLOOKUP(D1023,ボランティア一覧!$A$3:$F$68,6,0))</f>
        <v/>
      </c>
      <c r="U1023" s="131" t="str">
        <f t="shared" si="1245"/>
        <v xml:space="preserve"> </v>
      </c>
      <c r="V1023" s="131" t="str">
        <f t="shared" si="1246"/>
        <v>　</v>
      </c>
      <c r="W1023" s="131" t="str">
        <f>IF($A1023=0," ",VLOOKUP(U1023,入力規則用シート!B:C,2,0))</f>
        <v xml:space="preserve"> </v>
      </c>
      <c r="X1023" s="131">
        <f t="shared" si="1196"/>
        <v>0</v>
      </c>
      <c r="Y1023" s="131" t="str">
        <f t="shared" si="1247"/>
        <v/>
      </c>
      <c r="Z1023" s="131" t="str">
        <f>IF(Y1023="","",VLOOKUP(Y1023,ボランティア図書マスタ!$A$3:$K$567,11,0))</f>
        <v/>
      </c>
      <c r="AA1023" s="132" t="str">
        <f t="shared" si="1248"/>
        <v/>
      </c>
      <c r="AB1023" s="133"/>
      <c r="AC1023" s="133">
        <f t="shared" si="1249"/>
        <v>0</v>
      </c>
      <c r="AD1023" s="133">
        <f t="shared" si="1250"/>
        <v>0</v>
      </c>
      <c r="AE1023" s="133">
        <f t="shared" si="1251"/>
        <v>0</v>
      </c>
      <c r="AF1023" s="133">
        <f t="shared" si="1252"/>
        <v>0</v>
      </c>
      <c r="AG1023" s="134">
        <f t="shared" si="1253"/>
        <v>0</v>
      </c>
      <c r="AH1023" s="133">
        <f t="shared" si="1254"/>
        <v>0</v>
      </c>
      <c r="AI1023" s="133">
        <f t="shared" si="1192"/>
        <v>0</v>
      </c>
      <c r="AJ1023" s="133">
        <f t="shared" si="1193"/>
        <v>0</v>
      </c>
      <c r="AK1023" s="135">
        <f t="shared" si="1255"/>
        <v>0</v>
      </c>
      <c r="AL1023" s="135">
        <f t="shared" si="1256"/>
        <v>0</v>
      </c>
      <c r="AM1023" s="135">
        <f t="shared" si="1194"/>
        <v>0</v>
      </c>
      <c r="AN1023" s="135">
        <f t="shared" si="1195"/>
        <v>0</v>
      </c>
      <c r="AP1023" s="111" t="e">
        <f>VLOOKUP($Y1023,ボランティア図書マスタ!$A:$T,15,0)</f>
        <v>#N/A</v>
      </c>
      <c r="AQ1023" s="111" t="e">
        <f>VLOOKUP($Y1023,ボランティア図書マスタ!$A:$T,16,0)</f>
        <v>#N/A</v>
      </c>
      <c r="AR1023" s="111" t="e">
        <f>VLOOKUP($Y1023,ボランティア図書マスタ!$A:$T,17,0)</f>
        <v>#N/A</v>
      </c>
      <c r="AS1023" s="111" t="e">
        <f>VLOOKUP($Y1023,ボランティア図書マスタ!$A:$T,18,0)</f>
        <v>#N/A</v>
      </c>
      <c r="AT1023" s="111" t="e">
        <f>VLOOKUP($Y1023,ボランティア図書マスタ!$A:$T,19,0)</f>
        <v>#N/A</v>
      </c>
      <c r="AU1023" s="111" t="e">
        <f>VLOOKUP($Y1023,ボランティア図書マスタ!$A:$T,20,0)</f>
        <v>#N/A</v>
      </c>
    </row>
    <row r="1024" spans="1:47" ht="80.099999999999994" customHeight="1" x14ac:dyDescent="0.15">
      <c r="A1024" s="119"/>
      <c r="B1024" s="120"/>
      <c r="C1024" s="119"/>
      <c r="D1024" s="121"/>
      <c r="E1024" s="122" t="str">
        <f>IF(D1024="","",VLOOKUP(D1024,ボランティア一覧!$A:$B,2,0))</f>
        <v/>
      </c>
      <c r="F1024" s="121"/>
      <c r="G1024" s="123" t="str">
        <f>IF(F1024="","",VLOOKUP(F1024,ボランティア図書マスタ!$B:$L,11,0))</f>
        <v/>
      </c>
      <c r="H1024" s="124"/>
      <c r="I1024" s="121"/>
      <c r="J1024" s="124"/>
      <c r="K1024" s="122" t="str">
        <f t="shared" si="1191"/>
        <v/>
      </c>
      <c r="L1024" s="125" t="str">
        <f>IF(Y1024="","",VLOOKUP(Y1024,ボランティア図書マスタ!$A$3:$M$567,13,0))</f>
        <v/>
      </c>
      <c r="M1024" s="126"/>
      <c r="N1024" s="127"/>
      <c r="O1024" s="128"/>
      <c r="P1024" s="129"/>
      <c r="Q1024" s="130" t="str">
        <f>IF(D1024="","",VLOOKUP(D1024,ボランティア一覧!$A$3:$F$68,3,0))</f>
        <v/>
      </c>
      <c r="R1024" s="130" t="str">
        <f>IF(D1024="","",VLOOKUP(D1024,ボランティア一覧!$A$3:$F$68,4,0))</f>
        <v/>
      </c>
      <c r="S1024" s="130" t="str">
        <f>IF(D1024="","",VLOOKUP(D1024,ボランティア一覧!$A$3:$F$68,5,0))</f>
        <v/>
      </c>
      <c r="T1024" s="130" t="str">
        <f>IF(D1024="","",VLOOKUP(D1024,ボランティア一覧!$A$3:$F$68,6,0))</f>
        <v/>
      </c>
      <c r="U1024" s="131" t="str">
        <f t="shared" si="1245"/>
        <v xml:space="preserve"> </v>
      </c>
      <c r="V1024" s="131" t="str">
        <f t="shared" si="1246"/>
        <v>　</v>
      </c>
      <c r="W1024" s="131" t="str">
        <f>IF($A1024=0," ",VLOOKUP(U1024,入力規則用シート!B:C,2,0))</f>
        <v xml:space="preserve"> </v>
      </c>
      <c r="X1024" s="131">
        <f t="shared" si="1196"/>
        <v>0</v>
      </c>
      <c r="Y1024" s="131" t="str">
        <f t="shared" si="1247"/>
        <v/>
      </c>
      <c r="Z1024" s="131" t="str">
        <f>IF(Y1024="","",VLOOKUP(Y1024,ボランティア図書マスタ!$A$3:$K$567,11,0))</f>
        <v/>
      </c>
      <c r="AA1024" s="132" t="str">
        <f t="shared" si="1248"/>
        <v/>
      </c>
      <c r="AB1024" s="133"/>
      <c r="AC1024" s="133">
        <f t="shared" si="1249"/>
        <v>0</v>
      </c>
      <c r="AD1024" s="133">
        <f t="shared" si="1250"/>
        <v>0</v>
      </c>
      <c r="AE1024" s="133">
        <f t="shared" si="1251"/>
        <v>0</v>
      </c>
      <c r="AF1024" s="133">
        <f t="shared" si="1252"/>
        <v>0</v>
      </c>
      <c r="AG1024" s="134">
        <f t="shared" si="1253"/>
        <v>0</v>
      </c>
      <c r="AH1024" s="133">
        <f t="shared" si="1254"/>
        <v>0</v>
      </c>
      <c r="AI1024" s="133">
        <f t="shared" si="1192"/>
        <v>0</v>
      </c>
      <c r="AJ1024" s="133">
        <f t="shared" si="1193"/>
        <v>0</v>
      </c>
      <c r="AK1024" s="135">
        <f t="shared" si="1255"/>
        <v>0</v>
      </c>
      <c r="AL1024" s="135">
        <f t="shared" si="1256"/>
        <v>0</v>
      </c>
      <c r="AM1024" s="135">
        <f t="shared" si="1194"/>
        <v>0</v>
      </c>
      <c r="AN1024" s="135">
        <f t="shared" si="1195"/>
        <v>0</v>
      </c>
      <c r="AP1024" s="111" t="e">
        <f>VLOOKUP($Y1024,ボランティア図書マスタ!$A:$T,15,0)</f>
        <v>#N/A</v>
      </c>
      <c r="AQ1024" s="111" t="e">
        <f>VLOOKUP($Y1024,ボランティア図書マスタ!$A:$T,16,0)</f>
        <v>#N/A</v>
      </c>
      <c r="AR1024" s="111" t="e">
        <f>VLOOKUP($Y1024,ボランティア図書マスタ!$A:$T,17,0)</f>
        <v>#N/A</v>
      </c>
      <c r="AS1024" s="111" t="e">
        <f>VLOOKUP($Y1024,ボランティア図書マスタ!$A:$T,18,0)</f>
        <v>#N/A</v>
      </c>
      <c r="AT1024" s="111" t="e">
        <f>VLOOKUP($Y1024,ボランティア図書マスタ!$A:$T,19,0)</f>
        <v>#N/A</v>
      </c>
      <c r="AU1024" s="111" t="e">
        <f>VLOOKUP($Y1024,ボランティア図書マスタ!$A:$T,20,0)</f>
        <v>#N/A</v>
      </c>
    </row>
    <row r="1025" spans="1:47" ht="80.099999999999994" customHeight="1" x14ac:dyDescent="0.15">
      <c r="A1025" s="119"/>
      <c r="B1025" s="120"/>
      <c r="C1025" s="119"/>
      <c r="D1025" s="121"/>
      <c r="E1025" s="122" t="str">
        <f>IF(D1025="","",VLOOKUP(D1025,ボランティア一覧!$A:$B,2,0))</f>
        <v/>
      </c>
      <c r="F1025" s="121"/>
      <c r="G1025" s="123" t="str">
        <f>IF(F1025="","",VLOOKUP(F1025,ボランティア図書マスタ!$B:$L,11,0))</f>
        <v/>
      </c>
      <c r="H1025" s="124"/>
      <c r="I1025" s="121"/>
      <c r="J1025" s="124"/>
      <c r="K1025" s="122" t="str">
        <f t="shared" si="1191"/>
        <v/>
      </c>
      <c r="L1025" s="125" t="str">
        <f>IF(Y1025="","",VLOOKUP(Y1025,ボランティア図書マスタ!$A$3:$M$567,13,0))</f>
        <v/>
      </c>
      <c r="M1025" s="126"/>
      <c r="N1025" s="127"/>
      <c r="O1025" s="128"/>
      <c r="P1025" s="129"/>
      <c r="Q1025" s="130" t="str">
        <f>IF(D1025="","",VLOOKUP(D1025,ボランティア一覧!$A$3:$F$68,3,0))</f>
        <v/>
      </c>
      <c r="R1025" s="130" t="str">
        <f>IF(D1025="","",VLOOKUP(D1025,ボランティア一覧!$A$3:$F$68,4,0))</f>
        <v/>
      </c>
      <c r="S1025" s="130" t="str">
        <f>IF(D1025="","",VLOOKUP(D1025,ボランティア一覧!$A$3:$F$68,5,0))</f>
        <v/>
      </c>
      <c r="T1025" s="130" t="str">
        <f>IF(D1025="","",VLOOKUP(D1025,ボランティア一覧!$A$3:$F$68,6,0))</f>
        <v/>
      </c>
      <c r="U1025" s="131" t="str">
        <f t="shared" si="1245"/>
        <v xml:space="preserve"> </v>
      </c>
      <c r="V1025" s="131" t="str">
        <f t="shared" si="1246"/>
        <v>　</v>
      </c>
      <c r="W1025" s="131" t="str">
        <f>IF($A1025=0," ",VLOOKUP(U1025,入力規則用シート!B:C,2,0))</f>
        <v xml:space="preserve"> </v>
      </c>
      <c r="X1025" s="131">
        <f t="shared" si="1196"/>
        <v>0</v>
      </c>
      <c r="Y1025" s="131" t="str">
        <f t="shared" si="1247"/>
        <v/>
      </c>
      <c r="Z1025" s="131" t="str">
        <f>IF(Y1025="","",VLOOKUP(Y1025,ボランティア図書マスタ!$A$3:$K$567,11,0))</f>
        <v/>
      </c>
      <c r="AA1025" s="132" t="str">
        <f t="shared" si="1248"/>
        <v/>
      </c>
      <c r="AB1025" s="133"/>
      <c r="AC1025" s="133">
        <f t="shared" si="1249"/>
        <v>0</v>
      </c>
      <c r="AD1025" s="133">
        <f t="shared" si="1250"/>
        <v>0</v>
      </c>
      <c r="AE1025" s="133">
        <f t="shared" si="1251"/>
        <v>0</v>
      </c>
      <c r="AF1025" s="133">
        <f t="shared" si="1252"/>
        <v>0</v>
      </c>
      <c r="AG1025" s="134">
        <f t="shared" si="1253"/>
        <v>0</v>
      </c>
      <c r="AH1025" s="133">
        <f t="shared" si="1254"/>
        <v>0</v>
      </c>
      <c r="AI1025" s="133">
        <f t="shared" si="1192"/>
        <v>0</v>
      </c>
      <c r="AJ1025" s="133">
        <f t="shared" si="1193"/>
        <v>0</v>
      </c>
      <c r="AK1025" s="135">
        <f t="shared" si="1255"/>
        <v>0</v>
      </c>
      <c r="AL1025" s="135">
        <f t="shared" si="1256"/>
        <v>0</v>
      </c>
      <c r="AM1025" s="135">
        <f t="shared" si="1194"/>
        <v>0</v>
      </c>
      <c r="AN1025" s="135">
        <f t="shared" si="1195"/>
        <v>0</v>
      </c>
      <c r="AP1025" s="111" t="e">
        <f>VLOOKUP($Y1025,ボランティア図書マスタ!$A:$T,15,0)</f>
        <v>#N/A</v>
      </c>
      <c r="AQ1025" s="111" t="e">
        <f>VLOOKUP($Y1025,ボランティア図書マスタ!$A:$T,16,0)</f>
        <v>#N/A</v>
      </c>
      <c r="AR1025" s="111" t="e">
        <f>VLOOKUP($Y1025,ボランティア図書マスタ!$A:$T,17,0)</f>
        <v>#N/A</v>
      </c>
      <c r="AS1025" s="111" t="e">
        <f>VLOOKUP($Y1025,ボランティア図書マスタ!$A:$T,18,0)</f>
        <v>#N/A</v>
      </c>
      <c r="AT1025" s="111" t="e">
        <f>VLOOKUP($Y1025,ボランティア図書マスタ!$A:$T,19,0)</f>
        <v>#N/A</v>
      </c>
      <c r="AU1025" s="111" t="e">
        <f>VLOOKUP($Y1025,ボランティア図書マスタ!$A:$T,20,0)</f>
        <v>#N/A</v>
      </c>
    </row>
    <row r="1026" spans="1:47" ht="80.099999999999994" customHeight="1" x14ac:dyDescent="0.15">
      <c r="A1026" s="119"/>
      <c r="B1026" s="120"/>
      <c r="C1026" s="119"/>
      <c r="D1026" s="121"/>
      <c r="E1026" s="122" t="str">
        <f>IF(D1026="","",VLOOKUP(D1026,ボランティア一覧!$A:$B,2,0))</f>
        <v/>
      </c>
      <c r="F1026" s="121"/>
      <c r="G1026" s="123" t="str">
        <f>IF(F1026="","",VLOOKUP(F1026,ボランティア図書マスタ!$B:$L,11,0))</f>
        <v/>
      </c>
      <c r="H1026" s="124"/>
      <c r="I1026" s="121"/>
      <c r="J1026" s="124"/>
      <c r="K1026" s="122" t="str">
        <f t="shared" si="1191"/>
        <v/>
      </c>
      <c r="L1026" s="125" t="str">
        <f>IF(Y1026="","",VLOOKUP(Y1026,ボランティア図書マスタ!$A$3:$M$567,13,0))</f>
        <v/>
      </c>
      <c r="M1026" s="126"/>
      <c r="N1026" s="127"/>
      <c r="O1026" s="128"/>
      <c r="P1026" s="129"/>
      <c r="Q1026" s="130" t="str">
        <f>IF(D1026="","",VLOOKUP(D1026,ボランティア一覧!$A$3:$F$68,3,0))</f>
        <v/>
      </c>
      <c r="R1026" s="130" t="str">
        <f>IF(D1026="","",VLOOKUP(D1026,ボランティア一覧!$A$3:$F$68,4,0))</f>
        <v/>
      </c>
      <c r="S1026" s="130" t="str">
        <f>IF(D1026="","",VLOOKUP(D1026,ボランティア一覧!$A$3:$F$68,5,0))</f>
        <v/>
      </c>
      <c r="T1026" s="130" t="str">
        <f>IF(D1026="","",VLOOKUP(D1026,ボランティア一覧!$A$3:$F$68,6,0))</f>
        <v/>
      </c>
      <c r="U1026" s="131" t="str">
        <f t="shared" si="1245"/>
        <v xml:space="preserve"> </v>
      </c>
      <c r="V1026" s="131" t="str">
        <f t="shared" si="1246"/>
        <v>　</v>
      </c>
      <c r="W1026" s="131" t="str">
        <f>IF($A1026=0," ",VLOOKUP(U1026,入力規則用シート!B:C,2,0))</f>
        <v xml:space="preserve"> </v>
      </c>
      <c r="X1026" s="131">
        <f t="shared" si="1196"/>
        <v>0</v>
      </c>
      <c r="Y1026" s="131" t="str">
        <f t="shared" si="1247"/>
        <v/>
      </c>
      <c r="Z1026" s="131" t="str">
        <f>IF(Y1026="","",VLOOKUP(Y1026,ボランティア図書マスタ!$A$3:$K$567,11,0))</f>
        <v/>
      </c>
      <c r="AA1026" s="132" t="str">
        <f t="shared" si="1248"/>
        <v/>
      </c>
      <c r="AB1026" s="133"/>
      <c r="AC1026" s="133">
        <f t="shared" si="1249"/>
        <v>0</v>
      </c>
      <c r="AD1026" s="133">
        <f t="shared" si="1250"/>
        <v>0</v>
      </c>
      <c r="AE1026" s="133">
        <f t="shared" si="1251"/>
        <v>0</v>
      </c>
      <c r="AF1026" s="133">
        <f t="shared" si="1252"/>
        <v>0</v>
      </c>
      <c r="AG1026" s="134">
        <f t="shared" si="1253"/>
        <v>0</v>
      </c>
      <c r="AH1026" s="133">
        <f t="shared" si="1254"/>
        <v>0</v>
      </c>
      <c r="AI1026" s="133">
        <f t="shared" si="1192"/>
        <v>0</v>
      </c>
      <c r="AJ1026" s="133">
        <f t="shared" si="1193"/>
        <v>0</v>
      </c>
      <c r="AK1026" s="135">
        <f t="shared" si="1255"/>
        <v>0</v>
      </c>
      <c r="AL1026" s="135">
        <f t="shared" si="1256"/>
        <v>0</v>
      </c>
      <c r="AM1026" s="135">
        <f t="shared" si="1194"/>
        <v>0</v>
      </c>
      <c r="AN1026" s="135">
        <f t="shared" si="1195"/>
        <v>0</v>
      </c>
      <c r="AP1026" s="111" t="e">
        <f>VLOOKUP($Y1026,ボランティア図書マスタ!$A:$T,15,0)</f>
        <v>#N/A</v>
      </c>
      <c r="AQ1026" s="111" t="e">
        <f>VLOOKUP($Y1026,ボランティア図書マスタ!$A:$T,16,0)</f>
        <v>#N/A</v>
      </c>
      <c r="AR1026" s="111" t="e">
        <f>VLOOKUP($Y1026,ボランティア図書マスタ!$A:$T,17,0)</f>
        <v>#N/A</v>
      </c>
      <c r="AS1026" s="111" t="e">
        <f>VLOOKUP($Y1026,ボランティア図書マスタ!$A:$T,18,0)</f>
        <v>#N/A</v>
      </c>
      <c r="AT1026" s="111" t="e">
        <f>VLOOKUP($Y1026,ボランティア図書マスタ!$A:$T,19,0)</f>
        <v>#N/A</v>
      </c>
      <c r="AU1026" s="111" t="e">
        <f>VLOOKUP($Y1026,ボランティア図書マスタ!$A:$T,20,0)</f>
        <v>#N/A</v>
      </c>
    </row>
    <row r="1027" spans="1:47" ht="80.099999999999994" customHeight="1" x14ac:dyDescent="0.15">
      <c r="A1027" s="119"/>
      <c r="B1027" s="120"/>
      <c r="C1027" s="119"/>
      <c r="D1027" s="121"/>
      <c r="E1027" s="122" t="str">
        <f>IF(D1027="","",VLOOKUP(D1027,ボランティア一覧!$A:$B,2,0))</f>
        <v/>
      </c>
      <c r="F1027" s="121"/>
      <c r="G1027" s="123" t="str">
        <f>IF(F1027="","",VLOOKUP(F1027,ボランティア図書マスタ!$B:$L,11,0))</f>
        <v/>
      </c>
      <c r="H1027" s="124"/>
      <c r="I1027" s="121"/>
      <c r="J1027" s="124"/>
      <c r="K1027" s="122" t="str">
        <f t="shared" si="1191"/>
        <v/>
      </c>
      <c r="L1027" s="125" t="str">
        <f>IF(Y1027="","",VLOOKUP(Y1027,ボランティア図書マスタ!$A$3:$M$567,13,0))</f>
        <v/>
      </c>
      <c r="M1027" s="126"/>
      <c r="N1027" s="127"/>
      <c r="O1027" s="128"/>
      <c r="P1027" s="129"/>
      <c r="Q1027" s="130" t="str">
        <f>IF(D1027="","",VLOOKUP(D1027,ボランティア一覧!$A$3:$F$68,3,0))</f>
        <v/>
      </c>
      <c r="R1027" s="130" t="str">
        <f>IF(D1027="","",VLOOKUP(D1027,ボランティア一覧!$A$3:$F$68,4,0))</f>
        <v/>
      </c>
      <c r="S1027" s="130" t="str">
        <f>IF(D1027="","",VLOOKUP(D1027,ボランティア一覧!$A$3:$F$68,5,0))</f>
        <v/>
      </c>
      <c r="T1027" s="130" t="str">
        <f>IF(D1027="","",VLOOKUP(D1027,ボランティア一覧!$A$3:$F$68,6,0))</f>
        <v/>
      </c>
      <c r="U1027" s="131" t="str">
        <f>IF(F1027=0," ",$G$2)</f>
        <v xml:space="preserve"> </v>
      </c>
      <c r="V1027" s="131" t="str">
        <f>IF(F1027=0,"　",$L$2)</f>
        <v>　</v>
      </c>
      <c r="W1027" s="131" t="str">
        <f>IF($A1027=0," ",VLOOKUP(U1027,入力規則用シート!B:C,2,0))</f>
        <v xml:space="preserve"> </v>
      </c>
      <c r="X1027" s="131">
        <f t="shared" si="1196"/>
        <v>0</v>
      </c>
      <c r="Y1027" s="131" t="str">
        <f>IF(F1027&amp;I1027="","",CONCATENATE(F1027,I1027))</f>
        <v/>
      </c>
      <c r="Z1027" s="131" t="str">
        <f>IF(Y1027="","",VLOOKUP(Y1027,ボランティア図書マスタ!$A$3:$K$567,11,0))</f>
        <v/>
      </c>
      <c r="AA1027" s="132" t="str">
        <f>DBCS(J1027)</f>
        <v/>
      </c>
      <c r="AB1027" s="133"/>
      <c r="AC1027" s="133">
        <f>A1027</f>
        <v>0</v>
      </c>
      <c r="AD1027" s="133">
        <f>B1027</f>
        <v>0</v>
      </c>
      <c r="AE1027" s="133">
        <f>C1027</f>
        <v>0</v>
      </c>
      <c r="AF1027" s="133">
        <f>D1027</f>
        <v>0</v>
      </c>
      <c r="AG1027" s="134">
        <f>F1027</f>
        <v>0</v>
      </c>
      <c r="AH1027" s="133">
        <f>H1027</f>
        <v>0</v>
      </c>
      <c r="AI1027" s="133">
        <f t="shared" si="1192"/>
        <v>0</v>
      </c>
      <c r="AJ1027" s="133">
        <f t="shared" si="1193"/>
        <v>0</v>
      </c>
      <c r="AK1027" s="135">
        <f>M1027</f>
        <v>0</v>
      </c>
      <c r="AL1027" s="135">
        <f>N1027</f>
        <v>0</v>
      </c>
      <c r="AM1027" s="135">
        <f t="shared" si="1194"/>
        <v>0</v>
      </c>
      <c r="AN1027" s="135">
        <f t="shared" si="1195"/>
        <v>0</v>
      </c>
      <c r="AP1027" s="111" t="e">
        <f>VLOOKUP($Y1027,ボランティア図書マスタ!$A:$T,15,0)</f>
        <v>#N/A</v>
      </c>
      <c r="AQ1027" s="111" t="e">
        <f>VLOOKUP($Y1027,ボランティア図書マスタ!$A:$T,16,0)</f>
        <v>#N/A</v>
      </c>
      <c r="AR1027" s="111" t="e">
        <f>VLOOKUP($Y1027,ボランティア図書マスタ!$A:$T,17,0)</f>
        <v>#N/A</v>
      </c>
      <c r="AS1027" s="111" t="e">
        <f>VLOOKUP($Y1027,ボランティア図書マスタ!$A:$T,18,0)</f>
        <v>#N/A</v>
      </c>
      <c r="AT1027" s="111" t="e">
        <f>VLOOKUP($Y1027,ボランティア図書マスタ!$A:$T,19,0)</f>
        <v>#N/A</v>
      </c>
      <c r="AU1027" s="111" t="e">
        <f>VLOOKUP($Y1027,ボランティア図書マスタ!$A:$T,20,0)</f>
        <v>#N/A</v>
      </c>
    </row>
    <row r="1028" spans="1:47" ht="80.099999999999994" customHeight="1" x14ac:dyDescent="0.15">
      <c r="A1028" s="119"/>
      <c r="B1028" s="120"/>
      <c r="C1028" s="119"/>
      <c r="D1028" s="121"/>
      <c r="E1028" s="122" t="str">
        <f>IF(D1028="","",VLOOKUP(D1028,ボランティア一覧!$A:$B,2,0))</f>
        <v/>
      </c>
      <c r="F1028" s="121"/>
      <c r="G1028" s="123" t="str">
        <f>IF(F1028="","",VLOOKUP(F1028,ボランティア図書マスタ!$B:$L,11,0))</f>
        <v/>
      </c>
      <c r="H1028" s="124"/>
      <c r="I1028" s="121"/>
      <c r="J1028" s="124"/>
      <c r="K1028" s="122" t="str">
        <f t="shared" si="1191"/>
        <v/>
      </c>
      <c r="L1028" s="125" t="str">
        <f>IF(Y1028="","",VLOOKUP(Y1028,ボランティア図書マスタ!$A$3:$M$567,13,0))</f>
        <v/>
      </c>
      <c r="M1028" s="126"/>
      <c r="N1028" s="127"/>
      <c r="O1028" s="128"/>
      <c r="P1028" s="129"/>
      <c r="Q1028" s="130" t="str">
        <f>IF(D1028="","",VLOOKUP(D1028,ボランティア一覧!$A$3:$F$68,3,0))</f>
        <v/>
      </c>
      <c r="R1028" s="130" t="str">
        <f>IF(D1028="","",VLOOKUP(D1028,ボランティア一覧!$A$3:$F$68,4,0))</f>
        <v/>
      </c>
      <c r="S1028" s="130" t="str">
        <f>IF(D1028="","",VLOOKUP(D1028,ボランティア一覧!$A$3:$F$68,5,0))</f>
        <v/>
      </c>
      <c r="T1028" s="130" t="str">
        <f>IF(D1028="","",VLOOKUP(D1028,ボランティア一覧!$A$3:$F$68,6,0))</f>
        <v/>
      </c>
      <c r="U1028" s="131" t="str">
        <f t="shared" ref="U1028:U1036" si="1257">IF(F1028=0," ",$G$2)</f>
        <v xml:space="preserve"> </v>
      </c>
      <c r="V1028" s="131" t="str">
        <f t="shared" ref="V1028:V1036" si="1258">IF(F1028=0,"　",$L$2)</f>
        <v>　</v>
      </c>
      <c r="W1028" s="131" t="str">
        <f>IF($A1028=0," ",VLOOKUP(U1028,入力規則用シート!B:C,2,0))</f>
        <v xml:space="preserve"> </v>
      </c>
      <c r="X1028" s="131">
        <f t="shared" si="1196"/>
        <v>0</v>
      </c>
      <c r="Y1028" s="131" t="str">
        <f t="shared" ref="Y1028:Y1036" si="1259">IF(F1028&amp;I1028="","",CONCATENATE(F1028,I1028))</f>
        <v/>
      </c>
      <c r="Z1028" s="131" t="str">
        <f>IF(Y1028="","",VLOOKUP(Y1028,ボランティア図書マスタ!$A$3:$K$567,11,0))</f>
        <v/>
      </c>
      <c r="AA1028" s="132" t="str">
        <f t="shared" ref="AA1028:AA1036" si="1260">DBCS(J1028)</f>
        <v/>
      </c>
      <c r="AB1028" s="133"/>
      <c r="AC1028" s="133">
        <f t="shared" ref="AC1028:AC1036" si="1261">A1028</f>
        <v>0</v>
      </c>
      <c r="AD1028" s="133">
        <f t="shared" ref="AD1028:AD1036" si="1262">B1028</f>
        <v>0</v>
      </c>
      <c r="AE1028" s="133">
        <f t="shared" ref="AE1028:AE1036" si="1263">C1028</f>
        <v>0</v>
      </c>
      <c r="AF1028" s="133">
        <f t="shared" ref="AF1028:AF1036" si="1264">D1028</f>
        <v>0</v>
      </c>
      <c r="AG1028" s="134">
        <f t="shared" ref="AG1028:AG1036" si="1265">F1028</f>
        <v>0</v>
      </c>
      <c r="AH1028" s="133">
        <f t="shared" ref="AH1028:AH1036" si="1266">H1028</f>
        <v>0</v>
      </c>
      <c r="AI1028" s="133">
        <f t="shared" si="1192"/>
        <v>0</v>
      </c>
      <c r="AJ1028" s="133">
        <f t="shared" si="1193"/>
        <v>0</v>
      </c>
      <c r="AK1028" s="135">
        <f t="shared" ref="AK1028:AK1036" si="1267">M1028</f>
        <v>0</v>
      </c>
      <c r="AL1028" s="135">
        <f t="shared" ref="AL1028:AL1036" si="1268">N1028</f>
        <v>0</v>
      </c>
      <c r="AM1028" s="135">
        <f t="shared" si="1194"/>
        <v>0</v>
      </c>
      <c r="AN1028" s="135">
        <f t="shared" si="1195"/>
        <v>0</v>
      </c>
      <c r="AP1028" s="111" t="e">
        <f>VLOOKUP($Y1028,ボランティア図書マスタ!$A:$T,15,0)</f>
        <v>#N/A</v>
      </c>
      <c r="AQ1028" s="111" t="e">
        <f>VLOOKUP($Y1028,ボランティア図書マスタ!$A:$T,16,0)</f>
        <v>#N/A</v>
      </c>
      <c r="AR1028" s="111" t="e">
        <f>VLOOKUP($Y1028,ボランティア図書マスタ!$A:$T,17,0)</f>
        <v>#N/A</v>
      </c>
      <c r="AS1028" s="111" t="e">
        <f>VLOOKUP($Y1028,ボランティア図書マスタ!$A:$T,18,0)</f>
        <v>#N/A</v>
      </c>
      <c r="AT1028" s="111" t="e">
        <f>VLOOKUP($Y1028,ボランティア図書マスタ!$A:$T,19,0)</f>
        <v>#N/A</v>
      </c>
      <c r="AU1028" s="111" t="e">
        <f>VLOOKUP($Y1028,ボランティア図書マスタ!$A:$T,20,0)</f>
        <v>#N/A</v>
      </c>
    </row>
    <row r="1029" spans="1:47" ht="80.099999999999994" customHeight="1" x14ac:dyDescent="0.15">
      <c r="A1029" s="119"/>
      <c r="B1029" s="120"/>
      <c r="C1029" s="119"/>
      <c r="D1029" s="121"/>
      <c r="E1029" s="122" t="str">
        <f>IF(D1029="","",VLOOKUP(D1029,ボランティア一覧!$A:$B,2,0))</f>
        <v/>
      </c>
      <c r="F1029" s="121"/>
      <c r="G1029" s="123" t="str">
        <f>IF(F1029="","",VLOOKUP(F1029,ボランティア図書マスタ!$B:$L,11,0))</f>
        <v/>
      </c>
      <c r="H1029" s="124"/>
      <c r="I1029" s="121"/>
      <c r="J1029" s="124"/>
      <c r="K1029" s="122" t="str">
        <f t="shared" si="1191"/>
        <v/>
      </c>
      <c r="L1029" s="125" t="str">
        <f>IF(Y1029="","",VLOOKUP(Y1029,ボランティア図書マスタ!$A$3:$M$567,13,0))</f>
        <v/>
      </c>
      <c r="M1029" s="126"/>
      <c r="N1029" s="127"/>
      <c r="O1029" s="128"/>
      <c r="P1029" s="129"/>
      <c r="Q1029" s="130" t="str">
        <f>IF(D1029="","",VLOOKUP(D1029,ボランティア一覧!$A$3:$F$68,3,0))</f>
        <v/>
      </c>
      <c r="R1029" s="130" t="str">
        <f>IF(D1029="","",VLOOKUP(D1029,ボランティア一覧!$A$3:$F$68,4,0))</f>
        <v/>
      </c>
      <c r="S1029" s="130" t="str">
        <f>IF(D1029="","",VLOOKUP(D1029,ボランティア一覧!$A$3:$F$68,5,0))</f>
        <v/>
      </c>
      <c r="T1029" s="130" t="str">
        <f>IF(D1029="","",VLOOKUP(D1029,ボランティア一覧!$A$3:$F$68,6,0))</f>
        <v/>
      </c>
      <c r="U1029" s="131" t="str">
        <f t="shared" si="1257"/>
        <v xml:space="preserve"> </v>
      </c>
      <c r="V1029" s="131" t="str">
        <f t="shared" si="1258"/>
        <v>　</v>
      </c>
      <c r="W1029" s="131" t="str">
        <f>IF($A1029=0," ",VLOOKUP(U1029,入力規則用シート!B:C,2,0))</f>
        <v xml:space="preserve"> </v>
      </c>
      <c r="X1029" s="131">
        <f t="shared" si="1196"/>
        <v>0</v>
      </c>
      <c r="Y1029" s="131" t="str">
        <f t="shared" si="1259"/>
        <v/>
      </c>
      <c r="Z1029" s="131" t="str">
        <f>IF(Y1029="","",VLOOKUP(Y1029,ボランティア図書マスタ!$A$3:$K$567,11,0))</f>
        <v/>
      </c>
      <c r="AA1029" s="132" t="str">
        <f t="shared" si="1260"/>
        <v/>
      </c>
      <c r="AB1029" s="133"/>
      <c r="AC1029" s="133">
        <f t="shared" si="1261"/>
        <v>0</v>
      </c>
      <c r="AD1029" s="133">
        <f t="shared" si="1262"/>
        <v>0</v>
      </c>
      <c r="AE1029" s="133">
        <f t="shared" si="1263"/>
        <v>0</v>
      </c>
      <c r="AF1029" s="133">
        <f t="shared" si="1264"/>
        <v>0</v>
      </c>
      <c r="AG1029" s="134">
        <f t="shared" si="1265"/>
        <v>0</v>
      </c>
      <c r="AH1029" s="133">
        <f t="shared" si="1266"/>
        <v>0</v>
      </c>
      <c r="AI1029" s="133">
        <f t="shared" si="1192"/>
        <v>0</v>
      </c>
      <c r="AJ1029" s="133">
        <f t="shared" si="1193"/>
        <v>0</v>
      </c>
      <c r="AK1029" s="135">
        <f t="shared" si="1267"/>
        <v>0</v>
      </c>
      <c r="AL1029" s="135">
        <f t="shared" si="1268"/>
        <v>0</v>
      </c>
      <c r="AM1029" s="135">
        <f t="shared" si="1194"/>
        <v>0</v>
      </c>
      <c r="AN1029" s="135">
        <f t="shared" si="1195"/>
        <v>0</v>
      </c>
      <c r="AP1029" s="111" t="e">
        <f>VLOOKUP($Y1029,ボランティア図書マスタ!$A:$T,15,0)</f>
        <v>#N/A</v>
      </c>
      <c r="AQ1029" s="111" t="e">
        <f>VLOOKUP($Y1029,ボランティア図書マスタ!$A:$T,16,0)</f>
        <v>#N/A</v>
      </c>
      <c r="AR1029" s="111" t="e">
        <f>VLOOKUP($Y1029,ボランティア図書マスタ!$A:$T,17,0)</f>
        <v>#N/A</v>
      </c>
      <c r="AS1029" s="111" t="e">
        <f>VLOOKUP($Y1029,ボランティア図書マスタ!$A:$T,18,0)</f>
        <v>#N/A</v>
      </c>
      <c r="AT1029" s="111" t="e">
        <f>VLOOKUP($Y1029,ボランティア図書マスタ!$A:$T,19,0)</f>
        <v>#N/A</v>
      </c>
      <c r="AU1029" s="111" t="e">
        <f>VLOOKUP($Y1029,ボランティア図書マスタ!$A:$T,20,0)</f>
        <v>#N/A</v>
      </c>
    </row>
    <row r="1030" spans="1:47" ht="80.099999999999994" customHeight="1" x14ac:dyDescent="0.15">
      <c r="A1030" s="119"/>
      <c r="B1030" s="120"/>
      <c r="C1030" s="119"/>
      <c r="D1030" s="121"/>
      <c r="E1030" s="122" t="str">
        <f>IF(D1030="","",VLOOKUP(D1030,ボランティア一覧!$A:$B,2,0))</f>
        <v/>
      </c>
      <c r="F1030" s="121"/>
      <c r="G1030" s="123" t="str">
        <f>IF(F1030="","",VLOOKUP(F1030,ボランティア図書マスタ!$B:$L,11,0))</f>
        <v/>
      </c>
      <c r="H1030" s="124"/>
      <c r="I1030" s="121"/>
      <c r="J1030" s="124"/>
      <c r="K1030" s="122" t="str">
        <f t="shared" si="1191"/>
        <v/>
      </c>
      <c r="L1030" s="125" t="str">
        <f>IF(Y1030="","",VLOOKUP(Y1030,ボランティア図書マスタ!$A$3:$M$567,13,0))</f>
        <v/>
      </c>
      <c r="M1030" s="126"/>
      <c r="N1030" s="127"/>
      <c r="O1030" s="128"/>
      <c r="P1030" s="129"/>
      <c r="Q1030" s="130" t="str">
        <f>IF(D1030="","",VLOOKUP(D1030,ボランティア一覧!$A$3:$F$68,3,0))</f>
        <v/>
      </c>
      <c r="R1030" s="130" t="str">
        <f>IF(D1030="","",VLOOKUP(D1030,ボランティア一覧!$A$3:$F$68,4,0))</f>
        <v/>
      </c>
      <c r="S1030" s="130" t="str">
        <f>IF(D1030="","",VLOOKUP(D1030,ボランティア一覧!$A$3:$F$68,5,0))</f>
        <v/>
      </c>
      <c r="T1030" s="130" t="str">
        <f>IF(D1030="","",VLOOKUP(D1030,ボランティア一覧!$A$3:$F$68,6,0))</f>
        <v/>
      </c>
      <c r="U1030" s="131" t="str">
        <f t="shared" si="1257"/>
        <v xml:space="preserve"> </v>
      </c>
      <c r="V1030" s="131" t="str">
        <f t="shared" si="1258"/>
        <v>　</v>
      </c>
      <c r="W1030" s="131" t="str">
        <f>IF($A1030=0," ",VLOOKUP(U1030,入力規則用シート!B:C,2,0))</f>
        <v xml:space="preserve"> </v>
      </c>
      <c r="X1030" s="131">
        <f t="shared" si="1196"/>
        <v>0</v>
      </c>
      <c r="Y1030" s="131" t="str">
        <f t="shared" si="1259"/>
        <v/>
      </c>
      <c r="Z1030" s="131" t="str">
        <f>IF(Y1030="","",VLOOKUP(Y1030,ボランティア図書マスタ!$A$3:$K$567,11,0))</f>
        <v/>
      </c>
      <c r="AA1030" s="132" t="str">
        <f t="shared" si="1260"/>
        <v/>
      </c>
      <c r="AB1030" s="133"/>
      <c r="AC1030" s="133">
        <f t="shared" si="1261"/>
        <v>0</v>
      </c>
      <c r="AD1030" s="133">
        <f t="shared" si="1262"/>
        <v>0</v>
      </c>
      <c r="AE1030" s="133">
        <f t="shared" si="1263"/>
        <v>0</v>
      </c>
      <c r="AF1030" s="133">
        <f t="shared" si="1264"/>
        <v>0</v>
      </c>
      <c r="AG1030" s="134">
        <f t="shared" si="1265"/>
        <v>0</v>
      </c>
      <c r="AH1030" s="133">
        <f t="shared" si="1266"/>
        <v>0</v>
      </c>
      <c r="AI1030" s="133">
        <f t="shared" si="1192"/>
        <v>0</v>
      </c>
      <c r="AJ1030" s="133">
        <f t="shared" si="1193"/>
        <v>0</v>
      </c>
      <c r="AK1030" s="135">
        <f t="shared" si="1267"/>
        <v>0</v>
      </c>
      <c r="AL1030" s="135">
        <f t="shared" si="1268"/>
        <v>0</v>
      </c>
      <c r="AM1030" s="135">
        <f t="shared" si="1194"/>
        <v>0</v>
      </c>
      <c r="AN1030" s="135">
        <f t="shared" si="1195"/>
        <v>0</v>
      </c>
      <c r="AP1030" s="111" t="e">
        <f>VLOOKUP($Y1030,ボランティア図書マスタ!$A:$T,15,0)</f>
        <v>#N/A</v>
      </c>
      <c r="AQ1030" s="111" t="e">
        <f>VLOOKUP($Y1030,ボランティア図書マスタ!$A:$T,16,0)</f>
        <v>#N/A</v>
      </c>
      <c r="AR1030" s="111" t="e">
        <f>VLOOKUP($Y1030,ボランティア図書マスタ!$A:$T,17,0)</f>
        <v>#N/A</v>
      </c>
      <c r="AS1030" s="111" t="e">
        <f>VLOOKUP($Y1030,ボランティア図書マスタ!$A:$T,18,0)</f>
        <v>#N/A</v>
      </c>
      <c r="AT1030" s="111" t="e">
        <f>VLOOKUP($Y1030,ボランティア図書マスタ!$A:$T,19,0)</f>
        <v>#N/A</v>
      </c>
      <c r="AU1030" s="111" t="e">
        <f>VLOOKUP($Y1030,ボランティア図書マスタ!$A:$T,20,0)</f>
        <v>#N/A</v>
      </c>
    </row>
    <row r="1031" spans="1:47" ht="80.099999999999994" customHeight="1" x14ac:dyDescent="0.15">
      <c r="A1031" s="119"/>
      <c r="B1031" s="120"/>
      <c r="C1031" s="119"/>
      <c r="D1031" s="121"/>
      <c r="E1031" s="122" t="str">
        <f>IF(D1031="","",VLOOKUP(D1031,ボランティア一覧!$A:$B,2,0))</f>
        <v/>
      </c>
      <c r="F1031" s="121"/>
      <c r="G1031" s="123" t="str">
        <f>IF(F1031="","",VLOOKUP(F1031,ボランティア図書マスタ!$B:$L,11,0))</f>
        <v/>
      </c>
      <c r="H1031" s="124"/>
      <c r="I1031" s="121"/>
      <c r="J1031" s="124"/>
      <c r="K1031" s="122" t="str">
        <f t="shared" si="1191"/>
        <v/>
      </c>
      <c r="L1031" s="125" t="str">
        <f>IF(Y1031="","",VLOOKUP(Y1031,ボランティア図書マスタ!$A$3:$M$567,13,0))</f>
        <v/>
      </c>
      <c r="M1031" s="126"/>
      <c r="N1031" s="127"/>
      <c r="O1031" s="128"/>
      <c r="P1031" s="129"/>
      <c r="Q1031" s="130" t="str">
        <f>IF(D1031="","",VLOOKUP(D1031,ボランティア一覧!$A$3:$F$68,3,0))</f>
        <v/>
      </c>
      <c r="R1031" s="130" t="str">
        <f>IF(D1031="","",VLOOKUP(D1031,ボランティア一覧!$A$3:$F$68,4,0))</f>
        <v/>
      </c>
      <c r="S1031" s="130" t="str">
        <f>IF(D1031="","",VLOOKUP(D1031,ボランティア一覧!$A$3:$F$68,5,0))</f>
        <v/>
      </c>
      <c r="T1031" s="130" t="str">
        <f>IF(D1031="","",VLOOKUP(D1031,ボランティア一覧!$A$3:$F$68,6,0))</f>
        <v/>
      </c>
      <c r="U1031" s="131" t="str">
        <f t="shared" si="1257"/>
        <v xml:space="preserve"> </v>
      </c>
      <c r="V1031" s="131" t="str">
        <f t="shared" si="1258"/>
        <v>　</v>
      </c>
      <c r="W1031" s="131" t="str">
        <f>IF($A1031=0," ",VLOOKUP(U1031,入力規則用シート!B:C,2,0))</f>
        <v xml:space="preserve"> </v>
      </c>
      <c r="X1031" s="131">
        <f t="shared" si="1196"/>
        <v>0</v>
      </c>
      <c r="Y1031" s="131" t="str">
        <f t="shared" si="1259"/>
        <v/>
      </c>
      <c r="Z1031" s="131" t="str">
        <f>IF(Y1031="","",VLOOKUP(Y1031,ボランティア図書マスタ!$A$3:$K$567,11,0))</f>
        <v/>
      </c>
      <c r="AA1031" s="132" t="str">
        <f t="shared" si="1260"/>
        <v/>
      </c>
      <c r="AB1031" s="133"/>
      <c r="AC1031" s="133">
        <f t="shared" si="1261"/>
        <v>0</v>
      </c>
      <c r="AD1031" s="133">
        <f t="shared" si="1262"/>
        <v>0</v>
      </c>
      <c r="AE1031" s="133">
        <f t="shared" si="1263"/>
        <v>0</v>
      </c>
      <c r="AF1031" s="133">
        <f t="shared" si="1264"/>
        <v>0</v>
      </c>
      <c r="AG1031" s="134">
        <f t="shared" si="1265"/>
        <v>0</v>
      </c>
      <c r="AH1031" s="133">
        <f t="shared" si="1266"/>
        <v>0</v>
      </c>
      <c r="AI1031" s="133">
        <f t="shared" si="1192"/>
        <v>0</v>
      </c>
      <c r="AJ1031" s="133">
        <f t="shared" si="1193"/>
        <v>0</v>
      </c>
      <c r="AK1031" s="135">
        <f t="shared" si="1267"/>
        <v>0</v>
      </c>
      <c r="AL1031" s="135">
        <f t="shared" si="1268"/>
        <v>0</v>
      </c>
      <c r="AM1031" s="135">
        <f t="shared" si="1194"/>
        <v>0</v>
      </c>
      <c r="AN1031" s="135">
        <f t="shared" si="1195"/>
        <v>0</v>
      </c>
      <c r="AP1031" s="111" t="e">
        <f>VLOOKUP($Y1031,ボランティア図書マスタ!$A:$T,15,0)</f>
        <v>#N/A</v>
      </c>
      <c r="AQ1031" s="111" t="e">
        <f>VLOOKUP($Y1031,ボランティア図書マスタ!$A:$T,16,0)</f>
        <v>#N/A</v>
      </c>
      <c r="AR1031" s="111" t="e">
        <f>VLOOKUP($Y1031,ボランティア図書マスタ!$A:$T,17,0)</f>
        <v>#N/A</v>
      </c>
      <c r="AS1031" s="111" t="e">
        <f>VLOOKUP($Y1031,ボランティア図書マスタ!$A:$T,18,0)</f>
        <v>#N/A</v>
      </c>
      <c r="AT1031" s="111" t="e">
        <f>VLOOKUP($Y1031,ボランティア図書マスタ!$A:$T,19,0)</f>
        <v>#N/A</v>
      </c>
      <c r="AU1031" s="111" t="e">
        <f>VLOOKUP($Y1031,ボランティア図書マスタ!$A:$T,20,0)</f>
        <v>#N/A</v>
      </c>
    </row>
    <row r="1032" spans="1:47" ht="80.099999999999994" customHeight="1" x14ac:dyDescent="0.15">
      <c r="A1032" s="119"/>
      <c r="B1032" s="120"/>
      <c r="C1032" s="119"/>
      <c r="D1032" s="121"/>
      <c r="E1032" s="122" t="str">
        <f>IF(D1032="","",VLOOKUP(D1032,ボランティア一覧!$A:$B,2,0))</f>
        <v/>
      </c>
      <c r="F1032" s="121"/>
      <c r="G1032" s="123" t="str">
        <f>IF(F1032="","",VLOOKUP(F1032,ボランティア図書マスタ!$B:$L,11,0))</f>
        <v/>
      </c>
      <c r="H1032" s="124"/>
      <c r="I1032" s="121"/>
      <c r="J1032" s="124"/>
      <c r="K1032" s="122" t="str">
        <f t="shared" si="1191"/>
        <v/>
      </c>
      <c r="L1032" s="125" t="str">
        <f>IF(Y1032="","",VLOOKUP(Y1032,ボランティア図書マスタ!$A$3:$M$567,13,0))</f>
        <v/>
      </c>
      <c r="M1032" s="126"/>
      <c r="N1032" s="127"/>
      <c r="O1032" s="128"/>
      <c r="P1032" s="129"/>
      <c r="Q1032" s="130" t="str">
        <f>IF(D1032="","",VLOOKUP(D1032,ボランティア一覧!$A$3:$F$68,3,0))</f>
        <v/>
      </c>
      <c r="R1032" s="130" t="str">
        <f>IF(D1032="","",VLOOKUP(D1032,ボランティア一覧!$A$3:$F$68,4,0))</f>
        <v/>
      </c>
      <c r="S1032" s="130" t="str">
        <f>IF(D1032="","",VLOOKUP(D1032,ボランティア一覧!$A$3:$F$68,5,0))</f>
        <v/>
      </c>
      <c r="T1032" s="130" t="str">
        <f>IF(D1032="","",VLOOKUP(D1032,ボランティア一覧!$A$3:$F$68,6,0))</f>
        <v/>
      </c>
      <c r="U1032" s="131" t="str">
        <f t="shared" si="1257"/>
        <v xml:space="preserve"> </v>
      </c>
      <c r="V1032" s="131" t="str">
        <f t="shared" si="1258"/>
        <v>　</v>
      </c>
      <c r="W1032" s="131" t="str">
        <f>IF($A1032=0," ",VLOOKUP(U1032,入力規則用シート!B:C,2,0))</f>
        <v xml:space="preserve"> </v>
      </c>
      <c r="X1032" s="131">
        <f t="shared" si="1196"/>
        <v>0</v>
      </c>
      <c r="Y1032" s="131" t="str">
        <f t="shared" si="1259"/>
        <v/>
      </c>
      <c r="Z1032" s="131" t="str">
        <f>IF(Y1032="","",VLOOKUP(Y1032,ボランティア図書マスタ!$A$3:$K$567,11,0))</f>
        <v/>
      </c>
      <c r="AA1032" s="132" t="str">
        <f t="shared" si="1260"/>
        <v/>
      </c>
      <c r="AB1032" s="133"/>
      <c r="AC1032" s="133">
        <f t="shared" si="1261"/>
        <v>0</v>
      </c>
      <c r="AD1032" s="133">
        <f t="shared" si="1262"/>
        <v>0</v>
      </c>
      <c r="AE1032" s="133">
        <f t="shared" si="1263"/>
        <v>0</v>
      </c>
      <c r="AF1032" s="133">
        <f t="shared" si="1264"/>
        <v>0</v>
      </c>
      <c r="AG1032" s="134">
        <f t="shared" si="1265"/>
        <v>0</v>
      </c>
      <c r="AH1032" s="133">
        <f t="shared" si="1266"/>
        <v>0</v>
      </c>
      <c r="AI1032" s="133">
        <f t="shared" si="1192"/>
        <v>0</v>
      </c>
      <c r="AJ1032" s="133">
        <f t="shared" si="1193"/>
        <v>0</v>
      </c>
      <c r="AK1032" s="135">
        <f t="shared" si="1267"/>
        <v>0</v>
      </c>
      <c r="AL1032" s="135">
        <f t="shared" si="1268"/>
        <v>0</v>
      </c>
      <c r="AM1032" s="135">
        <f t="shared" si="1194"/>
        <v>0</v>
      </c>
      <c r="AN1032" s="135">
        <f t="shared" si="1195"/>
        <v>0</v>
      </c>
      <c r="AP1032" s="111" t="e">
        <f>VLOOKUP($Y1032,ボランティア図書マスタ!$A:$T,15,0)</f>
        <v>#N/A</v>
      </c>
      <c r="AQ1032" s="111" t="e">
        <f>VLOOKUP($Y1032,ボランティア図書マスタ!$A:$T,16,0)</f>
        <v>#N/A</v>
      </c>
      <c r="AR1032" s="111" t="e">
        <f>VLOOKUP($Y1032,ボランティア図書マスタ!$A:$T,17,0)</f>
        <v>#N/A</v>
      </c>
      <c r="AS1032" s="111" t="e">
        <f>VLOOKUP($Y1032,ボランティア図書マスタ!$A:$T,18,0)</f>
        <v>#N/A</v>
      </c>
      <c r="AT1032" s="111" t="e">
        <f>VLOOKUP($Y1032,ボランティア図書マスタ!$A:$T,19,0)</f>
        <v>#N/A</v>
      </c>
      <c r="AU1032" s="111" t="e">
        <f>VLOOKUP($Y1032,ボランティア図書マスタ!$A:$T,20,0)</f>
        <v>#N/A</v>
      </c>
    </row>
    <row r="1033" spans="1:47" ht="80.099999999999994" customHeight="1" x14ac:dyDescent="0.15">
      <c r="A1033" s="119"/>
      <c r="B1033" s="120"/>
      <c r="C1033" s="119"/>
      <c r="D1033" s="121"/>
      <c r="E1033" s="122" t="str">
        <f>IF(D1033="","",VLOOKUP(D1033,ボランティア一覧!$A:$B,2,0))</f>
        <v/>
      </c>
      <c r="F1033" s="121"/>
      <c r="G1033" s="123" t="str">
        <f>IF(F1033="","",VLOOKUP(F1033,ボランティア図書マスタ!$B:$L,11,0))</f>
        <v/>
      </c>
      <c r="H1033" s="124"/>
      <c r="I1033" s="121"/>
      <c r="J1033" s="124"/>
      <c r="K1033" s="122" t="str">
        <f t="shared" si="1191"/>
        <v/>
      </c>
      <c r="L1033" s="125" t="str">
        <f>IF(Y1033="","",VLOOKUP(Y1033,ボランティア図書マスタ!$A$3:$M$567,13,0))</f>
        <v/>
      </c>
      <c r="M1033" s="126"/>
      <c r="N1033" s="127"/>
      <c r="O1033" s="128"/>
      <c r="P1033" s="129"/>
      <c r="Q1033" s="130" t="str">
        <f>IF(D1033="","",VLOOKUP(D1033,ボランティア一覧!$A$3:$F$68,3,0))</f>
        <v/>
      </c>
      <c r="R1033" s="130" t="str">
        <f>IF(D1033="","",VLOOKUP(D1033,ボランティア一覧!$A$3:$F$68,4,0))</f>
        <v/>
      </c>
      <c r="S1033" s="130" t="str">
        <f>IF(D1033="","",VLOOKUP(D1033,ボランティア一覧!$A$3:$F$68,5,0))</f>
        <v/>
      </c>
      <c r="T1033" s="130" t="str">
        <f>IF(D1033="","",VLOOKUP(D1033,ボランティア一覧!$A$3:$F$68,6,0))</f>
        <v/>
      </c>
      <c r="U1033" s="131" t="str">
        <f t="shared" si="1257"/>
        <v xml:space="preserve"> </v>
      </c>
      <c r="V1033" s="131" t="str">
        <f t="shared" si="1258"/>
        <v>　</v>
      </c>
      <c r="W1033" s="131" t="str">
        <f>IF($A1033=0," ",VLOOKUP(U1033,入力規則用シート!B:C,2,0))</f>
        <v xml:space="preserve"> </v>
      </c>
      <c r="X1033" s="131">
        <f t="shared" si="1196"/>
        <v>0</v>
      </c>
      <c r="Y1033" s="131" t="str">
        <f t="shared" si="1259"/>
        <v/>
      </c>
      <c r="Z1033" s="131" t="str">
        <f>IF(Y1033="","",VLOOKUP(Y1033,ボランティア図書マスタ!$A$3:$K$567,11,0))</f>
        <v/>
      </c>
      <c r="AA1033" s="132" t="str">
        <f t="shared" si="1260"/>
        <v/>
      </c>
      <c r="AB1033" s="133"/>
      <c r="AC1033" s="133">
        <f t="shared" si="1261"/>
        <v>0</v>
      </c>
      <c r="AD1033" s="133">
        <f t="shared" si="1262"/>
        <v>0</v>
      </c>
      <c r="AE1033" s="133">
        <f t="shared" si="1263"/>
        <v>0</v>
      </c>
      <c r="AF1033" s="133">
        <f t="shared" si="1264"/>
        <v>0</v>
      </c>
      <c r="AG1033" s="134">
        <f t="shared" si="1265"/>
        <v>0</v>
      </c>
      <c r="AH1033" s="133">
        <f t="shared" si="1266"/>
        <v>0</v>
      </c>
      <c r="AI1033" s="133">
        <f t="shared" si="1192"/>
        <v>0</v>
      </c>
      <c r="AJ1033" s="133">
        <f t="shared" si="1193"/>
        <v>0</v>
      </c>
      <c r="AK1033" s="135">
        <f t="shared" si="1267"/>
        <v>0</v>
      </c>
      <c r="AL1033" s="135">
        <f t="shared" si="1268"/>
        <v>0</v>
      </c>
      <c r="AM1033" s="135">
        <f t="shared" si="1194"/>
        <v>0</v>
      </c>
      <c r="AN1033" s="135">
        <f t="shared" si="1195"/>
        <v>0</v>
      </c>
      <c r="AP1033" s="111" t="e">
        <f>VLOOKUP($Y1033,ボランティア図書マスタ!$A:$T,15,0)</f>
        <v>#N/A</v>
      </c>
      <c r="AQ1033" s="111" t="e">
        <f>VLOOKUP($Y1033,ボランティア図書マスタ!$A:$T,16,0)</f>
        <v>#N/A</v>
      </c>
      <c r="AR1033" s="111" t="e">
        <f>VLOOKUP($Y1033,ボランティア図書マスタ!$A:$T,17,0)</f>
        <v>#N/A</v>
      </c>
      <c r="AS1033" s="111" t="e">
        <f>VLOOKUP($Y1033,ボランティア図書マスタ!$A:$T,18,0)</f>
        <v>#N/A</v>
      </c>
      <c r="AT1033" s="111" t="e">
        <f>VLOOKUP($Y1033,ボランティア図書マスタ!$A:$T,19,0)</f>
        <v>#N/A</v>
      </c>
      <c r="AU1033" s="111" t="e">
        <f>VLOOKUP($Y1033,ボランティア図書マスタ!$A:$T,20,0)</f>
        <v>#N/A</v>
      </c>
    </row>
    <row r="1034" spans="1:47" ht="80.099999999999994" customHeight="1" x14ac:dyDescent="0.15">
      <c r="A1034" s="119"/>
      <c r="B1034" s="120"/>
      <c r="C1034" s="119"/>
      <c r="D1034" s="121"/>
      <c r="E1034" s="122" t="str">
        <f>IF(D1034="","",VLOOKUP(D1034,ボランティア一覧!$A:$B,2,0))</f>
        <v/>
      </c>
      <c r="F1034" s="121"/>
      <c r="G1034" s="123" t="str">
        <f>IF(F1034="","",VLOOKUP(F1034,ボランティア図書マスタ!$B:$L,11,0))</f>
        <v/>
      </c>
      <c r="H1034" s="124"/>
      <c r="I1034" s="121"/>
      <c r="J1034" s="124"/>
      <c r="K1034" s="122" t="str">
        <f t="shared" si="1191"/>
        <v/>
      </c>
      <c r="L1034" s="125" t="str">
        <f>IF(Y1034="","",VLOOKUP(Y1034,ボランティア図書マスタ!$A$3:$M$567,13,0))</f>
        <v/>
      </c>
      <c r="M1034" s="126"/>
      <c r="N1034" s="127"/>
      <c r="O1034" s="128"/>
      <c r="P1034" s="129"/>
      <c r="Q1034" s="130" t="str">
        <f>IF(D1034="","",VLOOKUP(D1034,ボランティア一覧!$A$3:$F$68,3,0))</f>
        <v/>
      </c>
      <c r="R1034" s="130" t="str">
        <f>IF(D1034="","",VLOOKUP(D1034,ボランティア一覧!$A$3:$F$68,4,0))</f>
        <v/>
      </c>
      <c r="S1034" s="130" t="str">
        <f>IF(D1034="","",VLOOKUP(D1034,ボランティア一覧!$A$3:$F$68,5,0))</f>
        <v/>
      </c>
      <c r="T1034" s="130" t="str">
        <f>IF(D1034="","",VLOOKUP(D1034,ボランティア一覧!$A$3:$F$68,6,0))</f>
        <v/>
      </c>
      <c r="U1034" s="131" t="str">
        <f t="shared" si="1257"/>
        <v xml:space="preserve"> </v>
      </c>
      <c r="V1034" s="131" t="str">
        <f t="shared" si="1258"/>
        <v>　</v>
      </c>
      <c r="W1034" s="131" t="str">
        <f>IF($A1034=0," ",VLOOKUP(U1034,入力規則用シート!B:C,2,0))</f>
        <v xml:space="preserve"> </v>
      </c>
      <c r="X1034" s="131">
        <f t="shared" si="1196"/>
        <v>0</v>
      </c>
      <c r="Y1034" s="131" t="str">
        <f t="shared" si="1259"/>
        <v/>
      </c>
      <c r="Z1034" s="131" t="str">
        <f>IF(Y1034="","",VLOOKUP(Y1034,ボランティア図書マスタ!$A$3:$K$567,11,0))</f>
        <v/>
      </c>
      <c r="AA1034" s="132" t="str">
        <f t="shared" si="1260"/>
        <v/>
      </c>
      <c r="AB1034" s="133"/>
      <c r="AC1034" s="133">
        <f t="shared" si="1261"/>
        <v>0</v>
      </c>
      <c r="AD1034" s="133">
        <f t="shared" si="1262"/>
        <v>0</v>
      </c>
      <c r="AE1034" s="133">
        <f t="shared" si="1263"/>
        <v>0</v>
      </c>
      <c r="AF1034" s="133">
        <f t="shared" si="1264"/>
        <v>0</v>
      </c>
      <c r="AG1034" s="134">
        <f t="shared" si="1265"/>
        <v>0</v>
      </c>
      <c r="AH1034" s="133">
        <f t="shared" si="1266"/>
        <v>0</v>
      </c>
      <c r="AI1034" s="133">
        <f t="shared" si="1192"/>
        <v>0</v>
      </c>
      <c r="AJ1034" s="133">
        <f t="shared" si="1193"/>
        <v>0</v>
      </c>
      <c r="AK1034" s="135">
        <f t="shared" si="1267"/>
        <v>0</v>
      </c>
      <c r="AL1034" s="135">
        <f t="shared" si="1268"/>
        <v>0</v>
      </c>
      <c r="AM1034" s="135">
        <f t="shared" si="1194"/>
        <v>0</v>
      </c>
      <c r="AN1034" s="135">
        <f t="shared" si="1195"/>
        <v>0</v>
      </c>
      <c r="AP1034" s="111" t="e">
        <f>VLOOKUP($Y1034,ボランティア図書マスタ!$A:$T,15,0)</f>
        <v>#N/A</v>
      </c>
      <c r="AQ1034" s="111" t="e">
        <f>VLOOKUP($Y1034,ボランティア図書マスタ!$A:$T,16,0)</f>
        <v>#N/A</v>
      </c>
      <c r="AR1034" s="111" t="e">
        <f>VLOOKUP($Y1034,ボランティア図書マスタ!$A:$T,17,0)</f>
        <v>#N/A</v>
      </c>
      <c r="AS1034" s="111" t="e">
        <f>VLOOKUP($Y1034,ボランティア図書マスタ!$A:$T,18,0)</f>
        <v>#N/A</v>
      </c>
      <c r="AT1034" s="111" t="e">
        <f>VLOOKUP($Y1034,ボランティア図書マスタ!$A:$T,19,0)</f>
        <v>#N/A</v>
      </c>
      <c r="AU1034" s="111" t="e">
        <f>VLOOKUP($Y1034,ボランティア図書マスタ!$A:$T,20,0)</f>
        <v>#N/A</v>
      </c>
    </row>
    <row r="1035" spans="1:47" ht="80.099999999999994" customHeight="1" x14ac:dyDescent="0.15">
      <c r="A1035" s="119"/>
      <c r="B1035" s="120"/>
      <c r="C1035" s="119"/>
      <c r="D1035" s="121"/>
      <c r="E1035" s="122" t="str">
        <f>IF(D1035="","",VLOOKUP(D1035,ボランティア一覧!$A:$B,2,0))</f>
        <v/>
      </c>
      <c r="F1035" s="121"/>
      <c r="G1035" s="123" t="str">
        <f>IF(F1035="","",VLOOKUP(F1035,ボランティア図書マスタ!$B:$L,11,0))</f>
        <v/>
      </c>
      <c r="H1035" s="124"/>
      <c r="I1035" s="121"/>
      <c r="J1035" s="124"/>
      <c r="K1035" s="122" t="str">
        <f t="shared" si="1191"/>
        <v/>
      </c>
      <c r="L1035" s="125" t="str">
        <f>IF(Y1035="","",VLOOKUP(Y1035,ボランティア図書マスタ!$A$3:$M$567,13,0))</f>
        <v/>
      </c>
      <c r="M1035" s="126"/>
      <c r="N1035" s="127"/>
      <c r="O1035" s="128"/>
      <c r="P1035" s="129"/>
      <c r="Q1035" s="130" t="str">
        <f>IF(D1035="","",VLOOKUP(D1035,ボランティア一覧!$A$3:$F$68,3,0))</f>
        <v/>
      </c>
      <c r="R1035" s="130" t="str">
        <f>IF(D1035="","",VLOOKUP(D1035,ボランティア一覧!$A$3:$F$68,4,0))</f>
        <v/>
      </c>
      <c r="S1035" s="130" t="str">
        <f>IF(D1035="","",VLOOKUP(D1035,ボランティア一覧!$A$3:$F$68,5,0))</f>
        <v/>
      </c>
      <c r="T1035" s="130" t="str">
        <f>IF(D1035="","",VLOOKUP(D1035,ボランティア一覧!$A$3:$F$68,6,0))</f>
        <v/>
      </c>
      <c r="U1035" s="131" t="str">
        <f t="shared" si="1257"/>
        <v xml:space="preserve"> </v>
      </c>
      <c r="V1035" s="131" t="str">
        <f t="shared" si="1258"/>
        <v>　</v>
      </c>
      <c r="W1035" s="131" t="str">
        <f>IF($A1035=0," ",VLOOKUP(U1035,入力規則用シート!B:C,2,0))</f>
        <v xml:space="preserve"> </v>
      </c>
      <c r="X1035" s="131">
        <f t="shared" si="1196"/>
        <v>0</v>
      </c>
      <c r="Y1035" s="131" t="str">
        <f t="shared" si="1259"/>
        <v/>
      </c>
      <c r="Z1035" s="131" t="str">
        <f>IF(Y1035="","",VLOOKUP(Y1035,ボランティア図書マスタ!$A$3:$K$567,11,0))</f>
        <v/>
      </c>
      <c r="AA1035" s="132" t="str">
        <f t="shared" si="1260"/>
        <v/>
      </c>
      <c r="AB1035" s="133"/>
      <c r="AC1035" s="133">
        <f t="shared" si="1261"/>
        <v>0</v>
      </c>
      <c r="AD1035" s="133">
        <f t="shared" si="1262"/>
        <v>0</v>
      </c>
      <c r="AE1035" s="133">
        <f t="shared" si="1263"/>
        <v>0</v>
      </c>
      <c r="AF1035" s="133">
        <f t="shared" si="1264"/>
        <v>0</v>
      </c>
      <c r="AG1035" s="134">
        <f t="shared" si="1265"/>
        <v>0</v>
      </c>
      <c r="AH1035" s="133">
        <f t="shared" si="1266"/>
        <v>0</v>
      </c>
      <c r="AI1035" s="133">
        <f t="shared" si="1192"/>
        <v>0</v>
      </c>
      <c r="AJ1035" s="133">
        <f t="shared" si="1193"/>
        <v>0</v>
      </c>
      <c r="AK1035" s="135">
        <f t="shared" si="1267"/>
        <v>0</v>
      </c>
      <c r="AL1035" s="135">
        <f t="shared" si="1268"/>
        <v>0</v>
      </c>
      <c r="AM1035" s="135">
        <f t="shared" si="1194"/>
        <v>0</v>
      </c>
      <c r="AN1035" s="135">
        <f t="shared" si="1195"/>
        <v>0</v>
      </c>
      <c r="AP1035" s="111" t="e">
        <f>VLOOKUP($Y1035,ボランティア図書マスタ!$A:$T,15,0)</f>
        <v>#N/A</v>
      </c>
      <c r="AQ1035" s="111" t="e">
        <f>VLOOKUP($Y1035,ボランティア図書マスタ!$A:$T,16,0)</f>
        <v>#N/A</v>
      </c>
      <c r="AR1035" s="111" t="e">
        <f>VLOOKUP($Y1035,ボランティア図書マスタ!$A:$T,17,0)</f>
        <v>#N/A</v>
      </c>
      <c r="AS1035" s="111" t="e">
        <f>VLOOKUP($Y1035,ボランティア図書マスタ!$A:$T,18,0)</f>
        <v>#N/A</v>
      </c>
      <c r="AT1035" s="111" t="e">
        <f>VLOOKUP($Y1035,ボランティア図書マスタ!$A:$T,19,0)</f>
        <v>#N/A</v>
      </c>
      <c r="AU1035" s="111" t="e">
        <f>VLOOKUP($Y1035,ボランティア図書マスタ!$A:$T,20,0)</f>
        <v>#N/A</v>
      </c>
    </row>
    <row r="1036" spans="1:47" ht="80.099999999999994" customHeight="1" x14ac:dyDescent="0.15">
      <c r="A1036" s="119"/>
      <c r="B1036" s="120"/>
      <c r="C1036" s="119"/>
      <c r="D1036" s="121"/>
      <c r="E1036" s="122" t="str">
        <f>IF(D1036="","",VLOOKUP(D1036,ボランティア一覧!$A:$B,2,0))</f>
        <v/>
      </c>
      <c r="F1036" s="121"/>
      <c r="G1036" s="123" t="str">
        <f>IF(F1036="","",VLOOKUP(F1036,ボランティア図書マスタ!$B:$L,11,0))</f>
        <v/>
      </c>
      <c r="H1036" s="124"/>
      <c r="I1036" s="121"/>
      <c r="J1036" s="124"/>
      <c r="K1036" s="122" t="str">
        <f t="shared" si="1191"/>
        <v/>
      </c>
      <c r="L1036" s="125" t="str">
        <f>IF(Y1036="","",VLOOKUP(Y1036,ボランティア図書マスタ!$A$3:$M$567,13,0))</f>
        <v/>
      </c>
      <c r="M1036" s="126"/>
      <c r="N1036" s="127"/>
      <c r="O1036" s="128"/>
      <c r="P1036" s="129"/>
      <c r="Q1036" s="130" t="str">
        <f>IF(D1036="","",VLOOKUP(D1036,ボランティア一覧!$A$3:$F$68,3,0))</f>
        <v/>
      </c>
      <c r="R1036" s="130" t="str">
        <f>IF(D1036="","",VLOOKUP(D1036,ボランティア一覧!$A$3:$F$68,4,0))</f>
        <v/>
      </c>
      <c r="S1036" s="130" t="str">
        <f>IF(D1036="","",VLOOKUP(D1036,ボランティア一覧!$A$3:$F$68,5,0))</f>
        <v/>
      </c>
      <c r="T1036" s="130" t="str">
        <f>IF(D1036="","",VLOOKUP(D1036,ボランティア一覧!$A$3:$F$68,6,0))</f>
        <v/>
      </c>
      <c r="U1036" s="131" t="str">
        <f t="shared" si="1257"/>
        <v xml:space="preserve"> </v>
      </c>
      <c r="V1036" s="131" t="str">
        <f t="shared" si="1258"/>
        <v>　</v>
      </c>
      <c r="W1036" s="131" t="str">
        <f>IF($A1036=0," ",VLOOKUP(U1036,入力規則用シート!B:C,2,0))</f>
        <v xml:space="preserve"> </v>
      </c>
      <c r="X1036" s="131">
        <f t="shared" si="1196"/>
        <v>0</v>
      </c>
      <c r="Y1036" s="131" t="str">
        <f t="shared" si="1259"/>
        <v/>
      </c>
      <c r="Z1036" s="131" t="str">
        <f>IF(Y1036="","",VLOOKUP(Y1036,ボランティア図書マスタ!$A$3:$K$567,11,0))</f>
        <v/>
      </c>
      <c r="AA1036" s="132" t="str">
        <f t="shared" si="1260"/>
        <v/>
      </c>
      <c r="AB1036" s="133"/>
      <c r="AC1036" s="133">
        <f t="shared" si="1261"/>
        <v>0</v>
      </c>
      <c r="AD1036" s="133">
        <f t="shared" si="1262"/>
        <v>0</v>
      </c>
      <c r="AE1036" s="133">
        <f t="shared" si="1263"/>
        <v>0</v>
      </c>
      <c r="AF1036" s="133">
        <f t="shared" si="1264"/>
        <v>0</v>
      </c>
      <c r="AG1036" s="134">
        <f t="shared" si="1265"/>
        <v>0</v>
      </c>
      <c r="AH1036" s="133">
        <f t="shared" si="1266"/>
        <v>0</v>
      </c>
      <c r="AI1036" s="133">
        <f t="shared" si="1192"/>
        <v>0</v>
      </c>
      <c r="AJ1036" s="133">
        <f t="shared" si="1193"/>
        <v>0</v>
      </c>
      <c r="AK1036" s="135">
        <f t="shared" si="1267"/>
        <v>0</v>
      </c>
      <c r="AL1036" s="135">
        <f t="shared" si="1268"/>
        <v>0</v>
      </c>
      <c r="AM1036" s="135">
        <f t="shared" si="1194"/>
        <v>0</v>
      </c>
      <c r="AN1036" s="135">
        <f t="shared" si="1195"/>
        <v>0</v>
      </c>
      <c r="AP1036" s="111" t="e">
        <f>VLOOKUP($Y1036,ボランティア図書マスタ!$A:$T,15,0)</f>
        <v>#N/A</v>
      </c>
      <c r="AQ1036" s="111" t="e">
        <f>VLOOKUP($Y1036,ボランティア図書マスタ!$A:$T,16,0)</f>
        <v>#N/A</v>
      </c>
      <c r="AR1036" s="111" t="e">
        <f>VLOOKUP($Y1036,ボランティア図書マスタ!$A:$T,17,0)</f>
        <v>#N/A</v>
      </c>
      <c r="AS1036" s="111" t="e">
        <f>VLOOKUP($Y1036,ボランティア図書マスタ!$A:$T,18,0)</f>
        <v>#N/A</v>
      </c>
      <c r="AT1036" s="111" t="e">
        <f>VLOOKUP($Y1036,ボランティア図書マスタ!$A:$T,19,0)</f>
        <v>#N/A</v>
      </c>
      <c r="AU1036" s="111" t="e">
        <f>VLOOKUP($Y1036,ボランティア図書マスタ!$A:$T,20,0)</f>
        <v>#N/A</v>
      </c>
    </row>
    <row r="1037" spans="1:47" ht="80.099999999999994" customHeight="1" x14ac:dyDescent="0.15">
      <c r="A1037" s="119"/>
      <c r="B1037" s="120"/>
      <c r="C1037" s="119"/>
      <c r="D1037" s="121"/>
      <c r="E1037" s="122" t="str">
        <f>IF(D1037="","",VLOOKUP(D1037,ボランティア一覧!$A:$B,2,0))</f>
        <v/>
      </c>
      <c r="F1037" s="121"/>
      <c r="G1037" s="123" t="str">
        <f>IF(F1037="","",VLOOKUP(F1037,ボランティア図書マスタ!$B:$L,11,0))</f>
        <v/>
      </c>
      <c r="H1037" s="124"/>
      <c r="I1037" s="121"/>
      <c r="J1037" s="124"/>
      <c r="K1037" s="122" t="str">
        <f t="shared" si="1191"/>
        <v/>
      </c>
      <c r="L1037" s="125" t="str">
        <f>IF(Y1037="","",VLOOKUP(Y1037,ボランティア図書マスタ!$A$3:$M$567,13,0))</f>
        <v/>
      </c>
      <c r="M1037" s="126"/>
      <c r="N1037" s="127"/>
      <c r="O1037" s="128"/>
      <c r="P1037" s="129"/>
      <c r="Q1037" s="130" t="str">
        <f>IF(D1037="","",VLOOKUP(D1037,ボランティア一覧!$A$3:$F$68,3,0))</f>
        <v/>
      </c>
      <c r="R1037" s="130" t="str">
        <f>IF(D1037="","",VLOOKUP(D1037,ボランティア一覧!$A$3:$F$68,4,0))</f>
        <v/>
      </c>
      <c r="S1037" s="130" t="str">
        <f>IF(D1037="","",VLOOKUP(D1037,ボランティア一覧!$A$3:$F$68,5,0))</f>
        <v/>
      </c>
      <c r="T1037" s="130" t="str">
        <f>IF(D1037="","",VLOOKUP(D1037,ボランティア一覧!$A$3:$F$68,6,0))</f>
        <v/>
      </c>
      <c r="U1037" s="131" t="str">
        <f>IF(F1037=0," ",$G$2)</f>
        <v xml:space="preserve"> </v>
      </c>
      <c r="V1037" s="131" t="str">
        <f>IF(F1037=0,"　",$L$2)</f>
        <v>　</v>
      </c>
      <c r="W1037" s="131" t="str">
        <f>IF($A1037=0," ",VLOOKUP(U1037,入力規則用シート!B:C,2,0))</f>
        <v xml:space="preserve"> </v>
      </c>
      <c r="X1037" s="131">
        <f t="shared" si="1196"/>
        <v>0</v>
      </c>
      <c r="Y1037" s="131" t="str">
        <f>IF(F1037&amp;I1037="","",CONCATENATE(F1037,I1037))</f>
        <v/>
      </c>
      <c r="Z1037" s="131" t="str">
        <f>IF(Y1037="","",VLOOKUP(Y1037,ボランティア図書マスタ!$A$3:$K$567,11,0))</f>
        <v/>
      </c>
      <c r="AA1037" s="132" t="str">
        <f>DBCS(J1037)</f>
        <v/>
      </c>
      <c r="AB1037" s="133"/>
      <c r="AC1037" s="133">
        <f>A1037</f>
        <v>0</v>
      </c>
      <c r="AD1037" s="133">
        <f>B1037</f>
        <v>0</v>
      </c>
      <c r="AE1037" s="133">
        <f>C1037</f>
        <v>0</v>
      </c>
      <c r="AF1037" s="133">
        <f>D1037</f>
        <v>0</v>
      </c>
      <c r="AG1037" s="134">
        <f>F1037</f>
        <v>0</v>
      </c>
      <c r="AH1037" s="133">
        <f>H1037</f>
        <v>0</v>
      </c>
      <c r="AI1037" s="133">
        <f t="shared" si="1192"/>
        <v>0</v>
      </c>
      <c r="AJ1037" s="133">
        <f t="shared" si="1193"/>
        <v>0</v>
      </c>
      <c r="AK1037" s="135">
        <f>M1037</f>
        <v>0</v>
      </c>
      <c r="AL1037" s="135">
        <f>N1037</f>
        <v>0</v>
      </c>
      <c r="AM1037" s="135">
        <f t="shared" si="1194"/>
        <v>0</v>
      </c>
      <c r="AN1037" s="135">
        <f t="shared" si="1195"/>
        <v>0</v>
      </c>
      <c r="AP1037" s="111" t="e">
        <f>VLOOKUP($Y1037,ボランティア図書マスタ!$A:$T,15,0)</f>
        <v>#N/A</v>
      </c>
      <c r="AQ1037" s="111" t="e">
        <f>VLOOKUP($Y1037,ボランティア図書マスタ!$A:$T,16,0)</f>
        <v>#N/A</v>
      </c>
      <c r="AR1037" s="111" t="e">
        <f>VLOOKUP($Y1037,ボランティア図書マスタ!$A:$T,17,0)</f>
        <v>#N/A</v>
      </c>
      <c r="AS1037" s="111" t="e">
        <f>VLOOKUP($Y1037,ボランティア図書マスタ!$A:$T,18,0)</f>
        <v>#N/A</v>
      </c>
      <c r="AT1037" s="111" t="e">
        <f>VLOOKUP($Y1037,ボランティア図書マスタ!$A:$T,19,0)</f>
        <v>#N/A</v>
      </c>
      <c r="AU1037" s="111" t="e">
        <f>VLOOKUP($Y1037,ボランティア図書マスタ!$A:$T,20,0)</f>
        <v>#N/A</v>
      </c>
    </row>
    <row r="1038" spans="1:47" ht="80.099999999999994" customHeight="1" x14ac:dyDescent="0.15">
      <c r="A1038" s="119"/>
      <c r="B1038" s="120"/>
      <c r="C1038" s="119"/>
      <c r="D1038" s="121"/>
      <c r="E1038" s="122" t="str">
        <f>IF(D1038="","",VLOOKUP(D1038,ボランティア一覧!$A:$B,2,0))</f>
        <v/>
      </c>
      <c r="F1038" s="121"/>
      <c r="G1038" s="123" t="str">
        <f>IF(F1038="","",VLOOKUP(F1038,ボランティア図書マスタ!$B:$L,11,0))</f>
        <v/>
      </c>
      <c r="H1038" s="124"/>
      <c r="I1038" s="121"/>
      <c r="J1038" s="124"/>
      <c r="K1038" s="122" t="str">
        <f t="shared" si="1191"/>
        <v/>
      </c>
      <c r="L1038" s="125" t="str">
        <f>IF(Y1038="","",VLOOKUP(Y1038,ボランティア図書マスタ!$A$3:$M$567,13,0))</f>
        <v/>
      </c>
      <c r="M1038" s="126"/>
      <c r="N1038" s="127"/>
      <c r="O1038" s="128"/>
      <c r="P1038" s="129"/>
      <c r="Q1038" s="130" t="str">
        <f>IF(D1038="","",VLOOKUP(D1038,ボランティア一覧!$A$3:$F$68,3,0))</f>
        <v/>
      </c>
      <c r="R1038" s="130" t="str">
        <f>IF(D1038="","",VLOOKUP(D1038,ボランティア一覧!$A$3:$F$68,4,0))</f>
        <v/>
      </c>
      <c r="S1038" s="130" t="str">
        <f>IF(D1038="","",VLOOKUP(D1038,ボランティア一覧!$A$3:$F$68,5,0))</f>
        <v/>
      </c>
      <c r="T1038" s="130" t="str">
        <f>IF(D1038="","",VLOOKUP(D1038,ボランティア一覧!$A$3:$F$68,6,0))</f>
        <v/>
      </c>
      <c r="U1038" s="131" t="str">
        <f t="shared" ref="U1038:U1046" si="1269">IF(F1038=0," ",$G$2)</f>
        <v xml:space="preserve"> </v>
      </c>
      <c r="V1038" s="131" t="str">
        <f t="shared" ref="V1038:V1046" si="1270">IF(F1038=0,"　",$L$2)</f>
        <v>　</v>
      </c>
      <c r="W1038" s="131" t="str">
        <f>IF($A1038=0," ",VLOOKUP(U1038,入力規則用シート!B:C,2,0))</f>
        <v xml:space="preserve"> </v>
      </c>
      <c r="X1038" s="131">
        <f t="shared" si="1196"/>
        <v>0</v>
      </c>
      <c r="Y1038" s="131" t="str">
        <f t="shared" ref="Y1038:Y1046" si="1271">IF(F1038&amp;I1038="","",CONCATENATE(F1038,I1038))</f>
        <v/>
      </c>
      <c r="Z1038" s="131" t="str">
        <f>IF(Y1038="","",VLOOKUP(Y1038,ボランティア図書マスタ!$A$3:$K$567,11,0))</f>
        <v/>
      </c>
      <c r="AA1038" s="132" t="str">
        <f t="shared" ref="AA1038:AA1046" si="1272">DBCS(J1038)</f>
        <v/>
      </c>
      <c r="AB1038" s="133"/>
      <c r="AC1038" s="133">
        <f t="shared" ref="AC1038:AC1046" si="1273">A1038</f>
        <v>0</v>
      </c>
      <c r="AD1038" s="133">
        <f t="shared" ref="AD1038:AD1046" si="1274">B1038</f>
        <v>0</v>
      </c>
      <c r="AE1038" s="133">
        <f t="shared" ref="AE1038:AE1046" si="1275">C1038</f>
        <v>0</v>
      </c>
      <c r="AF1038" s="133">
        <f t="shared" ref="AF1038:AF1046" si="1276">D1038</f>
        <v>0</v>
      </c>
      <c r="AG1038" s="134">
        <f t="shared" ref="AG1038:AG1046" si="1277">F1038</f>
        <v>0</v>
      </c>
      <c r="AH1038" s="133">
        <f t="shared" ref="AH1038:AH1046" si="1278">H1038</f>
        <v>0</v>
      </c>
      <c r="AI1038" s="133">
        <f t="shared" si="1192"/>
        <v>0</v>
      </c>
      <c r="AJ1038" s="133">
        <f t="shared" si="1193"/>
        <v>0</v>
      </c>
      <c r="AK1038" s="135">
        <f t="shared" ref="AK1038:AK1046" si="1279">M1038</f>
        <v>0</v>
      </c>
      <c r="AL1038" s="135">
        <f t="shared" ref="AL1038:AL1046" si="1280">N1038</f>
        <v>0</v>
      </c>
      <c r="AM1038" s="135">
        <f t="shared" si="1194"/>
        <v>0</v>
      </c>
      <c r="AN1038" s="135">
        <f t="shared" si="1195"/>
        <v>0</v>
      </c>
      <c r="AP1038" s="111" t="e">
        <f>VLOOKUP($Y1038,ボランティア図書マスタ!$A:$T,15,0)</f>
        <v>#N/A</v>
      </c>
      <c r="AQ1038" s="111" t="e">
        <f>VLOOKUP($Y1038,ボランティア図書マスタ!$A:$T,16,0)</f>
        <v>#N/A</v>
      </c>
      <c r="AR1038" s="111" t="e">
        <f>VLOOKUP($Y1038,ボランティア図書マスタ!$A:$T,17,0)</f>
        <v>#N/A</v>
      </c>
      <c r="AS1038" s="111" t="e">
        <f>VLOOKUP($Y1038,ボランティア図書マスタ!$A:$T,18,0)</f>
        <v>#N/A</v>
      </c>
      <c r="AT1038" s="111" t="e">
        <f>VLOOKUP($Y1038,ボランティア図書マスタ!$A:$T,19,0)</f>
        <v>#N/A</v>
      </c>
      <c r="AU1038" s="111" t="e">
        <f>VLOOKUP($Y1038,ボランティア図書マスタ!$A:$T,20,0)</f>
        <v>#N/A</v>
      </c>
    </row>
    <row r="1039" spans="1:47" ht="80.099999999999994" customHeight="1" x14ac:dyDescent="0.15">
      <c r="A1039" s="119"/>
      <c r="B1039" s="120"/>
      <c r="C1039" s="119"/>
      <c r="D1039" s="121"/>
      <c r="E1039" s="122" t="str">
        <f>IF(D1039="","",VLOOKUP(D1039,ボランティア一覧!$A:$B,2,0))</f>
        <v/>
      </c>
      <c r="F1039" s="121"/>
      <c r="G1039" s="123" t="str">
        <f>IF(F1039="","",VLOOKUP(F1039,ボランティア図書マスタ!$B:$L,11,0))</f>
        <v/>
      </c>
      <c r="H1039" s="124"/>
      <c r="I1039" s="121"/>
      <c r="J1039" s="124"/>
      <c r="K1039" s="122" t="str">
        <f t="shared" si="1191"/>
        <v/>
      </c>
      <c r="L1039" s="125" t="str">
        <f>IF(Y1039="","",VLOOKUP(Y1039,ボランティア図書マスタ!$A$3:$M$567,13,0))</f>
        <v/>
      </c>
      <c r="M1039" s="126"/>
      <c r="N1039" s="127"/>
      <c r="O1039" s="128"/>
      <c r="P1039" s="129"/>
      <c r="Q1039" s="130" t="str">
        <f>IF(D1039="","",VLOOKUP(D1039,ボランティア一覧!$A$3:$F$68,3,0))</f>
        <v/>
      </c>
      <c r="R1039" s="130" t="str">
        <f>IF(D1039="","",VLOOKUP(D1039,ボランティア一覧!$A$3:$F$68,4,0))</f>
        <v/>
      </c>
      <c r="S1039" s="130" t="str">
        <f>IF(D1039="","",VLOOKUP(D1039,ボランティア一覧!$A$3:$F$68,5,0))</f>
        <v/>
      </c>
      <c r="T1039" s="130" t="str">
        <f>IF(D1039="","",VLOOKUP(D1039,ボランティア一覧!$A$3:$F$68,6,0))</f>
        <v/>
      </c>
      <c r="U1039" s="131" t="str">
        <f t="shared" si="1269"/>
        <v xml:space="preserve"> </v>
      </c>
      <c r="V1039" s="131" t="str">
        <f t="shared" si="1270"/>
        <v>　</v>
      </c>
      <c r="W1039" s="131" t="str">
        <f>IF($A1039=0," ",VLOOKUP(U1039,入力規則用シート!B:C,2,0))</f>
        <v xml:space="preserve"> </v>
      </c>
      <c r="X1039" s="131">
        <f t="shared" si="1196"/>
        <v>0</v>
      </c>
      <c r="Y1039" s="131" t="str">
        <f t="shared" si="1271"/>
        <v/>
      </c>
      <c r="Z1039" s="131" t="str">
        <f>IF(Y1039="","",VLOOKUP(Y1039,ボランティア図書マスタ!$A$3:$K$567,11,0))</f>
        <v/>
      </c>
      <c r="AA1039" s="132" t="str">
        <f t="shared" si="1272"/>
        <v/>
      </c>
      <c r="AB1039" s="133"/>
      <c r="AC1039" s="133">
        <f t="shared" si="1273"/>
        <v>0</v>
      </c>
      <c r="AD1039" s="133">
        <f t="shared" si="1274"/>
        <v>0</v>
      </c>
      <c r="AE1039" s="133">
        <f t="shared" si="1275"/>
        <v>0</v>
      </c>
      <c r="AF1039" s="133">
        <f t="shared" si="1276"/>
        <v>0</v>
      </c>
      <c r="AG1039" s="134">
        <f t="shared" si="1277"/>
        <v>0</v>
      </c>
      <c r="AH1039" s="133">
        <f t="shared" si="1278"/>
        <v>0</v>
      </c>
      <c r="AI1039" s="133">
        <f t="shared" si="1192"/>
        <v>0</v>
      </c>
      <c r="AJ1039" s="133">
        <f t="shared" si="1193"/>
        <v>0</v>
      </c>
      <c r="AK1039" s="135">
        <f t="shared" si="1279"/>
        <v>0</v>
      </c>
      <c r="AL1039" s="135">
        <f t="shared" si="1280"/>
        <v>0</v>
      </c>
      <c r="AM1039" s="135">
        <f t="shared" si="1194"/>
        <v>0</v>
      </c>
      <c r="AN1039" s="135">
        <f t="shared" si="1195"/>
        <v>0</v>
      </c>
      <c r="AP1039" s="111" t="e">
        <f>VLOOKUP($Y1039,ボランティア図書マスタ!$A:$T,15,0)</f>
        <v>#N/A</v>
      </c>
      <c r="AQ1039" s="111" t="e">
        <f>VLOOKUP($Y1039,ボランティア図書マスタ!$A:$T,16,0)</f>
        <v>#N/A</v>
      </c>
      <c r="AR1039" s="111" t="e">
        <f>VLOOKUP($Y1039,ボランティア図書マスタ!$A:$T,17,0)</f>
        <v>#N/A</v>
      </c>
      <c r="AS1039" s="111" t="e">
        <f>VLOOKUP($Y1039,ボランティア図書マスタ!$A:$T,18,0)</f>
        <v>#N/A</v>
      </c>
      <c r="AT1039" s="111" t="e">
        <f>VLOOKUP($Y1039,ボランティア図書マスタ!$A:$T,19,0)</f>
        <v>#N/A</v>
      </c>
      <c r="AU1039" s="111" t="e">
        <f>VLOOKUP($Y1039,ボランティア図書マスタ!$A:$T,20,0)</f>
        <v>#N/A</v>
      </c>
    </row>
    <row r="1040" spans="1:47" ht="80.099999999999994" customHeight="1" x14ac:dyDescent="0.15">
      <c r="A1040" s="119"/>
      <c r="B1040" s="120"/>
      <c r="C1040" s="119"/>
      <c r="D1040" s="121"/>
      <c r="E1040" s="122" t="str">
        <f>IF(D1040="","",VLOOKUP(D1040,ボランティア一覧!$A:$B,2,0))</f>
        <v/>
      </c>
      <c r="F1040" s="121"/>
      <c r="G1040" s="123" t="str">
        <f>IF(F1040="","",VLOOKUP(F1040,ボランティア図書マスタ!$B:$L,11,0))</f>
        <v/>
      </c>
      <c r="H1040" s="124"/>
      <c r="I1040" s="121"/>
      <c r="J1040" s="124"/>
      <c r="K1040" s="122" t="str">
        <f t="shared" si="1191"/>
        <v/>
      </c>
      <c r="L1040" s="125" t="str">
        <f>IF(Y1040="","",VLOOKUP(Y1040,ボランティア図書マスタ!$A$3:$M$567,13,0))</f>
        <v/>
      </c>
      <c r="M1040" s="126"/>
      <c r="N1040" s="127"/>
      <c r="O1040" s="128"/>
      <c r="P1040" s="129"/>
      <c r="Q1040" s="130" t="str">
        <f>IF(D1040="","",VLOOKUP(D1040,ボランティア一覧!$A$3:$F$68,3,0))</f>
        <v/>
      </c>
      <c r="R1040" s="130" t="str">
        <f>IF(D1040="","",VLOOKUP(D1040,ボランティア一覧!$A$3:$F$68,4,0))</f>
        <v/>
      </c>
      <c r="S1040" s="130" t="str">
        <f>IF(D1040="","",VLOOKUP(D1040,ボランティア一覧!$A$3:$F$68,5,0))</f>
        <v/>
      </c>
      <c r="T1040" s="130" t="str">
        <f>IF(D1040="","",VLOOKUP(D1040,ボランティア一覧!$A$3:$F$68,6,0))</f>
        <v/>
      </c>
      <c r="U1040" s="131" t="str">
        <f t="shared" si="1269"/>
        <v xml:space="preserve"> </v>
      </c>
      <c r="V1040" s="131" t="str">
        <f t="shared" si="1270"/>
        <v>　</v>
      </c>
      <c r="W1040" s="131" t="str">
        <f>IF($A1040=0," ",VLOOKUP(U1040,入力規則用シート!B:C,2,0))</f>
        <v xml:space="preserve"> </v>
      </c>
      <c r="X1040" s="131">
        <f t="shared" si="1196"/>
        <v>0</v>
      </c>
      <c r="Y1040" s="131" t="str">
        <f t="shared" si="1271"/>
        <v/>
      </c>
      <c r="Z1040" s="131" t="str">
        <f>IF(Y1040="","",VLOOKUP(Y1040,ボランティア図書マスタ!$A$3:$K$567,11,0))</f>
        <v/>
      </c>
      <c r="AA1040" s="132" t="str">
        <f t="shared" si="1272"/>
        <v/>
      </c>
      <c r="AB1040" s="133"/>
      <c r="AC1040" s="133">
        <f t="shared" si="1273"/>
        <v>0</v>
      </c>
      <c r="AD1040" s="133">
        <f t="shared" si="1274"/>
        <v>0</v>
      </c>
      <c r="AE1040" s="133">
        <f t="shared" si="1275"/>
        <v>0</v>
      </c>
      <c r="AF1040" s="133">
        <f t="shared" si="1276"/>
        <v>0</v>
      </c>
      <c r="AG1040" s="134">
        <f t="shared" si="1277"/>
        <v>0</v>
      </c>
      <c r="AH1040" s="133">
        <f t="shared" si="1278"/>
        <v>0</v>
      </c>
      <c r="AI1040" s="133">
        <f t="shared" si="1192"/>
        <v>0</v>
      </c>
      <c r="AJ1040" s="133">
        <f t="shared" si="1193"/>
        <v>0</v>
      </c>
      <c r="AK1040" s="135">
        <f t="shared" si="1279"/>
        <v>0</v>
      </c>
      <c r="AL1040" s="135">
        <f t="shared" si="1280"/>
        <v>0</v>
      </c>
      <c r="AM1040" s="135">
        <f t="shared" si="1194"/>
        <v>0</v>
      </c>
      <c r="AN1040" s="135">
        <f t="shared" si="1195"/>
        <v>0</v>
      </c>
      <c r="AP1040" s="111" t="e">
        <f>VLOOKUP($Y1040,ボランティア図書マスタ!$A:$T,15,0)</f>
        <v>#N/A</v>
      </c>
      <c r="AQ1040" s="111" t="e">
        <f>VLOOKUP($Y1040,ボランティア図書マスタ!$A:$T,16,0)</f>
        <v>#N/A</v>
      </c>
      <c r="AR1040" s="111" t="e">
        <f>VLOOKUP($Y1040,ボランティア図書マスタ!$A:$T,17,0)</f>
        <v>#N/A</v>
      </c>
      <c r="AS1040" s="111" t="e">
        <f>VLOOKUP($Y1040,ボランティア図書マスタ!$A:$T,18,0)</f>
        <v>#N/A</v>
      </c>
      <c r="AT1040" s="111" t="e">
        <f>VLOOKUP($Y1040,ボランティア図書マスタ!$A:$T,19,0)</f>
        <v>#N/A</v>
      </c>
      <c r="AU1040" s="111" t="e">
        <f>VLOOKUP($Y1040,ボランティア図書マスタ!$A:$T,20,0)</f>
        <v>#N/A</v>
      </c>
    </row>
    <row r="1041" spans="1:47" ht="80.099999999999994" customHeight="1" x14ac:dyDescent="0.15">
      <c r="A1041" s="119"/>
      <c r="B1041" s="120"/>
      <c r="C1041" s="119"/>
      <c r="D1041" s="121"/>
      <c r="E1041" s="122" t="str">
        <f>IF(D1041="","",VLOOKUP(D1041,ボランティア一覧!$A:$B,2,0))</f>
        <v/>
      </c>
      <c r="F1041" s="121"/>
      <c r="G1041" s="123" t="str">
        <f>IF(F1041="","",VLOOKUP(F1041,ボランティア図書マスタ!$B:$L,11,0))</f>
        <v/>
      </c>
      <c r="H1041" s="124"/>
      <c r="I1041" s="121"/>
      <c r="J1041" s="124"/>
      <c r="K1041" s="122" t="str">
        <f t="shared" si="1191"/>
        <v/>
      </c>
      <c r="L1041" s="125" t="str">
        <f>IF(Y1041="","",VLOOKUP(Y1041,ボランティア図書マスタ!$A$3:$M$567,13,0))</f>
        <v/>
      </c>
      <c r="M1041" s="126"/>
      <c r="N1041" s="127"/>
      <c r="O1041" s="128"/>
      <c r="P1041" s="129"/>
      <c r="Q1041" s="130" t="str">
        <f>IF(D1041="","",VLOOKUP(D1041,ボランティア一覧!$A$3:$F$68,3,0))</f>
        <v/>
      </c>
      <c r="R1041" s="130" t="str">
        <f>IF(D1041="","",VLOOKUP(D1041,ボランティア一覧!$A$3:$F$68,4,0))</f>
        <v/>
      </c>
      <c r="S1041" s="130" t="str">
        <f>IF(D1041="","",VLOOKUP(D1041,ボランティア一覧!$A$3:$F$68,5,0))</f>
        <v/>
      </c>
      <c r="T1041" s="130" t="str">
        <f>IF(D1041="","",VLOOKUP(D1041,ボランティア一覧!$A$3:$F$68,6,0))</f>
        <v/>
      </c>
      <c r="U1041" s="131" t="str">
        <f t="shared" si="1269"/>
        <v xml:space="preserve"> </v>
      </c>
      <c r="V1041" s="131" t="str">
        <f t="shared" si="1270"/>
        <v>　</v>
      </c>
      <c r="W1041" s="131" t="str">
        <f>IF($A1041=0," ",VLOOKUP(U1041,入力規則用シート!B:C,2,0))</f>
        <v xml:space="preserve"> </v>
      </c>
      <c r="X1041" s="131">
        <f t="shared" ref="X1041:X1086" si="1281">A1041</f>
        <v>0</v>
      </c>
      <c r="Y1041" s="131" t="str">
        <f t="shared" si="1271"/>
        <v/>
      </c>
      <c r="Z1041" s="131" t="str">
        <f>IF(Y1041="","",VLOOKUP(Y1041,ボランティア図書マスタ!$A$3:$K$567,11,0))</f>
        <v/>
      </c>
      <c r="AA1041" s="132" t="str">
        <f t="shared" si="1272"/>
        <v/>
      </c>
      <c r="AB1041" s="133"/>
      <c r="AC1041" s="133">
        <f t="shared" si="1273"/>
        <v>0</v>
      </c>
      <c r="AD1041" s="133">
        <f t="shared" si="1274"/>
        <v>0</v>
      </c>
      <c r="AE1041" s="133">
        <f t="shared" si="1275"/>
        <v>0</v>
      </c>
      <c r="AF1041" s="133">
        <f t="shared" si="1276"/>
        <v>0</v>
      </c>
      <c r="AG1041" s="134">
        <f t="shared" si="1277"/>
        <v>0</v>
      </c>
      <c r="AH1041" s="133">
        <f t="shared" si="1278"/>
        <v>0</v>
      </c>
      <c r="AI1041" s="133">
        <f t="shared" si="1192"/>
        <v>0</v>
      </c>
      <c r="AJ1041" s="133">
        <f t="shared" si="1193"/>
        <v>0</v>
      </c>
      <c r="AK1041" s="135">
        <f t="shared" si="1279"/>
        <v>0</v>
      </c>
      <c r="AL1041" s="135">
        <f t="shared" si="1280"/>
        <v>0</v>
      </c>
      <c r="AM1041" s="135">
        <f t="shared" si="1194"/>
        <v>0</v>
      </c>
      <c r="AN1041" s="135">
        <f t="shared" si="1195"/>
        <v>0</v>
      </c>
      <c r="AP1041" s="111" t="e">
        <f>VLOOKUP($Y1041,ボランティア図書マスタ!$A:$T,15,0)</f>
        <v>#N/A</v>
      </c>
      <c r="AQ1041" s="111" t="e">
        <f>VLOOKUP($Y1041,ボランティア図書マスタ!$A:$T,16,0)</f>
        <v>#N/A</v>
      </c>
      <c r="AR1041" s="111" t="e">
        <f>VLOOKUP($Y1041,ボランティア図書マスタ!$A:$T,17,0)</f>
        <v>#N/A</v>
      </c>
      <c r="AS1041" s="111" t="e">
        <f>VLOOKUP($Y1041,ボランティア図書マスタ!$A:$T,18,0)</f>
        <v>#N/A</v>
      </c>
      <c r="AT1041" s="111" t="e">
        <f>VLOOKUP($Y1041,ボランティア図書マスタ!$A:$T,19,0)</f>
        <v>#N/A</v>
      </c>
      <c r="AU1041" s="111" t="e">
        <f>VLOOKUP($Y1041,ボランティア図書マスタ!$A:$T,20,0)</f>
        <v>#N/A</v>
      </c>
    </row>
    <row r="1042" spans="1:47" ht="80.099999999999994" customHeight="1" x14ac:dyDescent="0.15">
      <c r="A1042" s="119"/>
      <c r="B1042" s="120"/>
      <c r="C1042" s="119"/>
      <c r="D1042" s="121"/>
      <c r="E1042" s="122" t="str">
        <f>IF(D1042="","",VLOOKUP(D1042,ボランティア一覧!$A:$B,2,0))</f>
        <v/>
      </c>
      <c r="F1042" s="121"/>
      <c r="G1042" s="123" t="str">
        <f>IF(F1042="","",VLOOKUP(F1042,ボランティア図書マスタ!$B:$L,11,0))</f>
        <v/>
      </c>
      <c r="H1042" s="124"/>
      <c r="I1042" s="121"/>
      <c r="J1042" s="124"/>
      <c r="K1042" s="122" t="str">
        <f t="shared" si="1191"/>
        <v/>
      </c>
      <c r="L1042" s="125" t="str">
        <f>IF(Y1042="","",VLOOKUP(Y1042,ボランティア図書マスタ!$A$3:$M$567,13,0))</f>
        <v/>
      </c>
      <c r="M1042" s="126"/>
      <c r="N1042" s="127"/>
      <c r="O1042" s="128"/>
      <c r="P1042" s="129"/>
      <c r="Q1042" s="130" t="str">
        <f>IF(D1042="","",VLOOKUP(D1042,ボランティア一覧!$A$3:$F$68,3,0))</f>
        <v/>
      </c>
      <c r="R1042" s="130" t="str">
        <f>IF(D1042="","",VLOOKUP(D1042,ボランティア一覧!$A$3:$F$68,4,0))</f>
        <v/>
      </c>
      <c r="S1042" s="130" t="str">
        <f>IF(D1042="","",VLOOKUP(D1042,ボランティア一覧!$A$3:$F$68,5,0))</f>
        <v/>
      </c>
      <c r="T1042" s="130" t="str">
        <f>IF(D1042="","",VLOOKUP(D1042,ボランティア一覧!$A$3:$F$68,6,0))</f>
        <v/>
      </c>
      <c r="U1042" s="131" t="str">
        <f t="shared" si="1269"/>
        <v xml:space="preserve"> </v>
      </c>
      <c r="V1042" s="131" t="str">
        <f t="shared" si="1270"/>
        <v>　</v>
      </c>
      <c r="W1042" s="131" t="str">
        <f>IF($A1042=0," ",VLOOKUP(U1042,入力規則用シート!B:C,2,0))</f>
        <v xml:space="preserve"> </v>
      </c>
      <c r="X1042" s="131">
        <f t="shared" si="1281"/>
        <v>0</v>
      </c>
      <c r="Y1042" s="131" t="str">
        <f t="shared" si="1271"/>
        <v/>
      </c>
      <c r="Z1042" s="131" t="str">
        <f>IF(Y1042="","",VLOOKUP(Y1042,ボランティア図書マスタ!$A$3:$K$567,11,0))</f>
        <v/>
      </c>
      <c r="AA1042" s="132" t="str">
        <f t="shared" si="1272"/>
        <v/>
      </c>
      <c r="AB1042" s="133"/>
      <c r="AC1042" s="133">
        <f t="shared" si="1273"/>
        <v>0</v>
      </c>
      <c r="AD1042" s="133">
        <f t="shared" si="1274"/>
        <v>0</v>
      </c>
      <c r="AE1042" s="133">
        <f t="shared" si="1275"/>
        <v>0</v>
      </c>
      <c r="AF1042" s="133">
        <f t="shared" si="1276"/>
        <v>0</v>
      </c>
      <c r="AG1042" s="134">
        <f t="shared" si="1277"/>
        <v>0</v>
      </c>
      <c r="AH1042" s="133">
        <f t="shared" si="1278"/>
        <v>0</v>
      </c>
      <c r="AI1042" s="133">
        <f t="shared" si="1192"/>
        <v>0</v>
      </c>
      <c r="AJ1042" s="133">
        <f t="shared" si="1193"/>
        <v>0</v>
      </c>
      <c r="AK1042" s="135">
        <f t="shared" si="1279"/>
        <v>0</v>
      </c>
      <c r="AL1042" s="135">
        <f t="shared" si="1280"/>
        <v>0</v>
      </c>
      <c r="AM1042" s="135">
        <f t="shared" si="1194"/>
        <v>0</v>
      </c>
      <c r="AN1042" s="135">
        <f t="shared" si="1195"/>
        <v>0</v>
      </c>
      <c r="AP1042" s="111" t="e">
        <f>VLOOKUP($Y1042,ボランティア図書マスタ!$A:$T,15,0)</f>
        <v>#N/A</v>
      </c>
      <c r="AQ1042" s="111" t="e">
        <f>VLOOKUP($Y1042,ボランティア図書マスタ!$A:$T,16,0)</f>
        <v>#N/A</v>
      </c>
      <c r="AR1042" s="111" t="e">
        <f>VLOOKUP($Y1042,ボランティア図書マスタ!$A:$T,17,0)</f>
        <v>#N/A</v>
      </c>
      <c r="AS1042" s="111" t="e">
        <f>VLOOKUP($Y1042,ボランティア図書マスタ!$A:$T,18,0)</f>
        <v>#N/A</v>
      </c>
      <c r="AT1042" s="111" t="e">
        <f>VLOOKUP($Y1042,ボランティア図書マスタ!$A:$T,19,0)</f>
        <v>#N/A</v>
      </c>
      <c r="AU1042" s="111" t="e">
        <f>VLOOKUP($Y1042,ボランティア図書マスタ!$A:$T,20,0)</f>
        <v>#N/A</v>
      </c>
    </row>
    <row r="1043" spans="1:47" ht="80.099999999999994" customHeight="1" x14ac:dyDescent="0.15">
      <c r="A1043" s="119"/>
      <c r="B1043" s="120"/>
      <c r="C1043" s="119"/>
      <c r="D1043" s="121"/>
      <c r="E1043" s="122" t="str">
        <f>IF(D1043="","",VLOOKUP(D1043,ボランティア一覧!$A:$B,2,0))</f>
        <v/>
      </c>
      <c r="F1043" s="121"/>
      <c r="G1043" s="123" t="str">
        <f>IF(F1043="","",VLOOKUP(F1043,ボランティア図書マスタ!$B:$L,11,0))</f>
        <v/>
      </c>
      <c r="H1043" s="124"/>
      <c r="I1043" s="121"/>
      <c r="J1043" s="124"/>
      <c r="K1043" s="122" t="str">
        <f t="shared" si="1191"/>
        <v/>
      </c>
      <c r="L1043" s="125" t="str">
        <f>IF(Y1043="","",VLOOKUP(Y1043,ボランティア図書マスタ!$A$3:$M$567,13,0))</f>
        <v/>
      </c>
      <c r="M1043" s="126"/>
      <c r="N1043" s="127"/>
      <c r="O1043" s="128"/>
      <c r="P1043" s="129"/>
      <c r="Q1043" s="130" t="str">
        <f>IF(D1043="","",VLOOKUP(D1043,ボランティア一覧!$A$3:$F$68,3,0))</f>
        <v/>
      </c>
      <c r="R1043" s="130" t="str">
        <f>IF(D1043="","",VLOOKUP(D1043,ボランティア一覧!$A$3:$F$68,4,0))</f>
        <v/>
      </c>
      <c r="S1043" s="130" t="str">
        <f>IF(D1043="","",VLOOKUP(D1043,ボランティア一覧!$A$3:$F$68,5,0))</f>
        <v/>
      </c>
      <c r="T1043" s="130" t="str">
        <f>IF(D1043="","",VLOOKUP(D1043,ボランティア一覧!$A$3:$F$68,6,0))</f>
        <v/>
      </c>
      <c r="U1043" s="131" t="str">
        <f t="shared" si="1269"/>
        <v xml:space="preserve"> </v>
      </c>
      <c r="V1043" s="131" t="str">
        <f t="shared" si="1270"/>
        <v>　</v>
      </c>
      <c r="W1043" s="131" t="str">
        <f>IF($A1043=0," ",VLOOKUP(U1043,入力規則用シート!B:C,2,0))</f>
        <v xml:space="preserve"> </v>
      </c>
      <c r="X1043" s="131">
        <f t="shared" si="1281"/>
        <v>0</v>
      </c>
      <c r="Y1043" s="131" t="str">
        <f t="shared" si="1271"/>
        <v/>
      </c>
      <c r="Z1043" s="131" t="str">
        <f>IF(Y1043="","",VLOOKUP(Y1043,ボランティア図書マスタ!$A$3:$K$567,11,0))</f>
        <v/>
      </c>
      <c r="AA1043" s="132" t="str">
        <f t="shared" si="1272"/>
        <v/>
      </c>
      <c r="AB1043" s="133"/>
      <c r="AC1043" s="133">
        <f t="shared" si="1273"/>
        <v>0</v>
      </c>
      <c r="AD1043" s="133">
        <f t="shared" si="1274"/>
        <v>0</v>
      </c>
      <c r="AE1043" s="133">
        <f t="shared" si="1275"/>
        <v>0</v>
      </c>
      <c r="AF1043" s="133">
        <f t="shared" si="1276"/>
        <v>0</v>
      </c>
      <c r="AG1043" s="134">
        <f t="shared" si="1277"/>
        <v>0</v>
      </c>
      <c r="AH1043" s="133">
        <f t="shared" si="1278"/>
        <v>0</v>
      </c>
      <c r="AI1043" s="133">
        <f t="shared" si="1192"/>
        <v>0</v>
      </c>
      <c r="AJ1043" s="133">
        <f t="shared" si="1193"/>
        <v>0</v>
      </c>
      <c r="AK1043" s="135">
        <f t="shared" si="1279"/>
        <v>0</v>
      </c>
      <c r="AL1043" s="135">
        <f t="shared" si="1280"/>
        <v>0</v>
      </c>
      <c r="AM1043" s="135">
        <f t="shared" si="1194"/>
        <v>0</v>
      </c>
      <c r="AN1043" s="135">
        <f t="shared" si="1195"/>
        <v>0</v>
      </c>
      <c r="AP1043" s="111" t="e">
        <f>VLOOKUP($Y1043,ボランティア図書マスタ!$A:$T,15,0)</f>
        <v>#N/A</v>
      </c>
      <c r="AQ1043" s="111" t="e">
        <f>VLOOKUP($Y1043,ボランティア図書マスタ!$A:$T,16,0)</f>
        <v>#N/A</v>
      </c>
      <c r="AR1043" s="111" t="e">
        <f>VLOOKUP($Y1043,ボランティア図書マスタ!$A:$T,17,0)</f>
        <v>#N/A</v>
      </c>
      <c r="AS1043" s="111" t="e">
        <f>VLOOKUP($Y1043,ボランティア図書マスタ!$A:$T,18,0)</f>
        <v>#N/A</v>
      </c>
      <c r="AT1043" s="111" t="e">
        <f>VLOOKUP($Y1043,ボランティア図書マスタ!$A:$T,19,0)</f>
        <v>#N/A</v>
      </c>
      <c r="AU1043" s="111" t="e">
        <f>VLOOKUP($Y1043,ボランティア図書マスタ!$A:$T,20,0)</f>
        <v>#N/A</v>
      </c>
    </row>
    <row r="1044" spans="1:47" ht="80.099999999999994" customHeight="1" x14ac:dyDescent="0.15">
      <c r="A1044" s="119"/>
      <c r="B1044" s="120"/>
      <c r="C1044" s="119"/>
      <c r="D1044" s="121"/>
      <c r="E1044" s="122" t="str">
        <f>IF(D1044="","",VLOOKUP(D1044,ボランティア一覧!$A:$B,2,0))</f>
        <v/>
      </c>
      <c r="F1044" s="121"/>
      <c r="G1044" s="123" t="str">
        <f>IF(F1044="","",VLOOKUP(F1044,ボランティア図書マスタ!$B:$L,11,0))</f>
        <v/>
      </c>
      <c r="H1044" s="124"/>
      <c r="I1044" s="121"/>
      <c r="J1044" s="124"/>
      <c r="K1044" s="122" t="str">
        <f t="shared" si="1191"/>
        <v/>
      </c>
      <c r="L1044" s="125" t="str">
        <f>IF(Y1044="","",VLOOKUP(Y1044,ボランティア図書マスタ!$A$3:$M$567,13,0))</f>
        <v/>
      </c>
      <c r="M1044" s="126"/>
      <c r="N1044" s="127"/>
      <c r="O1044" s="128"/>
      <c r="P1044" s="129"/>
      <c r="Q1044" s="130" t="str">
        <f>IF(D1044="","",VLOOKUP(D1044,ボランティア一覧!$A$3:$F$68,3,0))</f>
        <v/>
      </c>
      <c r="R1044" s="130" t="str">
        <f>IF(D1044="","",VLOOKUP(D1044,ボランティア一覧!$A$3:$F$68,4,0))</f>
        <v/>
      </c>
      <c r="S1044" s="130" t="str">
        <f>IF(D1044="","",VLOOKUP(D1044,ボランティア一覧!$A$3:$F$68,5,0))</f>
        <v/>
      </c>
      <c r="T1044" s="130" t="str">
        <f>IF(D1044="","",VLOOKUP(D1044,ボランティア一覧!$A$3:$F$68,6,0))</f>
        <v/>
      </c>
      <c r="U1044" s="131" t="str">
        <f t="shared" si="1269"/>
        <v xml:space="preserve"> </v>
      </c>
      <c r="V1044" s="131" t="str">
        <f t="shared" si="1270"/>
        <v>　</v>
      </c>
      <c r="W1044" s="131" t="str">
        <f>IF($A1044=0," ",VLOOKUP(U1044,入力規則用シート!B:C,2,0))</f>
        <v xml:space="preserve"> </v>
      </c>
      <c r="X1044" s="131">
        <f t="shared" si="1281"/>
        <v>0</v>
      </c>
      <c r="Y1044" s="131" t="str">
        <f t="shared" si="1271"/>
        <v/>
      </c>
      <c r="Z1044" s="131" t="str">
        <f>IF(Y1044="","",VLOOKUP(Y1044,ボランティア図書マスタ!$A$3:$K$567,11,0))</f>
        <v/>
      </c>
      <c r="AA1044" s="132" t="str">
        <f t="shared" si="1272"/>
        <v/>
      </c>
      <c r="AB1044" s="133"/>
      <c r="AC1044" s="133">
        <f t="shared" si="1273"/>
        <v>0</v>
      </c>
      <c r="AD1044" s="133">
        <f t="shared" si="1274"/>
        <v>0</v>
      </c>
      <c r="AE1044" s="133">
        <f t="shared" si="1275"/>
        <v>0</v>
      </c>
      <c r="AF1044" s="133">
        <f t="shared" si="1276"/>
        <v>0</v>
      </c>
      <c r="AG1044" s="134">
        <f t="shared" si="1277"/>
        <v>0</v>
      </c>
      <c r="AH1044" s="133">
        <f t="shared" si="1278"/>
        <v>0</v>
      </c>
      <c r="AI1044" s="133">
        <f t="shared" si="1192"/>
        <v>0</v>
      </c>
      <c r="AJ1044" s="133">
        <f t="shared" si="1193"/>
        <v>0</v>
      </c>
      <c r="AK1044" s="135">
        <f t="shared" si="1279"/>
        <v>0</v>
      </c>
      <c r="AL1044" s="135">
        <f t="shared" si="1280"/>
        <v>0</v>
      </c>
      <c r="AM1044" s="135">
        <f t="shared" si="1194"/>
        <v>0</v>
      </c>
      <c r="AN1044" s="135">
        <f t="shared" si="1195"/>
        <v>0</v>
      </c>
      <c r="AP1044" s="111" t="e">
        <f>VLOOKUP($Y1044,ボランティア図書マスタ!$A:$T,15,0)</f>
        <v>#N/A</v>
      </c>
      <c r="AQ1044" s="111" t="e">
        <f>VLOOKUP($Y1044,ボランティア図書マスタ!$A:$T,16,0)</f>
        <v>#N/A</v>
      </c>
      <c r="AR1044" s="111" t="e">
        <f>VLOOKUP($Y1044,ボランティア図書マスタ!$A:$T,17,0)</f>
        <v>#N/A</v>
      </c>
      <c r="AS1044" s="111" t="e">
        <f>VLOOKUP($Y1044,ボランティア図書マスタ!$A:$T,18,0)</f>
        <v>#N/A</v>
      </c>
      <c r="AT1044" s="111" t="e">
        <f>VLOOKUP($Y1044,ボランティア図書マスタ!$A:$T,19,0)</f>
        <v>#N/A</v>
      </c>
      <c r="AU1044" s="111" t="e">
        <f>VLOOKUP($Y1044,ボランティア図書マスタ!$A:$T,20,0)</f>
        <v>#N/A</v>
      </c>
    </row>
    <row r="1045" spans="1:47" ht="80.099999999999994" customHeight="1" x14ac:dyDescent="0.15">
      <c r="A1045" s="119"/>
      <c r="B1045" s="120"/>
      <c r="C1045" s="119"/>
      <c r="D1045" s="121"/>
      <c r="E1045" s="122" t="str">
        <f>IF(D1045="","",VLOOKUP(D1045,ボランティア一覧!$A:$B,2,0))</f>
        <v/>
      </c>
      <c r="F1045" s="121"/>
      <c r="G1045" s="123" t="str">
        <f>IF(F1045="","",VLOOKUP(F1045,ボランティア図書マスタ!$B:$L,11,0))</f>
        <v/>
      </c>
      <c r="H1045" s="124"/>
      <c r="I1045" s="121"/>
      <c r="J1045" s="124"/>
      <c r="K1045" s="122" t="str">
        <f t="shared" si="1191"/>
        <v/>
      </c>
      <c r="L1045" s="125" t="str">
        <f>IF(Y1045="","",VLOOKUP(Y1045,ボランティア図書マスタ!$A$3:$M$567,13,0))</f>
        <v/>
      </c>
      <c r="M1045" s="126"/>
      <c r="N1045" s="127"/>
      <c r="O1045" s="128"/>
      <c r="P1045" s="129"/>
      <c r="Q1045" s="130" t="str">
        <f>IF(D1045="","",VLOOKUP(D1045,ボランティア一覧!$A$3:$F$68,3,0))</f>
        <v/>
      </c>
      <c r="R1045" s="130" t="str">
        <f>IF(D1045="","",VLOOKUP(D1045,ボランティア一覧!$A$3:$F$68,4,0))</f>
        <v/>
      </c>
      <c r="S1045" s="130" t="str">
        <f>IF(D1045="","",VLOOKUP(D1045,ボランティア一覧!$A$3:$F$68,5,0))</f>
        <v/>
      </c>
      <c r="T1045" s="130" t="str">
        <f>IF(D1045="","",VLOOKUP(D1045,ボランティア一覧!$A$3:$F$68,6,0))</f>
        <v/>
      </c>
      <c r="U1045" s="131" t="str">
        <f t="shared" si="1269"/>
        <v xml:space="preserve"> </v>
      </c>
      <c r="V1045" s="131" t="str">
        <f t="shared" si="1270"/>
        <v>　</v>
      </c>
      <c r="W1045" s="131" t="str">
        <f>IF($A1045=0," ",VLOOKUP(U1045,入力規則用シート!B:C,2,0))</f>
        <v xml:space="preserve"> </v>
      </c>
      <c r="X1045" s="131">
        <f t="shared" si="1281"/>
        <v>0</v>
      </c>
      <c r="Y1045" s="131" t="str">
        <f t="shared" si="1271"/>
        <v/>
      </c>
      <c r="Z1045" s="131" t="str">
        <f>IF(Y1045="","",VLOOKUP(Y1045,ボランティア図書マスタ!$A$3:$K$567,11,0))</f>
        <v/>
      </c>
      <c r="AA1045" s="132" t="str">
        <f t="shared" si="1272"/>
        <v/>
      </c>
      <c r="AB1045" s="133"/>
      <c r="AC1045" s="133">
        <f t="shared" si="1273"/>
        <v>0</v>
      </c>
      <c r="AD1045" s="133">
        <f t="shared" si="1274"/>
        <v>0</v>
      </c>
      <c r="AE1045" s="133">
        <f t="shared" si="1275"/>
        <v>0</v>
      </c>
      <c r="AF1045" s="133">
        <f t="shared" si="1276"/>
        <v>0</v>
      </c>
      <c r="AG1045" s="134">
        <f t="shared" si="1277"/>
        <v>0</v>
      </c>
      <c r="AH1045" s="133">
        <f t="shared" si="1278"/>
        <v>0</v>
      </c>
      <c r="AI1045" s="133">
        <f t="shared" si="1192"/>
        <v>0</v>
      </c>
      <c r="AJ1045" s="133">
        <f t="shared" si="1193"/>
        <v>0</v>
      </c>
      <c r="AK1045" s="135">
        <f t="shared" si="1279"/>
        <v>0</v>
      </c>
      <c r="AL1045" s="135">
        <f t="shared" si="1280"/>
        <v>0</v>
      </c>
      <c r="AM1045" s="135">
        <f t="shared" si="1194"/>
        <v>0</v>
      </c>
      <c r="AN1045" s="135">
        <f t="shared" si="1195"/>
        <v>0</v>
      </c>
      <c r="AP1045" s="111" t="e">
        <f>VLOOKUP($Y1045,ボランティア図書マスタ!$A:$T,15,0)</f>
        <v>#N/A</v>
      </c>
      <c r="AQ1045" s="111" t="e">
        <f>VLOOKUP($Y1045,ボランティア図書マスタ!$A:$T,16,0)</f>
        <v>#N/A</v>
      </c>
      <c r="AR1045" s="111" t="e">
        <f>VLOOKUP($Y1045,ボランティア図書マスタ!$A:$T,17,0)</f>
        <v>#N/A</v>
      </c>
      <c r="AS1045" s="111" t="e">
        <f>VLOOKUP($Y1045,ボランティア図書マスタ!$A:$T,18,0)</f>
        <v>#N/A</v>
      </c>
      <c r="AT1045" s="111" t="e">
        <f>VLOOKUP($Y1045,ボランティア図書マスタ!$A:$T,19,0)</f>
        <v>#N/A</v>
      </c>
      <c r="AU1045" s="111" t="e">
        <f>VLOOKUP($Y1045,ボランティア図書マスタ!$A:$T,20,0)</f>
        <v>#N/A</v>
      </c>
    </row>
    <row r="1046" spans="1:47" ht="80.099999999999994" customHeight="1" x14ac:dyDescent="0.15">
      <c r="A1046" s="119"/>
      <c r="B1046" s="120"/>
      <c r="C1046" s="119"/>
      <c r="D1046" s="121"/>
      <c r="E1046" s="122" t="str">
        <f>IF(D1046="","",VLOOKUP(D1046,ボランティア一覧!$A:$B,2,0))</f>
        <v/>
      </c>
      <c r="F1046" s="121"/>
      <c r="G1046" s="123" t="str">
        <f>IF(F1046="","",VLOOKUP(F1046,ボランティア図書マスタ!$B:$L,11,0))</f>
        <v/>
      </c>
      <c r="H1046" s="124"/>
      <c r="I1046" s="121"/>
      <c r="J1046" s="124"/>
      <c r="K1046" s="122" t="str">
        <f t="shared" si="1191"/>
        <v/>
      </c>
      <c r="L1046" s="125" t="str">
        <f>IF(Y1046="","",VLOOKUP(Y1046,ボランティア図書マスタ!$A$3:$M$567,13,0))</f>
        <v/>
      </c>
      <c r="M1046" s="126"/>
      <c r="N1046" s="127"/>
      <c r="O1046" s="128"/>
      <c r="P1046" s="129"/>
      <c r="Q1046" s="130" t="str">
        <f>IF(D1046="","",VLOOKUP(D1046,ボランティア一覧!$A$3:$F$68,3,0))</f>
        <v/>
      </c>
      <c r="R1046" s="130" t="str">
        <f>IF(D1046="","",VLOOKUP(D1046,ボランティア一覧!$A$3:$F$68,4,0))</f>
        <v/>
      </c>
      <c r="S1046" s="130" t="str">
        <f>IF(D1046="","",VLOOKUP(D1046,ボランティア一覧!$A$3:$F$68,5,0))</f>
        <v/>
      </c>
      <c r="T1046" s="130" t="str">
        <f>IF(D1046="","",VLOOKUP(D1046,ボランティア一覧!$A$3:$F$68,6,0))</f>
        <v/>
      </c>
      <c r="U1046" s="131" t="str">
        <f t="shared" si="1269"/>
        <v xml:space="preserve"> </v>
      </c>
      <c r="V1046" s="131" t="str">
        <f t="shared" si="1270"/>
        <v>　</v>
      </c>
      <c r="W1046" s="131" t="str">
        <f>IF($A1046=0," ",VLOOKUP(U1046,入力規則用シート!B:C,2,0))</f>
        <v xml:space="preserve"> </v>
      </c>
      <c r="X1046" s="131">
        <f t="shared" si="1281"/>
        <v>0</v>
      </c>
      <c r="Y1046" s="131" t="str">
        <f t="shared" si="1271"/>
        <v/>
      </c>
      <c r="Z1046" s="131" t="str">
        <f>IF(Y1046="","",VLOOKUP(Y1046,ボランティア図書マスタ!$A$3:$K$567,11,0))</f>
        <v/>
      </c>
      <c r="AA1046" s="132" t="str">
        <f t="shared" si="1272"/>
        <v/>
      </c>
      <c r="AB1046" s="133"/>
      <c r="AC1046" s="133">
        <f t="shared" si="1273"/>
        <v>0</v>
      </c>
      <c r="AD1046" s="133">
        <f t="shared" si="1274"/>
        <v>0</v>
      </c>
      <c r="AE1046" s="133">
        <f t="shared" si="1275"/>
        <v>0</v>
      </c>
      <c r="AF1046" s="133">
        <f t="shared" si="1276"/>
        <v>0</v>
      </c>
      <c r="AG1046" s="134">
        <f t="shared" si="1277"/>
        <v>0</v>
      </c>
      <c r="AH1046" s="133">
        <f t="shared" si="1278"/>
        <v>0</v>
      </c>
      <c r="AI1046" s="133">
        <f t="shared" si="1192"/>
        <v>0</v>
      </c>
      <c r="AJ1046" s="133">
        <f t="shared" si="1193"/>
        <v>0</v>
      </c>
      <c r="AK1046" s="135">
        <f t="shared" si="1279"/>
        <v>0</v>
      </c>
      <c r="AL1046" s="135">
        <f t="shared" si="1280"/>
        <v>0</v>
      </c>
      <c r="AM1046" s="135">
        <f t="shared" si="1194"/>
        <v>0</v>
      </c>
      <c r="AN1046" s="135">
        <f t="shared" si="1195"/>
        <v>0</v>
      </c>
      <c r="AP1046" s="111" t="e">
        <f>VLOOKUP($Y1046,ボランティア図書マスタ!$A:$T,15,0)</f>
        <v>#N/A</v>
      </c>
      <c r="AQ1046" s="111" t="e">
        <f>VLOOKUP($Y1046,ボランティア図書マスタ!$A:$T,16,0)</f>
        <v>#N/A</v>
      </c>
      <c r="AR1046" s="111" t="e">
        <f>VLOOKUP($Y1046,ボランティア図書マスタ!$A:$T,17,0)</f>
        <v>#N/A</v>
      </c>
      <c r="AS1046" s="111" t="e">
        <f>VLOOKUP($Y1046,ボランティア図書マスタ!$A:$T,18,0)</f>
        <v>#N/A</v>
      </c>
      <c r="AT1046" s="111" t="e">
        <f>VLOOKUP($Y1046,ボランティア図書マスタ!$A:$T,19,0)</f>
        <v>#N/A</v>
      </c>
      <c r="AU1046" s="111" t="e">
        <f>VLOOKUP($Y1046,ボランティア図書マスタ!$A:$T,20,0)</f>
        <v>#N/A</v>
      </c>
    </row>
    <row r="1047" spans="1:47" ht="80.099999999999994" customHeight="1" x14ac:dyDescent="0.15">
      <c r="A1047" s="119"/>
      <c r="B1047" s="120"/>
      <c r="C1047" s="119"/>
      <c r="D1047" s="121"/>
      <c r="E1047" s="122" t="str">
        <f>IF(D1047="","",VLOOKUP(D1047,ボランティア一覧!$A:$B,2,0))</f>
        <v/>
      </c>
      <c r="F1047" s="121"/>
      <c r="G1047" s="123" t="str">
        <f>IF(F1047="","",VLOOKUP(F1047,ボランティア図書マスタ!$B:$L,11,0))</f>
        <v/>
      </c>
      <c r="H1047" s="124"/>
      <c r="I1047" s="121"/>
      <c r="J1047" s="124"/>
      <c r="K1047" s="122" t="str">
        <f t="shared" si="1191"/>
        <v/>
      </c>
      <c r="L1047" s="125" t="str">
        <f>IF(Y1047="","",VLOOKUP(Y1047,ボランティア図書マスタ!$A$3:$M$567,13,0))</f>
        <v/>
      </c>
      <c r="M1047" s="126"/>
      <c r="N1047" s="127"/>
      <c r="O1047" s="128"/>
      <c r="P1047" s="129"/>
      <c r="Q1047" s="130" t="str">
        <f>IF(D1047="","",VLOOKUP(D1047,ボランティア一覧!$A$3:$F$68,3,0))</f>
        <v/>
      </c>
      <c r="R1047" s="130" t="str">
        <f>IF(D1047="","",VLOOKUP(D1047,ボランティア一覧!$A$3:$F$68,4,0))</f>
        <v/>
      </c>
      <c r="S1047" s="130" t="str">
        <f>IF(D1047="","",VLOOKUP(D1047,ボランティア一覧!$A$3:$F$68,5,0))</f>
        <v/>
      </c>
      <c r="T1047" s="130" t="str">
        <f>IF(D1047="","",VLOOKUP(D1047,ボランティア一覧!$A$3:$F$68,6,0))</f>
        <v/>
      </c>
      <c r="U1047" s="131" t="str">
        <f>IF(F1047=0," ",$G$2)</f>
        <v xml:space="preserve"> </v>
      </c>
      <c r="V1047" s="131" t="str">
        <f>IF(F1047=0,"　",$L$2)</f>
        <v>　</v>
      </c>
      <c r="W1047" s="131" t="str">
        <f>IF($A1047=0," ",VLOOKUP(U1047,入力規則用シート!B:C,2,0))</f>
        <v xml:space="preserve"> </v>
      </c>
      <c r="X1047" s="131">
        <f t="shared" si="1281"/>
        <v>0</v>
      </c>
      <c r="Y1047" s="131" t="str">
        <f>IF(F1047&amp;I1047="","",CONCATENATE(F1047,I1047))</f>
        <v/>
      </c>
      <c r="Z1047" s="131" t="str">
        <f>IF(Y1047="","",VLOOKUP(Y1047,ボランティア図書マスタ!$A$3:$K$567,11,0))</f>
        <v/>
      </c>
      <c r="AA1047" s="132" t="str">
        <f>DBCS(J1047)</f>
        <v/>
      </c>
      <c r="AB1047" s="133"/>
      <c r="AC1047" s="133">
        <f>A1047</f>
        <v>0</v>
      </c>
      <c r="AD1047" s="133">
        <f>B1047</f>
        <v>0</v>
      </c>
      <c r="AE1047" s="133">
        <f>C1047</f>
        <v>0</v>
      </c>
      <c r="AF1047" s="133">
        <f>D1047</f>
        <v>0</v>
      </c>
      <c r="AG1047" s="134">
        <f>F1047</f>
        <v>0</v>
      </c>
      <c r="AH1047" s="133">
        <f>H1047</f>
        <v>0</v>
      </c>
      <c r="AI1047" s="133">
        <f t="shared" si="1192"/>
        <v>0</v>
      </c>
      <c r="AJ1047" s="133">
        <f t="shared" si="1193"/>
        <v>0</v>
      </c>
      <c r="AK1047" s="135">
        <f>M1047</f>
        <v>0</v>
      </c>
      <c r="AL1047" s="135">
        <f>N1047</f>
        <v>0</v>
      </c>
      <c r="AM1047" s="135">
        <f t="shared" si="1194"/>
        <v>0</v>
      </c>
      <c r="AN1047" s="135">
        <f t="shared" si="1195"/>
        <v>0</v>
      </c>
      <c r="AP1047" s="111" t="e">
        <f>VLOOKUP($Y1047,ボランティア図書マスタ!$A:$T,15,0)</f>
        <v>#N/A</v>
      </c>
      <c r="AQ1047" s="111" t="e">
        <f>VLOOKUP($Y1047,ボランティア図書マスタ!$A:$T,16,0)</f>
        <v>#N/A</v>
      </c>
      <c r="AR1047" s="111" t="e">
        <f>VLOOKUP($Y1047,ボランティア図書マスタ!$A:$T,17,0)</f>
        <v>#N/A</v>
      </c>
      <c r="AS1047" s="111" t="e">
        <f>VLOOKUP($Y1047,ボランティア図書マスタ!$A:$T,18,0)</f>
        <v>#N/A</v>
      </c>
      <c r="AT1047" s="111" t="e">
        <f>VLOOKUP($Y1047,ボランティア図書マスタ!$A:$T,19,0)</f>
        <v>#N/A</v>
      </c>
      <c r="AU1047" s="111" t="e">
        <f>VLOOKUP($Y1047,ボランティア図書マスタ!$A:$T,20,0)</f>
        <v>#N/A</v>
      </c>
    </row>
    <row r="1048" spans="1:47" ht="80.099999999999994" customHeight="1" x14ac:dyDescent="0.15">
      <c r="A1048" s="119"/>
      <c r="B1048" s="120"/>
      <c r="C1048" s="119"/>
      <c r="D1048" s="121"/>
      <c r="E1048" s="122" t="str">
        <f>IF(D1048="","",VLOOKUP(D1048,ボランティア一覧!$A:$B,2,0))</f>
        <v/>
      </c>
      <c r="F1048" s="121"/>
      <c r="G1048" s="123" t="str">
        <f>IF(F1048="","",VLOOKUP(F1048,ボランティア図書マスタ!$B:$L,11,0))</f>
        <v/>
      </c>
      <c r="H1048" s="124"/>
      <c r="I1048" s="121"/>
      <c r="J1048" s="124"/>
      <c r="K1048" s="122" t="str">
        <f t="shared" si="1191"/>
        <v/>
      </c>
      <c r="L1048" s="125" t="str">
        <f>IF(Y1048="","",VLOOKUP(Y1048,ボランティア図書マスタ!$A$3:$M$567,13,0))</f>
        <v/>
      </c>
      <c r="M1048" s="126"/>
      <c r="N1048" s="127"/>
      <c r="O1048" s="128"/>
      <c r="P1048" s="129"/>
      <c r="Q1048" s="130" t="str">
        <f>IF(D1048="","",VLOOKUP(D1048,ボランティア一覧!$A$3:$F$68,3,0))</f>
        <v/>
      </c>
      <c r="R1048" s="130" t="str">
        <f>IF(D1048="","",VLOOKUP(D1048,ボランティア一覧!$A$3:$F$68,4,0))</f>
        <v/>
      </c>
      <c r="S1048" s="130" t="str">
        <f>IF(D1048="","",VLOOKUP(D1048,ボランティア一覧!$A$3:$F$68,5,0))</f>
        <v/>
      </c>
      <c r="T1048" s="130" t="str">
        <f>IF(D1048="","",VLOOKUP(D1048,ボランティア一覧!$A$3:$F$68,6,0))</f>
        <v/>
      </c>
      <c r="U1048" s="131" t="str">
        <f t="shared" ref="U1048:U1056" si="1282">IF(F1048=0," ",$G$2)</f>
        <v xml:space="preserve"> </v>
      </c>
      <c r="V1048" s="131" t="str">
        <f t="shared" ref="V1048:V1056" si="1283">IF(F1048=0,"　",$L$2)</f>
        <v>　</v>
      </c>
      <c r="W1048" s="131" t="str">
        <f>IF($A1048=0," ",VLOOKUP(U1048,入力規則用シート!B:C,2,0))</f>
        <v xml:space="preserve"> </v>
      </c>
      <c r="X1048" s="131">
        <f t="shared" si="1281"/>
        <v>0</v>
      </c>
      <c r="Y1048" s="131" t="str">
        <f t="shared" ref="Y1048:Y1056" si="1284">IF(F1048&amp;I1048="","",CONCATENATE(F1048,I1048))</f>
        <v/>
      </c>
      <c r="Z1048" s="131" t="str">
        <f>IF(Y1048="","",VLOOKUP(Y1048,ボランティア図書マスタ!$A$3:$K$567,11,0))</f>
        <v/>
      </c>
      <c r="AA1048" s="132" t="str">
        <f t="shared" ref="AA1048:AA1056" si="1285">DBCS(J1048)</f>
        <v/>
      </c>
      <c r="AB1048" s="133"/>
      <c r="AC1048" s="133">
        <f t="shared" ref="AC1048:AC1056" si="1286">A1048</f>
        <v>0</v>
      </c>
      <c r="AD1048" s="133">
        <f t="shared" ref="AD1048:AD1056" si="1287">B1048</f>
        <v>0</v>
      </c>
      <c r="AE1048" s="133">
        <f t="shared" ref="AE1048:AE1056" si="1288">C1048</f>
        <v>0</v>
      </c>
      <c r="AF1048" s="133">
        <f t="shared" ref="AF1048:AF1056" si="1289">D1048</f>
        <v>0</v>
      </c>
      <c r="AG1048" s="134">
        <f t="shared" ref="AG1048:AG1056" si="1290">F1048</f>
        <v>0</v>
      </c>
      <c r="AH1048" s="133">
        <f t="shared" ref="AH1048:AH1056" si="1291">H1048</f>
        <v>0</v>
      </c>
      <c r="AI1048" s="133">
        <f t="shared" si="1192"/>
        <v>0</v>
      </c>
      <c r="AJ1048" s="133">
        <f t="shared" si="1193"/>
        <v>0</v>
      </c>
      <c r="AK1048" s="135">
        <f t="shared" ref="AK1048:AK1056" si="1292">M1048</f>
        <v>0</v>
      </c>
      <c r="AL1048" s="135">
        <f t="shared" ref="AL1048:AL1056" si="1293">N1048</f>
        <v>0</v>
      </c>
      <c r="AM1048" s="135">
        <f t="shared" si="1194"/>
        <v>0</v>
      </c>
      <c r="AN1048" s="135">
        <f t="shared" si="1195"/>
        <v>0</v>
      </c>
      <c r="AP1048" s="111" t="e">
        <f>VLOOKUP($Y1048,ボランティア図書マスタ!$A:$T,15,0)</f>
        <v>#N/A</v>
      </c>
      <c r="AQ1048" s="111" t="e">
        <f>VLOOKUP($Y1048,ボランティア図書マスタ!$A:$T,16,0)</f>
        <v>#N/A</v>
      </c>
      <c r="AR1048" s="111" t="e">
        <f>VLOOKUP($Y1048,ボランティア図書マスタ!$A:$T,17,0)</f>
        <v>#N/A</v>
      </c>
      <c r="AS1048" s="111" t="e">
        <f>VLOOKUP($Y1048,ボランティア図書マスタ!$A:$T,18,0)</f>
        <v>#N/A</v>
      </c>
      <c r="AT1048" s="111" t="e">
        <f>VLOOKUP($Y1048,ボランティア図書マスタ!$A:$T,19,0)</f>
        <v>#N/A</v>
      </c>
      <c r="AU1048" s="111" t="e">
        <f>VLOOKUP($Y1048,ボランティア図書マスタ!$A:$T,20,0)</f>
        <v>#N/A</v>
      </c>
    </row>
    <row r="1049" spans="1:47" ht="80.099999999999994" customHeight="1" x14ac:dyDescent="0.15">
      <c r="A1049" s="119"/>
      <c r="B1049" s="120"/>
      <c r="C1049" s="119"/>
      <c r="D1049" s="121"/>
      <c r="E1049" s="122" t="str">
        <f>IF(D1049="","",VLOOKUP(D1049,ボランティア一覧!$A:$B,2,0))</f>
        <v/>
      </c>
      <c r="F1049" s="121"/>
      <c r="G1049" s="123" t="str">
        <f>IF(F1049="","",VLOOKUP(F1049,ボランティア図書マスタ!$B:$L,11,0))</f>
        <v/>
      </c>
      <c r="H1049" s="124"/>
      <c r="I1049" s="121"/>
      <c r="J1049" s="124"/>
      <c r="K1049" s="122" t="str">
        <f t="shared" si="1191"/>
        <v/>
      </c>
      <c r="L1049" s="125" t="str">
        <f>IF(Y1049="","",VLOOKUP(Y1049,ボランティア図書マスタ!$A$3:$M$567,13,0))</f>
        <v/>
      </c>
      <c r="M1049" s="126"/>
      <c r="N1049" s="127"/>
      <c r="O1049" s="128"/>
      <c r="P1049" s="129"/>
      <c r="Q1049" s="130" t="str">
        <f>IF(D1049="","",VLOOKUP(D1049,ボランティア一覧!$A$3:$F$68,3,0))</f>
        <v/>
      </c>
      <c r="R1049" s="130" t="str">
        <f>IF(D1049="","",VLOOKUP(D1049,ボランティア一覧!$A$3:$F$68,4,0))</f>
        <v/>
      </c>
      <c r="S1049" s="130" t="str">
        <f>IF(D1049="","",VLOOKUP(D1049,ボランティア一覧!$A$3:$F$68,5,0))</f>
        <v/>
      </c>
      <c r="T1049" s="130" t="str">
        <f>IF(D1049="","",VLOOKUP(D1049,ボランティア一覧!$A$3:$F$68,6,0))</f>
        <v/>
      </c>
      <c r="U1049" s="131" t="str">
        <f t="shared" si="1282"/>
        <v xml:space="preserve"> </v>
      </c>
      <c r="V1049" s="131" t="str">
        <f t="shared" si="1283"/>
        <v>　</v>
      </c>
      <c r="W1049" s="131" t="str">
        <f>IF($A1049=0," ",VLOOKUP(U1049,入力規則用シート!B:C,2,0))</f>
        <v xml:space="preserve"> </v>
      </c>
      <c r="X1049" s="131">
        <f t="shared" si="1281"/>
        <v>0</v>
      </c>
      <c r="Y1049" s="131" t="str">
        <f t="shared" si="1284"/>
        <v/>
      </c>
      <c r="Z1049" s="131" t="str">
        <f>IF(Y1049="","",VLOOKUP(Y1049,ボランティア図書マスタ!$A$3:$K$567,11,0))</f>
        <v/>
      </c>
      <c r="AA1049" s="132" t="str">
        <f t="shared" si="1285"/>
        <v/>
      </c>
      <c r="AB1049" s="133"/>
      <c r="AC1049" s="133">
        <f t="shared" si="1286"/>
        <v>0</v>
      </c>
      <c r="AD1049" s="133">
        <f t="shared" si="1287"/>
        <v>0</v>
      </c>
      <c r="AE1049" s="133">
        <f t="shared" si="1288"/>
        <v>0</v>
      </c>
      <c r="AF1049" s="133">
        <f t="shared" si="1289"/>
        <v>0</v>
      </c>
      <c r="AG1049" s="134">
        <f t="shared" si="1290"/>
        <v>0</v>
      </c>
      <c r="AH1049" s="133">
        <f t="shared" si="1291"/>
        <v>0</v>
      </c>
      <c r="AI1049" s="133">
        <f t="shared" si="1192"/>
        <v>0</v>
      </c>
      <c r="AJ1049" s="133">
        <f t="shared" si="1193"/>
        <v>0</v>
      </c>
      <c r="AK1049" s="135">
        <f t="shared" si="1292"/>
        <v>0</v>
      </c>
      <c r="AL1049" s="135">
        <f t="shared" si="1293"/>
        <v>0</v>
      </c>
      <c r="AM1049" s="135">
        <f t="shared" si="1194"/>
        <v>0</v>
      </c>
      <c r="AN1049" s="135">
        <f t="shared" si="1195"/>
        <v>0</v>
      </c>
      <c r="AP1049" s="111" t="e">
        <f>VLOOKUP($Y1049,ボランティア図書マスタ!$A:$T,15,0)</f>
        <v>#N/A</v>
      </c>
      <c r="AQ1049" s="111" t="e">
        <f>VLOOKUP($Y1049,ボランティア図書マスタ!$A:$T,16,0)</f>
        <v>#N/A</v>
      </c>
      <c r="AR1049" s="111" t="e">
        <f>VLOOKUP($Y1049,ボランティア図書マスタ!$A:$T,17,0)</f>
        <v>#N/A</v>
      </c>
      <c r="AS1049" s="111" t="e">
        <f>VLOOKUP($Y1049,ボランティア図書マスタ!$A:$T,18,0)</f>
        <v>#N/A</v>
      </c>
      <c r="AT1049" s="111" t="e">
        <f>VLOOKUP($Y1049,ボランティア図書マスタ!$A:$T,19,0)</f>
        <v>#N/A</v>
      </c>
      <c r="AU1049" s="111" t="e">
        <f>VLOOKUP($Y1049,ボランティア図書マスタ!$A:$T,20,0)</f>
        <v>#N/A</v>
      </c>
    </row>
    <row r="1050" spans="1:47" ht="80.099999999999994" customHeight="1" x14ac:dyDescent="0.15">
      <c r="A1050" s="119"/>
      <c r="B1050" s="120"/>
      <c r="C1050" s="119"/>
      <c r="D1050" s="121"/>
      <c r="E1050" s="122" t="str">
        <f>IF(D1050="","",VLOOKUP(D1050,ボランティア一覧!$A:$B,2,0))</f>
        <v/>
      </c>
      <c r="F1050" s="121"/>
      <c r="G1050" s="123" t="str">
        <f>IF(F1050="","",VLOOKUP(F1050,ボランティア図書マスタ!$B:$L,11,0))</f>
        <v/>
      </c>
      <c r="H1050" s="124"/>
      <c r="I1050" s="121"/>
      <c r="J1050" s="124"/>
      <c r="K1050" s="122" t="str">
        <f t="shared" si="1191"/>
        <v/>
      </c>
      <c r="L1050" s="125" t="str">
        <f>IF(Y1050="","",VLOOKUP(Y1050,ボランティア図書マスタ!$A$3:$M$567,13,0))</f>
        <v/>
      </c>
      <c r="M1050" s="126"/>
      <c r="N1050" s="127"/>
      <c r="O1050" s="128"/>
      <c r="P1050" s="129"/>
      <c r="Q1050" s="130" t="str">
        <f>IF(D1050="","",VLOOKUP(D1050,ボランティア一覧!$A$3:$F$68,3,0))</f>
        <v/>
      </c>
      <c r="R1050" s="130" t="str">
        <f>IF(D1050="","",VLOOKUP(D1050,ボランティア一覧!$A$3:$F$68,4,0))</f>
        <v/>
      </c>
      <c r="S1050" s="130" t="str">
        <f>IF(D1050="","",VLOOKUP(D1050,ボランティア一覧!$A$3:$F$68,5,0))</f>
        <v/>
      </c>
      <c r="T1050" s="130" t="str">
        <f>IF(D1050="","",VLOOKUP(D1050,ボランティア一覧!$A$3:$F$68,6,0))</f>
        <v/>
      </c>
      <c r="U1050" s="131" t="str">
        <f t="shared" si="1282"/>
        <v xml:space="preserve"> </v>
      </c>
      <c r="V1050" s="131" t="str">
        <f t="shared" si="1283"/>
        <v>　</v>
      </c>
      <c r="W1050" s="131" t="str">
        <f>IF($A1050=0," ",VLOOKUP(U1050,入力規則用シート!B:C,2,0))</f>
        <v xml:space="preserve"> </v>
      </c>
      <c r="X1050" s="131">
        <f t="shared" si="1281"/>
        <v>0</v>
      </c>
      <c r="Y1050" s="131" t="str">
        <f t="shared" si="1284"/>
        <v/>
      </c>
      <c r="Z1050" s="131" t="str">
        <f>IF(Y1050="","",VLOOKUP(Y1050,ボランティア図書マスタ!$A$3:$K$567,11,0))</f>
        <v/>
      </c>
      <c r="AA1050" s="132" t="str">
        <f t="shared" si="1285"/>
        <v/>
      </c>
      <c r="AB1050" s="133"/>
      <c r="AC1050" s="133">
        <f t="shared" si="1286"/>
        <v>0</v>
      </c>
      <c r="AD1050" s="133">
        <f t="shared" si="1287"/>
        <v>0</v>
      </c>
      <c r="AE1050" s="133">
        <f t="shared" si="1288"/>
        <v>0</v>
      </c>
      <c r="AF1050" s="133">
        <f t="shared" si="1289"/>
        <v>0</v>
      </c>
      <c r="AG1050" s="134">
        <f t="shared" si="1290"/>
        <v>0</v>
      </c>
      <c r="AH1050" s="133">
        <f t="shared" si="1291"/>
        <v>0</v>
      </c>
      <c r="AI1050" s="133">
        <f t="shared" si="1192"/>
        <v>0</v>
      </c>
      <c r="AJ1050" s="133">
        <f t="shared" si="1193"/>
        <v>0</v>
      </c>
      <c r="AK1050" s="135">
        <f t="shared" si="1292"/>
        <v>0</v>
      </c>
      <c r="AL1050" s="135">
        <f t="shared" si="1293"/>
        <v>0</v>
      </c>
      <c r="AM1050" s="135">
        <f t="shared" si="1194"/>
        <v>0</v>
      </c>
      <c r="AN1050" s="135">
        <f t="shared" si="1195"/>
        <v>0</v>
      </c>
      <c r="AP1050" s="111" t="e">
        <f>VLOOKUP($Y1050,ボランティア図書マスタ!$A:$T,15,0)</f>
        <v>#N/A</v>
      </c>
      <c r="AQ1050" s="111" t="e">
        <f>VLOOKUP($Y1050,ボランティア図書マスタ!$A:$T,16,0)</f>
        <v>#N/A</v>
      </c>
      <c r="AR1050" s="111" t="e">
        <f>VLOOKUP($Y1050,ボランティア図書マスタ!$A:$T,17,0)</f>
        <v>#N/A</v>
      </c>
      <c r="AS1050" s="111" t="e">
        <f>VLOOKUP($Y1050,ボランティア図書マスタ!$A:$T,18,0)</f>
        <v>#N/A</v>
      </c>
      <c r="AT1050" s="111" t="e">
        <f>VLOOKUP($Y1050,ボランティア図書マスタ!$A:$T,19,0)</f>
        <v>#N/A</v>
      </c>
      <c r="AU1050" s="111" t="e">
        <f>VLOOKUP($Y1050,ボランティア図書マスタ!$A:$T,20,0)</f>
        <v>#N/A</v>
      </c>
    </row>
    <row r="1051" spans="1:47" ht="80.099999999999994" customHeight="1" x14ac:dyDescent="0.15">
      <c r="A1051" s="119"/>
      <c r="B1051" s="120"/>
      <c r="C1051" s="119"/>
      <c r="D1051" s="121"/>
      <c r="E1051" s="122" t="str">
        <f>IF(D1051="","",VLOOKUP(D1051,ボランティア一覧!$A:$B,2,0))</f>
        <v/>
      </c>
      <c r="F1051" s="121"/>
      <c r="G1051" s="123" t="str">
        <f>IF(F1051="","",VLOOKUP(F1051,ボランティア図書マスタ!$B:$L,11,0))</f>
        <v/>
      </c>
      <c r="H1051" s="124"/>
      <c r="I1051" s="121"/>
      <c r="J1051" s="124"/>
      <c r="K1051" s="122" t="str">
        <f t="shared" si="1191"/>
        <v/>
      </c>
      <c r="L1051" s="125" t="str">
        <f>IF(Y1051="","",VLOOKUP(Y1051,ボランティア図書マスタ!$A$3:$M$567,13,0))</f>
        <v/>
      </c>
      <c r="M1051" s="126"/>
      <c r="N1051" s="127"/>
      <c r="O1051" s="128"/>
      <c r="P1051" s="129"/>
      <c r="Q1051" s="130" t="str">
        <f>IF(D1051="","",VLOOKUP(D1051,ボランティア一覧!$A$3:$F$68,3,0))</f>
        <v/>
      </c>
      <c r="R1051" s="130" t="str">
        <f>IF(D1051="","",VLOOKUP(D1051,ボランティア一覧!$A$3:$F$68,4,0))</f>
        <v/>
      </c>
      <c r="S1051" s="130" t="str">
        <f>IF(D1051="","",VLOOKUP(D1051,ボランティア一覧!$A$3:$F$68,5,0))</f>
        <v/>
      </c>
      <c r="T1051" s="130" t="str">
        <f>IF(D1051="","",VLOOKUP(D1051,ボランティア一覧!$A$3:$F$68,6,0))</f>
        <v/>
      </c>
      <c r="U1051" s="131" t="str">
        <f t="shared" si="1282"/>
        <v xml:space="preserve"> </v>
      </c>
      <c r="V1051" s="131" t="str">
        <f t="shared" si="1283"/>
        <v>　</v>
      </c>
      <c r="W1051" s="131" t="str">
        <f>IF($A1051=0," ",VLOOKUP(U1051,入力規則用シート!B:C,2,0))</f>
        <v xml:space="preserve"> </v>
      </c>
      <c r="X1051" s="131">
        <f t="shared" si="1281"/>
        <v>0</v>
      </c>
      <c r="Y1051" s="131" t="str">
        <f t="shared" si="1284"/>
        <v/>
      </c>
      <c r="Z1051" s="131" t="str">
        <f>IF(Y1051="","",VLOOKUP(Y1051,ボランティア図書マスタ!$A$3:$K$567,11,0))</f>
        <v/>
      </c>
      <c r="AA1051" s="132" t="str">
        <f t="shared" si="1285"/>
        <v/>
      </c>
      <c r="AB1051" s="133"/>
      <c r="AC1051" s="133">
        <f t="shared" si="1286"/>
        <v>0</v>
      </c>
      <c r="AD1051" s="133">
        <f t="shared" si="1287"/>
        <v>0</v>
      </c>
      <c r="AE1051" s="133">
        <f t="shared" si="1288"/>
        <v>0</v>
      </c>
      <c r="AF1051" s="133">
        <f t="shared" si="1289"/>
        <v>0</v>
      </c>
      <c r="AG1051" s="134">
        <f t="shared" si="1290"/>
        <v>0</v>
      </c>
      <c r="AH1051" s="133">
        <f t="shared" si="1291"/>
        <v>0</v>
      </c>
      <c r="AI1051" s="133">
        <f t="shared" si="1192"/>
        <v>0</v>
      </c>
      <c r="AJ1051" s="133">
        <f t="shared" si="1193"/>
        <v>0</v>
      </c>
      <c r="AK1051" s="135">
        <f t="shared" si="1292"/>
        <v>0</v>
      </c>
      <c r="AL1051" s="135">
        <f t="shared" si="1293"/>
        <v>0</v>
      </c>
      <c r="AM1051" s="135">
        <f t="shared" si="1194"/>
        <v>0</v>
      </c>
      <c r="AN1051" s="135">
        <f t="shared" si="1195"/>
        <v>0</v>
      </c>
      <c r="AP1051" s="111" t="e">
        <f>VLOOKUP($Y1051,ボランティア図書マスタ!$A:$T,15,0)</f>
        <v>#N/A</v>
      </c>
      <c r="AQ1051" s="111" t="e">
        <f>VLOOKUP($Y1051,ボランティア図書マスタ!$A:$T,16,0)</f>
        <v>#N/A</v>
      </c>
      <c r="AR1051" s="111" t="e">
        <f>VLOOKUP($Y1051,ボランティア図書マスタ!$A:$T,17,0)</f>
        <v>#N/A</v>
      </c>
      <c r="AS1051" s="111" t="e">
        <f>VLOOKUP($Y1051,ボランティア図書マスタ!$A:$T,18,0)</f>
        <v>#N/A</v>
      </c>
      <c r="AT1051" s="111" t="e">
        <f>VLOOKUP($Y1051,ボランティア図書マスタ!$A:$T,19,0)</f>
        <v>#N/A</v>
      </c>
      <c r="AU1051" s="111" t="e">
        <f>VLOOKUP($Y1051,ボランティア図書マスタ!$A:$T,20,0)</f>
        <v>#N/A</v>
      </c>
    </row>
    <row r="1052" spans="1:47" ht="80.099999999999994" customHeight="1" x14ac:dyDescent="0.15">
      <c r="A1052" s="119"/>
      <c r="B1052" s="120"/>
      <c r="C1052" s="119"/>
      <c r="D1052" s="121"/>
      <c r="E1052" s="122" t="str">
        <f>IF(D1052="","",VLOOKUP(D1052,ボランティア一覧!$A:$B,2,0))</f>
        <v/>
      </c>
      <c r="F1052" s="121"/>
      <c r="G1052" s="123" t="str">
        <f>IF(F1052="","",VLOOKUP(F1052,ボランティア図書マスタ!$B:$L,11,0))</f>
        <v/>
      </c>
      <c r="H1052" s="124"/>
      <c r="I1052" s="121"/>
      <c r="J1052" s="124"/>
      <c r="K1052" s="122" t="str">
        <f t="shared" si="1191"/>
        <v/>
      </c>
      <c r="L1052" s="125" t="str">
        <f>IF(Y1052="","",VLOOKUP(Y1052,ボランティア図書マスタ!$A$3:$M$567,13,0))</f>
        <v/>
      </c>
      <c r="M1052" s="126"/>
      <c r="N1052" s="127"/>
      <c r="O1052" s="128"/>
      <c r="P1052" s="129"/>
      <c r="Q1052" s="130" t="str">
        <f>IF(D1052="","",VLOOKUP(D1052,ボランティア一覧!$A$3:$F$68,3,0))</f>
        <v/>
      </c>
      <c r="R1052" s="130" t="str">
        <f>IF(D1052="","",VLOOKUP(D1052,ボランティア一覧!$A$3:$F$68,4,0))</f>
        <v/>
      </c>
      <c r="S1052" s="130" t="str">
        <f>IF(D1052="","",VLOOKUP(D1052,ボランティア一覧!$A$3:$F$68,5,0))</f>
        <v/>
      </c>
      <c r="T1052" s="130" t="str">
        <f>IF(D1052="","",VLOOKUP(D1052,ボランティア一覧!$A$3:$F$68,6,0))</f>
        <v/>
      </c>
      <c r="U1052" s="131" t="str">
        <f t="shared" si="1282"/>
        <v xml:space="preserve"> </v>
      </c>
      <c r="V1052" s="131" t="str">
        <f t="shared" si="1283"/>
        <v>　</v>
      </c>
      <c r="W1052" s="131" t="str">
        <f>IF($A1052=0," ",VLOOKUP(U1052,入力規則用シート!B:C,2,0))</f>
        <v xml:space="preserve"> </v>
      </c>
      <c r="X1052" s="131">
        <f t="shared" si="1281"/>
        <v>0</v>
      </c>
      <c r="Y1052" s="131" t="str">
        <f t="shared" si="1284"/>
        <v/>
      </c>
      <c r="Z1052" s="131" t="str">
        <f>IF(Y1052="","",VLOOKUP(Y1052,ボランティア図書マスタ!$A$3:$K$567,11,0))</f>
        <v/>
      </c>
      <c r="AA1052" s="132" t="str">
        <f t="shared" si="1285"/>
        <v/>
      </c>
      <c r="AB1052" s="133"/>
      <c r="AC1052" s="133">
        <f t="shared" si="1286"/>
        <v>0</v>
      </c>
      <c r="AD1052" s="133">
        <f t="shared" si="1287"/>
        <v>0</v>
      </c>
      <c r="AE1052" s="133">
        <f t="shared" si="1288"/>
        <v>0</v>
      </c>
      <c r="AF1052" s="133">
        <f t="shared" si="1289"/>
        <v>0</v>
      </c>
      <c r="AG1052" s="134">
        <f t="shared" si="1290"/>
        <v>0</v>
      </c>
      <c r="AH1052" s="133">
        <f t="shared" si="1291"/>
        <v>0</v>
      </c>
      <c r="AI1052" s="133">
        <f t="shared" si="1192"/>
        <v>0</v>
      </c>
      <c r="AJ1052" s="133">
        <f t="shared" si="1193"/>
        <v>0</v>
      </c>
      <c r="AK1052" s="135">
        <f t="shared" si="1292"/>
        <v>0</v>
      </c>
      <c r="AL1052" s="135">
        <f t="shared" si="1293"/>
        <v>0</v>
      </c>
      <c r="AM1052" s="135">
        <f t="shared" si="1194"/>
        <v>0</v>
      </c>
      <c r="AN1052" s="135">
        <f t="shared" si="1195"/>
        <v>0</v>
      </c>
      <c r="AP1052" s="111" t="e">
        <f>VLOOKUP($Y1052,ボランティア図書マスタ!$A:$T,15,0)</f>
        <v>#N/A</v>
      </c>
      <c r="AQ1052" s="111" t="e">
        <f>VLOOKUP($Y1052,ボランティア図書マスタ!$A:$T,16,0)</f>
        <v>#N/A</v>
      </c>
      <c r="AR1052" s="111" t="e">
        <f>VLOOKUP($Y1052,ボランティア図書マスタ!$A:$T,17,0)</f>
        <v>#N/A</v>
      </c>
      <c r="AS1052" s="111" t="e">
        <f>VLOOKUP($Y1052,ボランティア図書マスタ!$A:$T,18,0)</f>
        <v>#N/A</v>
      </c>
      <c r="AT1052" s="111" t="e">
        <f>VLOOKUP($Y1052,ボランティア図書マスタ!$A:$T,19,0)</f>
        <v>#N/A</v>
      </c>
      <c r="AU1052" s="111" t="e">
        <f>VLOOKUP($Y1052,ボランティア図書マスタ!$A:$T,20,0)</f>
        <v>#N/A</v>
      </c>
    </row>
    <row r="1053" spans="1:47" ht="80.099999999999994" customHeight="1" x14ac:dyDescent="0.15">
      <c r="A1053" s="119"/>
      <c r="B1053" s="120"/>
      <c r="C1053" s="119"/>
      <c r="D1053" s="121"/>
      <c r="E1053" s="122" t="str">
        <f>IF(D1053="","",VLOOKUP(D1053,ボランティア一覧!$A:$B,2,0))</f>
        <v/>
      </c>
      <c r="F1053" s="121"/>
      <c r="G1053" s="123" t="str">
        <f>IF(F1053="","",VLOOKUP(F1053,ボランティア図書マスタ!$B:$L,11,0))</f>
        <v/>
      </c>
      <c r="H1053" s="124"/>
      <c r="I1053" s="121"/>
      <c r="J1053" s="124"/>
      <c r="K1053" s="122" t="str">
        <f t="shared" si="1191"/>
        <v/>
      </c>
      <c r="L1053" s="125" t="str">
        <f>IF(Y1053="","",VLOOKUP(Y1053,ボランティア図書マスタ!$A$3:$M$567,13,0))</f>
        <v/>
      </c>
      <c r="M1053" s="126"/>
      <c r="N1053" s="127"/>
      <c r="O1053" s="128"/>
      <c r="P1053" s="129"/>
      <c r="Q1053" s="130" t="str">
        <f>IF(D1053="","",VLOOKUP(D1053,ボランティア一覧!$A$3:$F$68,3,0))</f>
        <v/>
      </c>
      <c r="R1053" s="130" t="str">
        <f>IF(D1053="","",VLOOKUP(D1053,ボランティア一覧!$A$3:$F$68,4,0))</f>
        <v/>
      </c>
      <c r="S1053" s="130" t="str">
        <f>IF(D1053="","",VLOOKUP(D1053,ボランティア一覧!$A$3:$F$68,5,0))</f>
        <v/>
      </c>
      <c r="T1053" s="130" t="str">
        <f>IF(D1053="","",VLOOKUP(D1053,ボランティア一覧!$A$3:$F$68,6,0))</f>
        <v/>
      </c>
      <c r="U1053" s="131" t="str">
        <f t="shared" si="1282"/>
        <v xml:space="preserve"> </v>
      </c>
      <c r="V1053" s="131" t="str">
        <f t="shared" si="1283"/>
        <v>　</v>
      </c>
      <c r="W1053" s="131" t="str">
        <f>IF($A1053=0," ",VLOOKUP(U1053,入力規則用シート!B:C,2,0))</f>
        <v xml:space="preserve"> </v>
      </c>
      <c r="X1053" s="131">
        <f t="shared" si="1281"/>
        <v>0</v>
      </c>
      <c r="Y1053" s="131" t="str">
        <f t="shared" si="1284"/>
        <v/>
      </c>
      <c r="Z1053" s="131" t="str">
        <f>IF(Y1053="","",VLOOKUP(Y1053,ボランティア図書マスタ!$A$3:$K$567,11,0))</f>
        <v/>
      </c>
      <c r="AA1053" s="132" t="str">
        <f t="shared" si="1285"/>
        <v/>
      </c>
      <c r="AB1053" s="133"/>
      <c r="AC1053" s="133">
        <f t="shared" si="1286"/>
        <v>0</v>
      </c>
      <c r="AD1053" s="133">
        <f t="shared" si="1287"/>
        <v>0</v>
      </c>
      <c r="AE1053" s="133">
        <f t="shared" si="1288"/>
        <v>0</v>
      </c>
      <c r="AF1053" s="133">
        <f t="shared" si="1289"/>
        <v>0</v>
      </c>
      <c r="AG1053" s="134">
        <f t="shared" si="1290"/>
        <v>0</v>
      </c>
      <c r="AH1053" s="133">
        <f t="shared" si="1291"/>
        <v>0</v>
      </c>
      <c r="AI1053" s="133">
        <f t="shared" si="1192"/>
        <v>0</v>
      </c>
      <c r="AJ1053" s="133">
        <f t="shared" si="1193"/>
        <v>0</v>
      </c>
      <c r="AK1053" s="135">
        <f t="shared" si="1292"/>
        <v>0</v>
      </c>
      <c r="AL1053" s="135">
        <f t="shared" si="1293"/>
        <v>0</v>
      </c>
      <c r="AM1053" s="135">
        <f t="shared" si="1194"/>
        <v>0</v>
      </c>
      <c r="AN1053" s="135">
        <f t="shared" si="1195"/>
        <v>0</v>
      </c>
      <c r="AP1053" s="111" t="e">
        <f>VLOOKUP($Y1053,ボランティア図書マスタ!$A:$T,15,0)</f>
        <v>#N/A</v>
      </c>
      <c r="AQ1053" s="111" t="e">
        <f>VLOOKUP($Y1053,ボランティア図書マスタ!$A:$T,16,0)</f>
        <v>#N/A</v>
      </c>
      <c r="AR1053" s="111" t="e">
        <f>VLOOKUP($Y1053,ボランティア図書マスタ!$A:$T,17,0)</f>
        <v>#N/A</v>
      </c>
      <c r="AS1053" s="111" t="e">
        <f>VLOOKUP($Y1053,ボランティア図書マスタ!$A:$T,18,0)</f>
        <v>#N/A</v>
      </c>
      <c r="AT1053" s="111" t="e">
        <f>VLOOKUP($Y1053,ボランティア図書マスタ!$A:$T,19,0)</f>
        <v>#N/A</v>
      </c>
      <c r="AU1053" s="111" t="e">
        <f>VLOOKUP($Y1053,ボランティア図書マスタ!$A:$T,20,0)</f>
        <v>#N/A</v>
      </c>
    </row>
    <row r="1054" spans="1:47" ht="80.099999999999994" customHeight="1" x14ac:dyDescent="0.15">
      <c r="A1054" s="119"/>
      <c r="B1054" s="120"/>
      <c r="C1054" s="119"/>
      <c r="D1054" s="121"/>
      <c r="E1054" s="122" t="str">
        <f>IF(D1054="","",VLOOKUP(D1054,ボランティア一覧!$A:$B,2,0))</f>
        <v/>
      </c>
      <c r="F1054" s="121"/>
      <c r="G1054" s="123" t="str">
        <f>IF(F1054="","",VLOOKUP(F1054,ボランティア図書マスタ!$B:$L,11,0))</f>
        <v/>
      </c>
      <c r="H1054" s="124"/>
      <c r="I1054" s="121"/>
      <c r="J1054" s="124"/>
      <c r="K1054" s="122" t="str">
        <f t="shared" si="1191"/>
        <v/>
      </c>
      <c r="L1054" s="125" t="str">
        <f>IF(Y1054="","",VLOOKUP(Y1054,ボランティア図書マスタ!$A$3:$M$567,13,0))</f>
        <v/>
      </c>
      <c r="M1054" s="126"/>
      <c r="N1054" s="127"/>
      <c r="O1054" s="128"/>
      <c r="P1054" s="129"/>
      <c r="Q1054" s="130" t="str">
        <f>IF(D1054="","",VLOOKUP(D1054,ボランティア一覧!$A$3:$F$68,3,0))</f>
        <v/>
      </c>
      <c r="R1054" s="130" t="str">
        <f>IF(D1054="","",VLOOKUP(D1054,ボランティア一覧!$A$3:$F$68,4,0))</f>
        <v/>
      </c>
      <c r="S1054" s="130" t="str">
        <f>IF(D1054="","",VLOOKUP(D1054,ボランティア一覧!$A$3:$F$68,5,0))</f>
        <v/>
      </c>
      <c r="T1054" s="130" t="str">
        <f>IF(D1054="","",VLOOKUP(D1054,ボランティア一覧!$A$3:$F$68,6,0))</f>
        <v/>
      </c>
      <c r="U1054" s="131" t="str">
        <f t="shared" si="1282"/>
        <v xml:space="preserve"> </v>
      </c>
      <c r="V1054" s="131" t="str">
        <f t="shared" si="1283"/>
        <v>　</v>
      </c>
      <c r="W1054" s="131" t="str">
        <f>IF($A1054=0," ",VLOOKUP(U1054,入力規則用シート!B:C,2,0))</f>
        <v xml:space="preserve"> </v>
      </c>
      <c r="X1054" s="131">
        <f t="shared" si="1281"/>
        <v>0</v>
      </c>
      <c r="Y1054" s="131" t="str">
        <f t="shared" si="1284"/>
        <v/>
      </c>
      <c r="Z1054" s="131" t="str">
        <f>IF(Y1054="","",VLOOKUP(Y1054,ボランティア図書マスタ!$A$3:$K$567,11,0))</f>
        <v/>
      </c>
      <c r="AA1054" s="132" t="str">
        <f t="shared" si="1285"/>
        <v/>
      </c>
      <c r="AB1054" s="133"/>
      <c r="AC1054" s="133">
        <f t="shared" si="1286"/>
        <v>0</v>
      </c>
      <c r="AD1054" s="133">
        <f t="shared" si="1287"/>
        <v>0</v>
      </c>
      <c r="AE1054" s="133">
        <f t="shared" si="1288"/>
        <v>0</v>
      </c>
      <c r="AF1054" s="133">
        <f t="shared" si="1289"/>
        <v>0</v>
      </c>
      <c r="AG1054" s="134">
        <f t="shared" si="1290"/>
        <v>0</v>
      </c>
      <c r="AH1054" s="133">
        <f t="shared" si="1291"/>
        <v>0</v>
      </c>
      <c r="AI1054" s="133">
        <f t="shared" si="1192"/>
        <v>0</v>
      </c>
      <c r="AJ1054" s="133">
        <f t="shared" si="1193"/>
        <v>0</v>
      </c>
      <c r="AK1054" s="135">
        <f t="shared" si="1292"/>
        <v>0</v>
      </c>
      <c r="AL1054" s="135">
        <f t="shared" si="1293"/>
        <v>0</v>
      </c>
      <c r="AM1054" s="135">
        <f t="shared" si="1194"/>
        <v>0</v>
      </c>
      <c r="AN1054" s="135">
        <f t="shared" si="1195"/>
        <v>0</v>
      </c>
      <c r="AP1054" s="111" t="e">
        <f>VLOOKUP($Y1054,ボランティア図書マスタ!$A:$T,15,0)</f>
        <v>#N/A</v>
      </c>
      <c r="AQ1054" s="111" t="e">
        <f>VLOOKUP($Y1054,ボランティア図書マスタ!$A:$T,16,0)</f>
        <v>#N/A</v>
      </c>
      <c r="AR1054" s="111" t="e">
        <f>VLOOKUP($Y1054,ボランティア図書マスタ!$A:$T,17,0)</f>
        <v>#N/A</v>
      </c>
      <c r="AS1054" s="111" t="e">
        <f>VLOOKUP($Y1054,ボランティア図書マスタ!$A:$T,18,0)</f>
        <v>#N/A</v>
      </c>
      <c r="AT1054" s="111" t="e">
        <f>VLOOKUP($Y1054,ボランティア図書マスタ!$A:$T,19,0)</f>
        <v>#N/A</v>
      </c>
      <c r="AU1054" s="111" t="e">
        <f>VLOOKUP($Y1054,ボランティア図書マスタ!$A:$T,20,0)</f>
        <v>#N/A</v>
      </c>
    </row>
    <row r="1055" spans="1:47" ht="80.099999999999994" customHeight="1" x14ac:dyDescent="0.15">
      <c r="A1055" s="119"/>
      <c r="B1055" s="120"/>
      <c r="C1055" s="119"/>
      <c r="D1055" s="121"/>
      <c r="E1055" s="122" t="str">
        <f>IF(D1055="","",VLOOKUP(D1055,ボランティア一覧!$A:$B,2,0))</f>
        <v/>
      </c>
      <c r="F1055" s="121"/>
      <c r="G1055" s="123" t="str">
        <f>IF(F1055="","",VLOOKUP(F1055,ボランティア図書マスタ!$B:$L,11,0))</f>
        <v/>
      </c>
      <c r="H1055" s="124"/>
      <c r="I1055" s="121"/>
      <c r="J1055" s="124"/>
      <c r="K1055" s="122" t="str">
        <f t="shared" si="1191"/>
        <v/>
      </c>
      <c r="L1055" s="125" t="str">
        <f>IF(Y1055="","",VLOOKUP(Y1055,ボランティア図書マスタ!$A$3:$M$567,13,0))</f>
        <v/>
      </c>
      <c r="M1055" s="126"/>
      <c r="N1055" s="127"/>
      <c r="O1055" s="128"/>
      <c r="P1055" s="129"/>
      <c r="Q1055" s="130" t="str">
        <f>IF(D1055="","",VLOOKUP(D1055,ボランティア一覧!$A$3:$F$68,3,0))</f>
        <v/>
      </c>
      <c r="R1055" s="130" t="str">
        <f>IF(D1055="","",VLOOKUP(D1055,ボランティア一覧!$A$3:$F$68,4,0))</f>
        <v/>
      </c>
      <c r="S1055" s="130" t="str">
        <f>IF(D1055="","",VLOOKUP(D1055,ボランティア一覧!$A$3:$F$68,5,0))</f>
        <v/>
      </c>
      <c r="T1055" s="130" t="str">
        <f>IF(D1055="","",VLOOKUP(D1055,ボランティア一覧!$A$3:$F$68,6,0))</f>
        <v/>
      </c>
      <c r="U1055" s="131" t="str">
        <f t="shared" si="1282"/>
        <v xml:space="preserve"> </v>
      </c>
      <c r="V1055" s="131" t="str">
        <f t="shared" si="1283"/>
        <v>　</v>
      </c>
      <c r="W1055" s="131" t="str">
        <f>IF($A1055=0," ",VLOOKUP(U1055,入力規則用シート!B:C,2,0))</f>
        <v xml:space="preserve"> </v>
      </c>
      <c r="X1055" s="131">
        <f t="shared" si="1281"/>
        <v>0</v>
      </c>
      <c r="Y1055" s="131" t="str">
        <f t="shared" si="1284"/>
        <v/>
      </c>
      <c r="Z1055" s="131" t="str">
        <f>IF(Y1055="","",VLOOKUP(Y1055,ボランティア図書マスタ!$A$3:$K$567,11,0))</f>
        <v/>
      </c>
      <c r="AA1055" s="132" t="str">
        <f t="shared" si="1285"/>
        <v/>
      </c>
      <c r="AB1055" s="133"/>
      <c r="AC1055" s="133">
        <f t="shared" si="1286"/>
        <v>0</v>
      </c>
      <c r="AD1055" s="133">
        <f t="shared" si="1287"/>
        <v>0</v>
      </c>
      <c r="AE1055" s="133">
        <f t="shared" si="1288"/>
        <v>0</v>
      </c>
      <c r="AF1055" s="133">
        <f t="shared" si="1289"/>
        <v>0</v>
      </c>
      <c r="AG1055" s="134">
        <f t="shared" si="1290"/>
        <v>0</v>
      </c>
      <c r="AH1055" s="133">
        <f t="shared" si="1291"/>
        <v>0</v>
      </c>
      <c r="AI1055" s="133">
        <f t="shared" si="1192"/>
        <v>0</v>
      </c>
      <c r="AJ1055" s="133">
        <f t="shared" si="1193"/>
        <v>0</v>
      </c>
      <c r="AK1055" s="135">
        <f t="shared" si="1292"/>
        <v>0</v>
      </c>
      <c r="AL1055" s="135">
        <f t="shared" si="1293"/>
        <v>0</v>
      </c>
      <c r="AM1055" s="135">
        <f t="shared" si="1194"/>
        <v>0</v>
      </c>
      <c r="AN1055" s="135">
        <f t="shared" si="1195"/>
        <v>0</v>
      </c>
      <c r="AP1055" s="111" t="e">
        <f>VLOOKUP($Y1055,ボランティア図書マスタ!$A:$T,15,0)</f>
        <v>#N/A</v>
      </c>
      <c r="AQ1055" s="111" t="e">
        <f>VLOOKUP($Y1055,ボランティア図書マスタ!$A:$T,16,0)</f>
        <v>#N/A</v>
      </c>
      <c r="AR1055" s="111" t="e">
        <f>VLOOKUP($Y1055,ボランティア図書マスタ!$A:$T,17,0)</f>
        <v>#N/A</v>
      </c>
      <c r="AS1055" s="111" t="e">
        <f>VLOOKUP($Y1055,ボランティア図書マスタ!$A:$T,18,0)</f>
        <v>#N/A</v>
      </c>
      <c r="AT1055" s="111" t="e">
        <f>VLOOKUP($Y1055,ボランティア図書マスタ!$A:$T,19,0)</f>
        <v>#N/A</v>
      </c>
      <c r="AU1055" s="111" t="e">
        <f>VLOOKUP($Y1055,ボランティア図書マスタ!$A:$T,20,0)</f>
        <v>#N/A</v>
      </c>
    </row>
    <row r="1056" spans="1:47" ht="80.099999999999994" customHeight="1" x14ac:dyDescent="0.15">
      <c r="A1056" s="119"/>
      <c r="B1056" s="120"/>
      <c r="C1056" s="119"/>
      <c r="D1056" s="121"/>
      <c r="E1056" s="122" t="str">
        <f>IF(D1056="","",VLOOKUP(D1056,ボランティア一覧!$A:$B,2,0))</f>
        <v/>
      </c>
      <c r="F1056" s="121"/>
      <c r="G1056" s="123" t="str">
        <f>IF(F1056="","",VLOOKUP(F1056,ボランティア図書マスタ!$B:$L,11,0))</f>
        <v/>
      </c>
      <c r="H1056" s="124"/>
      <c r="I1056" s="121"/>
      <c r="J1056" s="124"/>
      <c r="K1056" s="122" t="str">
        <f t="shared" si="1191"/>
        <v/>
      </c>
      <c r="L1056" s="125" t="str">
        <f>IF(Y1056="","",VLOOKUP(Y1056,ボランティア図書マスタ!$A$3:$M$567,13,0))</f>
        <v/>
      </c>
      <c r="M1056" s="126"/>
      <c r="N1056" s="127"/>
      <c r="O1056" s="128"/>
      <c r="P1056" s="129"/>
      <c r="Q1056" s="130" t="str">
        <f>IF(D1056="","",VLOOKUP(D1056,ボランティア一覧!$A$3:$F$68,3,0))</f>
        <v/>
      </c>
      <c r="R1056" s="130" t="str">
        <f>IF(D1056="","",VLOOKUP(D1056,ボランティア一覧!$A$3:$F$68,4,0))</f>
        <v/>
      </c>
      <c r="S1056" s="130" t="str">
        <f>IF(D1056="","",VLOOKUP(D1056,ボランティア一覧!$A$3:$F$68,5,0))</f>
        <v/>
      </c>
      <c r="T1056" s="130" t="str">
        <f>IF(D1056="","",VLOOKUP(D1056,ボランティア一覧!$A$3:$F$68,6,0))</f>
        <v/>
      </c>
      <c r="U1056" s="131" t="str">
        <f t="shared" si="1282"/>
        <v xml:space="preserve"> </v>
      </c>
      <c r="V1056" s="131" t="str">
        <f t="shared" si="1283"/>
        <v>　</v>
      </c>
      <c r="W1056" s="131" t="str">
        <f>IF($A1056=0," ",VLOOKUP(U1056,入力規則用シート!B:C,2,0))</f>
        <v xml:space="preserve"> </v>
      </c>
      <c r="X1056" s="131">
        <f t="shared" si="1281"/>
        <v>0</v>
      </c>
      <c r="Y1056" s="131" t="str">
        <f t="shared" si="1284"/>
        <v/>
      </c>
      <c r="Z1056" s="131" t="str">
        <f>IF(Y1056="","",VLOOKUP(Y1056,ボランティア図書マスタ!$A$3:$K$567,11,0))</f>
        <v/>
      </c>
      <c r="AA1056" s="132" t="str">
        <f t="shared" si="1285"/>
        <v/>
      </c>
      <c r="AB1056" s="133"/>
      <c r="AC1056" s="133">
        <f t="shared" si="1286"/>
        <v>0</v>
      </c>
      <c r="AD1056" s="133">
        <f t="shared" si="1287"/>
        <v>0</v>
      </c>
      <c r="AE1056" s="133">
        <f t="shared" si="1288"/>
        <v>0</v>
      </c>
      <c r="AF1056" s="133">
        <f t="shared" si="1289"/>
        <v>0</v>
      </c>
      <c r="AG1056" s="134">
        <f t="shared" si="1290"/>
        <v>0</v>
      </c>
      <c r="AH1056" s="133">
        <f t="shared" si="1291"/>
        <v>0</v>
      </c>
      <c r="AI1056" s="133">
        <f t="shared" si="1192"/>
        <v>0</v>
      </c>
      <c r="AJ1056" s="133">
        <f t="shared" si="1193"/>
        <v>0</v>
      </c>
      <c r="AK1056" s="135">
        <f t="shared" si="1292"/>
        <v>0</v>
      </c>
      <c r="AL1056" s="135">
        <f t="shared" si="1293"/>
        <v>0</v>
      </c>
      <c r="AM1056" s="135">
        <f t="shared" si="1194"/>
        <v>0</v>
      </c>
      <c r="AN1056" s="135">
        <f t="shared" si="1195"/>
        <v>0</v>
      </c>
      <c r="AP1056" s="111" t="e">
        <f>VLOOKUP($Y1056,ボランティア図書マスタ!$A:$T,15,0)</f>
        <v>#N/A</v>
      </c>
      <c r="AQ1056" s="111" t="e">
        <f>VLOOKUP($Y1056,ボランティア図書マスタ!$A:$T,16,0)</f>
        <v>#N/A</v>
      </c>
      <c r="AR1056" s="111" t="e">
        <f>VLOOKUP($Y1056,ボランティア図書マスタ!$A:$T,17,0)</f>
        <v>#N/A</v>
      </c>
      <c r="AS1056" s="111" t="e">
        <f>VLOOKUP($Y1056,ボランティア図書マスタ!$A:$T,18,0)</f>
        <v>#N/A</v>
      </c>
      <c r="AT1056" s="111" t="e">
        <f>VLOOKUP($Y1056,ボランティア図書マスタ!$A:$T,19,0)</f>
        <v>#N/A</v>
      </c>
      <c r="AU1056" s="111" t="e">
        <f>VLOOKUP($Y1056,ボランティア図書マスタ!$A:$T,20,0)</f>
        <v>#N/A</v>
      </c>
    </row>
    <row r="1057" spans="1:47" ht="80.099999999999994" customHeight="1" x14ac:dyDescent="0.15">
      <c r="A1057" s="119"/>
      <c r="B1057" s="120"/>
      <c r="C1057" s="119"/>
      <c r="D1057" s="121"/>
      <c r="E1057" s="122" t="str">
        <f>IF(D1057="","",VLOOKUP(D1057,ボランティア一覧!$A:$B,2,0))</f>
        <v/>
      </c>
      <c r="F1057" s="121"/>
      <c r="G1057" s="123" t="str">
        <f>IF(F1057="","",VLOOKUP(F1057,ボランティア図書マスタ!$B:$L,11,0))</f>
        <v/>
      </c>
      <c r="H1057" s="124"/>
      <c r="I1057" s="121"/>
      <c r="J1057" s="124"/>
      <c r="K1057" s="122" t="str">
        <f t="shared" si="1191"/>
        <v/>
      </c>
      <c r="L1057" s="125" t="str">
        <f>IF(Y1057="","",VLOOKUP(Y1057,ボランティア図書マスタ!$A$3:$M$567,13,0))</f>
        <v/>
      </c>
      <c r="M1057" s="126"/>
      <c r="N1057" s="127"/>
      <c r="O1057" s="128"/>
      <c r="P1057" s="129"/>
      <c r="Q1057" s="130" t="str">
        <f>IF(D1057="","",VLOOKUP(D1057,ボランティア一覧!$A$3:$F$68,3,0))</f>
        <v/>
      </c>
      <c r="R1057" s="130" t="str">
        <f>IF(D1057="","",VLOOKUP(D1057,ボランティア一覧!$A$3:$F$68,4,0))</f>
        <v/>
      </c>
      <c r="S1057" s="130" t="str">
        <f>IF(D1057="","",VLOOKUP(D1057,ボランティア一覧!$A$3:$F$68,5,0))</f>
        <v/>
      </c>
      <c r="T1057" s="130" t="str">
        <f>IF(D1057="","",VLOOKUP(D1057,ボランティア一覧!$A$3:$F$68,6,0))</f>
        <v/>
      </c>
      <c r="U1057" s="131" t="str">
        <f>IF(F1057=0," ",$G$2)</f>
        <v xml:space="preserve"> </v>
      </c>
      <c r="V1057" s="131" t="str">
        <f>IF(F1057=0,"　",$L$2)</f>
        <v>　</v>
      </c>
      <c r="W1057" s="131" t="str">
        <f>IF($A1057=0," ",VLOOKUP(U1057,入力規則用シート!B:C,2,0))</f>
        <v xml:space="preserve"> </v>
      </c>
      <c r="X1057" s="131">
        <f t="shared" si="1281"/>
        <v>0</v>
      </c>
      <c r="Y1057" s="131" t="str">
        <f>IF(F1057&amp;I1057="","",CONCATENATE(F1057,I1057))</f>
        <v/>
      </c>
      <c r="Z1057" s="131" t="str">
        <f>IF(Y1057="","",VLOOKUP(Y1057,ボランティア図書マスタ!$A$3:$K$567,11,0))</f>
        <v/>
      </c>
      <c r="AA1057" s="132" t="str">
        <f>DBCS(J1057)</f>
        <v/>
      </c>
      <c r="AB1057" s="133"/>
      <c r="AC1057" s="133">
        <f>A1057</f>
        <v>0</v>
      </c>
      <c r="AD1057" s="133">
        <f>B1057</f>
        <v>0</v>
      </c>
      <c r="AE1057" s="133">
        <f>C1057</f>
        <v>0</v>
      </c>
      <c r="AF1057" s="133">
        <f>D1057</f>
        <v>0</v>
      </c>
      <c r="AG1057" s="134">
        <f>F1057</f>
        <v>0</v>
      </c>
      <c r="AH1057" s="133">
        <f>H1057</f>
        <v>0</v>
      </c>
      <c r="AI1057" s="133">
        <f t="shared" si="1192"/>
        <v>0</v>
      </c>
      <c r="AJ1057" s="133">
        <f t="shared" si="1193"/>
        <v>0</v>
      </c>
      <c r="AK1057" s="135">
        <f>M1057</f>
        <v>0</v>
      </c>
      <c r="AL1057" s="135">
        <f>N1057</f>
        <v>0</v>
      </c>
      <c r="AM1057" s="135">
        <f t="shared" si="1194"/>
        <v>0</v>
      </c>
      <c r="AN1057" s="135">
        <f t="shared" si="1195"/>
        <v>0</v>
      </c>
      <c r="AP1057" s="111" t="e">
        <f>VLOOKUP($Y1057,ボランティア図書マスタ!$A:$T,15,0)</f>
        <v>#N/A</v>
      </c>
      <c r="AQ1057" s="111" t="e">
        <f>VLOOKUP($Y1057,ボランティア図書マスタ!$A:$T,16,0)</f>
        <v>#N/A</v>
      </c>
      <c r="AR1057" s="111" t="e">
        <f>VLOOKUP($Y1057,ボランティア図書マスタ!$A:$T,17,0)</f>
        <v>#N/A</v>
      </c>
      <c r="AS1057" s="111" t="e">
        <f>VLOOKUP($Y1057,ボランティア図書マスタ!$A:$T,18,0)</f>
        <v>#N/A</v>
      </c>
      <c r="AT1057" s="111" t="e">
        <f>VLOOKUP($Y1057,ボランティア図書マスタ!$A:$T,19,0)</f>
        <v>#N/A</v>
      </c>
      <c r="AU1057" s="111" t="e">
        <f>VLOOKUP($Y1057,ボランティア図書マスタ!$A:$T,20,0)</f>
        <v>#N/A</v>
      </c>
    </row>
    <row r="1058" spans="1:47" ht="80.099999999999994" customHeight="1" x14ac:dyDescent="0.15">
      <c r="A1058" s="119"/>
      <c r="B1058" s="120"/>
      <c r="C1058" s="119"/>
      <c r="D1058" s="121"/>
      <c r="E1058" s="122" t="str">
        <f>IF(D1058="","",VLOOKUP(D1058,ボランティア一覧!$A:$B,2,0))</f>
        <v/>
      </c>
      <c r="F1058" s="121"/>
      <c r="G1058" s="123" t="str">
        <f>IF(F1058="","",VLOOKUP(F1058,ボランティア図書マスタ!$B:$L,11,0))</f>
        <v/>
      </c>
      <c r="H1058" s="124"/>
      <c r="I1058" s="121"/>
      <c r="J1058" s="124"/>
      <c r="K1058" s="122" t="str">
        <f t="shared" si="1191"/>
        <v/>
      </c>
      <c r="L1058" s="125" t="str">
        <f>IF(Y1058="","",VLOOKUP(Y1058,ボランティア図書マスタ!$A$3:$M$567,13,0))</f>
        <v/>
      </c>
      <c r="M1058" s="126"/>
      <c r="N1058" s="127"/>
      <c r="O1058" s="128"/>
      <c r="P1058" s="129"/>
      <c r="Q1058" s="130" t="str">
        <f>IF(D1058="","",VLOOKUP(D1058,ボランティア一覧!$A$3:$F$68,3,0))</f>
        <v/>
      </c>
      <c r="R1058" s="130" t="str">
        <f>IF(D1058="","",VLOOKUP(D1058,ボランティア一覧!$A$3:$F$68,4,0))</f>
        <v/>
      </c>
      <c r="S1058" s="130" t="str">
        <f>IF(D1058="","",VLOOKUP(D1058,ボランティア一覧!$A$3:$F$68,5,0))</f>
        <v/>
      </c>
      <c r="T1058" s="130" t="str">
        <f>IF(D1058="","",VLOOKUP(D1058,ボランティア一覧!$A$3:$F$68,6,0))</f>
        <v/>
      </c>
      <c r="U1058" s="131" t="str">
        <f t="shared" ref="U1058:U1066" si="1294">IF(F1058=0," ",$G$2)</f>
        <v xml:space="preserve"> </v>
      </c>
      <c r="V1058" s="131" t="str">
        <f t="shared" ref="V1058:V1066" si="1295">IF(F1058=0,"　",$L$2)</f>
        <v>　</v>
      </c>
      <c r="W1058" s="131" t="str">
        <f>IF($A1058=0," ",VLOOKUP(U1058,入力規則用シート!B:C,2,0))</f>
        <v xml:space="preserve"> </v>
      </c>
      <c r="X1058" s="131">
        <f t="shared" si="1281"/>
        <v>0</v>
      </c>
      <c r="Y1058" s="131" t="str">
        <f t="shared" ref="Y1058:Y1066" si="1296">IF(F1058&amp;I1058="","",CONCATENATE(F1058,I1058))</f>
        <v/>
      </c>
      <c r="Z1058" s="131" t="str">
        <f>IF(Y1058="","",VLOOKUP(Y1058,ボランティア図書マスタ!$A$3:$K$567,11,0))</f>
        <v/>
      </c>
      <c r="AA1058" s="132" t="str">
        <f t="shared" ref="AA1058:AA1066" si="1297">DBCS(J1058)</f>
        <v/>
      </c>
      <c r="AB1058" s="133"/>
      <c r="AC1058" s="133">
        <f t="shared" ref="AC1058:AC1066" si="1298">A1058</f>
        <v>0</v>
      </c>
      <c r="AD1058" s="133">
        <f t="shared" ref="AD1058:AD1066" si="1299">B1058</f>
        <v>0</v>
      </c>
      <c r="AE1058" s="133">
        <f t="shared" ref="AE1058:AE1066" si="1300">C1058</f>
        <v>0</v>
      </c>
      <c r="AF1058" s="133">
        <f t="shared" ref="AF1058:AF1066" si="1301">D1058</f>
        <v>0</v>
      </c>
      <c r="AG1058" s="134">
        <f t="shared" ref="AG1058:AG1066" si="1302">F1058</f>
        <v>0</v>
      </c>
      <c r="AH1058" s="133">
        <f t="shared" ref="AH1058:AH1066" si="1303">H1058</f>
        <v>0</v>
      </c>
      <c r="AI1058" s="133">
        <f t="shared" si="1192"/>
        <v>0</v>
      </c>
      <c r="AJ1058" s="133">
        <f t="shared" si="1193"/>
        <v>0</v>
      </c>
      <c r="AK1058" s="135">
        <f t="shared" ref="AK1058:AK1066" si="1304">M1058</f>
        <v>0</v>
      </c>
      <c r="AL1058" s="135">
        <f t="shared" ref="AL1058:AL1066" si="1305">N1058</f>
        <v>0</v>
      </c>
      <c r="AM1058" s="135">
        <f t="shared" si="1194"/>
        <v>0</v>
      </c>
      <c r="AN1058" s="135">
        <f t="shared" si="1195"/>
        <v>0</v>
      </c>
      <c r="AP1058" s="111" t="e">
        <f>VLOOKUP($Y1058,ボランティア図書マスタ!$A:$T,15,0)</f>
        <v>#N/A</v>
      </c>
      <c r="AQ1058" s="111" t="e">
        <f>VLOOKUP($Y1058,ボランティア図書マスタ!$A:$T,16,0)</f>
        <v>#N/A</v>
      </c>
      <c r="AR1058" s="111" t="e">
        <f>VLOOKUP($Y1058,ボランティア図書マスタ!$A:$T,17,0)</f>
        <v>#N/A</v>
      </c>
      <c r="AS1058" s="111" t="e">
        <f>VLOOKUP($Y1058,ボランティア図書マスタ!$A:$T,18,0)</f>
        <v>#N/A</v>
      </c>
      <c r="AT1058" s="111" t="e">
        <f>VLOOKUP($Y1058,ボランティア図書マスタ!$A:$T,19,0)</f>
        <v>#N/A</v>
      </c>
      <c r="AU1058" s="111" t="e">
        <f>VLOOKUP($Y1058,ボランティア図書マスタ!$A:$T,20,0)</f>
        <v>#N/A</v>
      </c>
    </row>
    <row r="1059" spans="1:47" ht="80.099999999999994" customHeight="1" x14ac:dyDescent="0.15">
      <c r="A1059" s="119"/>
      <c r="B1059" s="120"/>
      <c r="C1059" s="119"/>
      <c r="D1059" s="121"/>
      <c r="E1059" s="122" t="str">
        <f>IF(D1059="","",VLOOKUP(D1059,ボランティア一覧!$A:$B,2,0))</f>
        <v/>
      </c>
      <c r="F1059" s="121"/>
      <c r="G1059" s="123" t="str">
        <f>IF(F1059="","",VLOOKUP(F1059,ボランティア図書マスタ!$B:$L,11,0))</f>
        <v/>
      </c>
      <c r="H1059" s="124"/>
      <c r="I1059" s="121"/>
      <c r="J1059" s="124"/>
      <c r="K1059" s="122" t="str">
        <f t="shared" si="1191"/>
        <v/>
      </c>
      <c r="L1059" s="125" t="str">
        <f>IF(Y1059="","",VLOOKUP(Y1059,ボランティア図書マスタ!$A$3:$M$567,13,0))</f>
        <v/>
      </c>
      <c r="M1059" s="126"/>
      <c r="N1059" s="127"/>
      <c r="O1059" s="128"/>
      <c r="P1059" s="129"/>
      <c r="Q1059" s="130" t="str">
        <f>IF(D1059="","",VLOOKUP(D1059,ボランティア一覧!$A$3:$F$68,3,0))</f>
        <v/>
      </c>
      <c r="R1059" s="130" t="str">
        <f>IF(D1059="","",VLOOKUP(D1059,ボランティア一覧!$A$3:$F$68,4,0))</f>
        <v/>
      </c>
      <c r="S1059" s="130" t="str">
        <f>IF(D1059="","",VLOOKUP(D1059,ボランティア一覧!$A$3:$F$68,5,0))</f>
        <v/>
      </c>
      <c r="T1059" s="130" t="str">
        <f>IF(D1059="","",VLOOKUP(D1059,ボランティア一覧!$A$3:$F$68,6,0))</f>
        <v/>
      </c>
      <c r="U1059" s="131" t="str">
        <f t="shared" si="1294"/>
        <v xml:space="preserve"> </v>
      </c>
      <c r="V1059" s="131" t="str">
        <f t="shared" si="1295"/>
        <v>　</v>
      </c>
      <c r="W1059" s="131" t="str">
        <f>IF($A1059=0," ",VLOOKUP(U1059,入力規則用シート!B:C,2,0))</f>
        <v xml:space="preserve"> </v>
      </c>
      <c r="X1059" s="131">
        <f t="shared" si="1281"/>
        <v>0</v>
      </c>
      <c r="Y1059" s="131" t="str">
        <f t="shared" si="1296"/>
        <v/>
      </c>
      <c r="Z1059" s="131" t="str">
        <f>IF(Y1059="","",VLOOKUP(Y1059,ボランティア図書マスタ!$A$3:$K$567,11,0))</f>
        <v/>
      </c>
      <c r="AA1059" s="132" t="str">
        <f t="shared" si="1297"/>
        <v/>
      </c>
      <c r="AB1059" s="133"/>
      <c r="AC1059" s="133">
        <f t="shared" si="1298"/>
        <v>0</v>
      </c>
      <c r="AD1059" s="133">
        <f t="shared" si="1299"/>
        <v>0</v>
      </c>
      <c r="AE1059" s="133">
        <f t="shared" si="1300"/>
        <v>0</v>
      </c>
      <c r="AF1059" s="133">
        <f t="shared" si="1301"/>
        <v>0</v>
      </c>
      <c r="AG1059" s="134">
        <f t="shared" si="1302"/>
        <v>0</v>
      </c>
      <c r="AH1059" s="133">
        <f t="shared" si="1303"/>
        <v>0</v>
      </c>
      <c r="AI1059" s="133">
        <f t="shared" si="1192"/>
        <v>0</v>
      </c>
      <c r="AJ1059" s="133">
        <f t="shared" si="1193"/>
        <v>0</v>
      </c>
      <c r="AK1059" s="135">
        <f t="shared" si="1304"/>
        <v>0</v>
      </c>
      <c r="AL1059" s="135">
        <f t="shared" si="1305"/>
        <v>0</v>
      </c>
      <c r="AM1059" s="135">
        <f t="shared" si="1194"/>
        <v>0</v>
      </c>
      <c r="AN1059" s="135">
        <f t="shared" si="1195"/>
        <v>0</v>
      </c>
      <c r="AP1059" s="111" t="e">
        <f>VLOOKUP($Y1059,ボランティア図書マスタ!$A:$T,15,0)</f>
        <v>#N/A</v>
      </c>
      <c r="AQ1059" s="111" t="e">
        <f>VLOOKUP($Y1059,ボランティア図書マスタ!$A:$T,16,0)</f>
        <v>#N/A</v>
      </c>
      <c r="AR1059" s="111" t="e">
        <f>VLOOKUP($Y1059,ボランティア図書マスタ!$A:$T,17,0)</f>
        <v>#N/A</v>
      </c>
      <c r="AS1059" s="111" t="e">
        <f>VLOOKUP($Y1059,ボランティア図書マスタ!$A:$T,18,0)</f>
        <v>#N/A</v>
      </c>
      <c r="AT1059" s="111" t="e">
        <f>VLOOKUP($Y1059,ボランティア図書マスタ!$A:$T,19,0)</f>
        <v>#N/A</v>
      </c>
      <c r="AU1059" s="111" t="e">
        <f>VLOOKUP($Y1059,ボランティア図書マスタ!$A:$T,20,0)</f>
        <v>#N/A</v>
      </c>
    </row>
    <row r="1060" spans="1:47" ht="80.099999999999994" customHeight="1" x14ac:dyDescent="0.15">
      <c r="A1060" s="119"/>
      <c r="B1060" s="120"/>
      <c r="C1060" s="119"/>
      <c r="D1060" s="121"/>
      <c r="E1060" s="122" t="str">
        <f>IF(D1060="","",VLOOKUP(D1060,ボランティア一覧!$A:$B,2,0))</f>
        <v/>
      </c>
      <c r="F1060" s="121"/>
      <c r="G1060" s="123" t="str">
        <f>IF(F1060="","",VLOOKUP(F1060,ボランティア図書マスタ!$B:$L,11,0))</f>
        <v/>
      </c>
      <c r="H1060" s="124"/>
      <c r="I1060" s="121"/>
      <c r="J1060" s="124"/>
      <c r="K1060" s="122" t="str">
        <f t="shared" si="1191"/>
        <v/>
      </c>
      <c r="L1060" s="125" t="str">
        <f>IF(Y1060="","",VLOOKUP(Y1060,ボランティア図書マスタ!$A$3:$M$567,13,0))</f>
        <v/>
      </c>
      <c r="M1060" s="126"/>
      <c r="N1060" s="127"/>
      <c r="O1060" s="128"/>
      <c r="P1060" s="129"/>
      <c r="Q1060" s="130" t="str">
        <f>IF(D1060="","",VLOOKUP(D1060,ボランティア一覧!$A$3:$F$68,3,0))</f>
        <v/>
      </c>
      <c r="R1060" s="130" t="str">
        <f>IF(D1060="","",VLOOKUP(D1060,ボランティア一覧!$A$3:$F$68,4,0))</f>
        <v/>
      </c>
      <c r="S1060" s="130" t="str">
        <f>IF(D1060="","",VLOOKUP(D1060,ボランティア一覧!$A$3:$F$68,5,0))</f>
        <v/>
      </c>
      <c r="T1060" s="130" t="str">
        <f>IF(D1060="","",VLOOKUP(D1060,ボランティア一覧!$A$3:$F$68,6,0))</f>
        <v/>
      </c>
      <c r="U1060" s="131" t="str">
        <f t="shared" si="1294"/>
        <v xml:space="preserve"> </v>
      </c>
      <c r="V1060" s="131" t="str">
        <f t="shared" si="1295"/>
        <v>　</v>
      </c>
      <c r="W1060" s="131" t="str">
        <f>IF($A1060=0," ",VLOOKUP(U1060,入力規則用シート!B:C,2,0))</f>
        <v xml:space="preserve"> </v>
      </c>
      <c r="X1060" s="131">
        <f t="shared" si="1281"/>
        <v>0</v>
      </c>
      <c r="Y1060" s="131" t="str">
        <f t="shared" si="1296"/>
        <v/>
      </c>
      <c r="Z1060" s="131" t="str">
        <f>IF(Y1060="","",VLOOKUP(Y1060,ボランティア図書マスタ!$A$3:$K$567,11,0))</f>
        <v/>
      </c>
      <c r="AA1060" s="132" t="str">
        <f t="shared" si="1297"/>
        <v/>
      </c>
      <c r="AB1060" s="133"/>
      <c r="AC1060" s="133">
        <f t="shared" si="1298"/>
        <v>0</v>
      </c>
      <c r="AD1060" s="133">
        <f t="shared" si="1299"/>
        <v>0</v>
      </c>
      <c r="AE1060" s="133">
        <f t="shared" si="1300"/>
        <v>0</v>
      </c>
      <c r="AF1060" s="133">
        <f t="shared" si="1301"/>
        <v>0</v>
      </c>
      <c r="AG1060" s="134">
        <f t="shared" si="1302"/>
        <v>0</v>
      </c>
      <c r="AH1060" s="133">
        <f t="shared" si="1303"/>
        <v>0</v>
      </c>
      <c r="AI1060" s="133">
        <f t="shared" si="1192"/>
        <v>0</v>
      </c>
      <c r="AJ1060" s="133">
        <f t="shared" si="1193"/>
        <v>0</v>
      </c>
      <c r="AK1060" s="135">
        <f t="shared" si="1304"/>
        <v>0</v>
      </c>
      <c r="AL1060" s="135">
        <f t="shared" si="1305"/>
        <v>0</v>
      </c>
      <c r="AM1060" s="135">
        <f t="shared" si="1194"/>
        <v>0</v>
      </c>
      <c r="AN1060" s="135">
        <f t="shared" si="1195"/>
        <v>0</v>
      </c>
      <c r="AP1060" s="111" t="e">
        <f>VLOOKUP($Y1060,ボランティア図書マスタ!$A:$T,15,0)</f>
        <v>#N/A</v>
      </c>
      <c r="AQ1060" s="111" t="e">
        <f>VLOOKUP($Y1060,ボランティア図書マスタ!$A:$T,16,0)</f>
        <v>#N/A</v>
      </c>
      <c r="AR1060" s="111" t="e">
        <f>VLOOKUP($Y1060,ボランティア図書マスタ!$A:$T,17,0)</f>
        <v>#N/A</v>
      </c>
      <c r="AS1060" s="111" t="e">
        <f>VLOOKUP($Y1060,ボランティア図書マスタ!$A:$T,18,0)</f>
        <v>#N/A</v>
      </c>
      <c r="AT1060" s="111" t="e">
        <f>VLOOKUP($Y1060,ボランティア図書マスタ!$A:$T,19,0)</f>
        <v>#N/A</v>
      </c>
      <c r="AU1060" s="111" t="e">
        <f>VLOOKUP($Y1060,ボランティア図書マスタ!$A:$T,20,0)</f>
        <v>#N/A</v>
      </c>
    </row>
    <row r="1061" spans="1:47" ht="80.099999999999994" customHeight="1" x14ac:dyDescent="0.15">
      <c r="A1061" s="119"/>
      <c r="B1061" s="120"/>
      <c r="C1061" s="119"/>
      <c r="D1061" s="121"/>
      <c r="E1061" s="122" t="str">
        <f>IF(D1061="","",VLOOKUP(D1061,ボランティア一覧!$A:$B,2,0))</f>
        <v/>
      </c>
      <c r="F1061" s="121"/>
      <c r="G1061" s="123" t="str">
        <f>IF(F1061="","",VLOOKUP(F1061,ボランティア図書マスタ!$B:$L,11,0))</f>
        <v/>
      </c>
      <c r="H1061" s="124"/>
      <c r="I1061" s="121"/>
      <c r="J1061" s="124"/>
      <c r="K1061" s="122" t="str">
        <f t="shared" si="1191"/>
        <v/>
      </c>
      <c r="L1061" s="125" t="str">
        <f>IF(Y1061="","",VLOOKUP(Y1061,ボランティア図書マスタ!$A$3:$M$567,13,0))</f>
        <v/>
      </c>
      <c r="M1061" s="126"/>
      <c r="N1061" s="127"/>
      <c r="O1061" s="128"/>
      <c r="P1061" s="129"/>
      <c r="Q1061" s="130" t="str">
        <f>IF(D1061="","",VLOOKUP(D1061,ボランティア一覧!$A$3:$F$68,3,0))</f>
        <v/>
      </c>
      <c r="R1061" s="130" t="str">
        <f>IF(D1061="","",VLOOKUP(D1061,ボランティア一覧!$A$3:$F$68,4,0))</f>
        <v/>
      </c>
      <c r="S1061" s="130" t="str">
        <f>IF(D1061="","",VLOOKUP(D1061,ボランティア一覧!$A$3:$F$68,5,0))</f>
        <v/>
      </c>
      <c r="T1061" s="130" t="str">
        <f>IF(D1061="","",VLOOKUP(D1061,ボランティア一覧!$A$3:$F$68,6,0))</f>
        <v/>
      </c>
      <c r="U1061" s="131" t="str">
        <f t="shared" si="1294"/>
        <v xml:space="preserve"> </v>
      </c>
      <c r="V1061" s="131" t="str">
        <f t="shared" si="1295"/>
        <v>　</v>
      </c>
      <c r="W1061" s="131" t="str">
        <f>IF($A1061=0," ",VLOOKUP(U1061,入力規則用シート!B:C,2,0))</f>
        <v xml:space="preserve"> </v>
      </c>
      <c r="X1061" s="131">
        <f t="shared" si="1281"/>
        <v>0</v>
      </c>
      <c r="Y1061" s="131" t="str">
        <f t="shared" si="1296"/>
        <v/>
      </c>
      <c r="Z1061" s="131" t="str">
        <f>IF(Y1061="","",VLOOKUP(Y1061,ボランティア図書マスタ!$A$3:$K$567,11,0))</f>
        <v/>
      </c>
      <c r="AA1061" s="132" t="str">
        <f t="shared" si="1297"/>
        <v/>
      </c>
      <c r="AB1061" s="133"/>
      <c r="AC1061" s="133">
        <f t="shared" si="1298"/>
        <v>0</v>
      </c>
      <c r="AD1061" s="133">
        <f t="shared" si="1299"/>
        <v>0</v>
      </c>
      <c r="AE1061" s="133">
        <f t="shared" si="1300"/>
        <v>0</v>
      </c>
      <c r="AF1061" s="133">
        <f t="shared" si="1301"/>
        <v>0</v>
      </c>
      <c r="AG1061" s="134">
        <f t="shared" si="1302"/>
        <v>0</v>
      </c>
      <c r="AH1061" s="133">
        <f t="shared" si="1303"/>
        <v>0</v>
      </c>
      <c r="AI1061" s="133">
        <f t="shared" si="1192"/>
        <v>0</v>
      </c>
      <c r="AJ1061" s="133">
        <f t="shared" si="1193"/>
        <v>0</v>
      </c>
      <c r="AK1061" s="135">
        <f t="shared" si="1304"/>
        <v>0</v>
      </c>
      <c r="AL1061" s="135">
        <f t="shared" si="1305"/>
        <v>0</v>
      </c>
      <c r="AM1061" s="135">
        <f t="shared" si="1194"/>
        <v>0</v>
      </c>
      <c r="AN1061" s="135">
        <f t="shared" si="1195"/>
        <v>0</v>
      </c>
      <c r="AP1061" s="111" t="e">
        <f>VLOOKUP($Y1061,ボランティア図書マスタ!$A:$T,15,0)</f>
        <v>#N/A</v>
      </c>
      <c r="AQ1061" s="111" t="e">
        <f>VLOOKUP($Y1061,ボランティア図書マスタ!$A:$T,16,0)</f>
        <v>#N/A</v>
      </c>
      <c r="AR1061" s="111" t="e">
        <f>VLOOKUP($Y1061,ボランティア図書マスタ!$A:$T,17,0)</f>
        <v>#N/A</v>
      </c>
      <c r="AS1061" s="111" t="e">
        <f>VLOOKUP($Y1061,ボランティア図書マスタ!$A:$T,18,0)</f>
        <v>#N/A</v>
      </c>
      <c r="AT1061" s="111" t="e">
        <f>VLOOKUP($Y1061,ボランティア図書マスタ!$A:$T,19,0)</f>
        <v>#N/A</v>
      </c>
      <c r="AU1061" s="111" t="e">
        <f>VLOOKUP($Y1061,ボランティア図書マスタ!$A:$T,20,0)</f>
        <v>#N/A</v>
      </c>
    </row>
    <row r="1062" spans="1:47" ht="80.099999999999994" customHeight="1" x14ac:dyDescent="0.15">
      <c r="A1062" s="119"/>
      <c r="B1062" s="120"/>
      <c r="C1062" s="119"/>
      <c r="D1062" s="121"/>
      <c r="E1062" s="122" t="str">
        <f>IF(D1062="","",VLOOKUP(D1062,ボランティア一覧!$A:$B,2,0))</f>
        <v/>
      </c>
      <c r="F1062" s="121"/>
      <c r="G1062" s="123" t="str">
        <f>IF(F1062="","",VLOOKUP(F1062,ボランティア図書マスタ!$B:$L,11,0))</f>
        <v/>
      </c>
      <c r="H1062" s="124"/>
      <c r="I1062" s="121"/>
      <c r="J1062" s="124"/>
      <c r="K1062" s="122" t="str">
        <f t="shared" si="1191"/>
        <v/>
      </c>
      <c r="L1062" s="125" t="str">
        <f>IF(Y1062="","",VLOOKUP(Y1062,ボランティア図書マスタ!$A$3:$M$567,13,0))</f>
        <v/>
      </c>
      <c r="M1062" s="126"/>
      <c r="N1062" s="127"/>
      <c r="O1062" s="128"/>
      <c r="P1062" s="129"/>
      <c r="Q1062" s="130" t="str">
        <f>IF(D1062="","",VLOOKUP(D1062,ボランティア一覧!$A$3:$F$68,3,0))</f>
        <v/>
      </c>
      <c r="R1062" s="130" t="str">
        <f>IF(D1062="","",VLOOKUP(D1062,ボランティア一覧!$A$3:$F$68,4,0))</f>
        <v/>
      </c>
      <c r="S1062" s="130" t="str">
        <f>IF(D1062="","",VLOOKUP(D1062,ボランティア一覧!$A$3:$F$68,5,0))</f>
        <v/>
      </c>
      <c r="T1062" s="130" t="str">
        <f>IF(D1062="","",VLOOKUP(D1062,ボランティア一覧!$A$3:$F$68,6,0))</f>
        <v/>
      </c>
      <c r="U1062" s="131" t="str">
        <f t="shared" si="1294"/>
        <v xml:space="preserve"> </v>
      </c>
      <c r="V1062" s="131" t="str">
        <f t="shared" si="1295"/>
        <v>　</v>
      </c>
      <c r="W1062" s="131" t="str">
        <f>IF($A1062=0," ",VLOOKUP(U1062,入力規則用シート!B:C,2,0))</f>
        <v xml:space="preserve"> </v>
      </c>
      <c r="X1062" s="131">
        <f t="shared" si="1281"/>
        <v>0</v>
      </c>
      <c r="Y1062" s="131" t="str">
        <f t="shared" si="1296"/>
        <v/>
      </c>
      <c r="Z1062" s="131" t="str">
        <f>IF(Y1062="","",VLOOKUP(Y1062,ボランティア図書マスタ!$A$3:$K$567,11,0))</f>
        <v/>
      </c>
      <c r="AA1062" s="132" t="str">
        <f t="shared" si="1297"/>
        <v/>
      </c>
      <c r="AB1062" s="133"/>
      <c r="AC1062" s="133">
        <f t="shared" si="1298"/>
        <v>0</v>
      </c>
      <c r="AD1062" s="133">
        <f t="shared" si="1299"/>
        <v>0</v>
      </c>
      <c r="AE1062" s="133">
        <f t="shared" si="1300"/>
        <v>0</v>
      </c>
      <c r="AF1062" s="133">
        <f t="shared" si="1301"/>
        <v>0</v>
      </c>
      <c r="AG1062" s="134">
        <f t="shared" si="1302"/>
        <v>0</v>
      </c>
      <c r="AH1062" s="133">
        <f t="shared" si="1303"/>
        <v>0</v>
      </c>
      <c r="AI1062" s="133">
        <f t="shared" si="1192"/>
        <v>0</v>
      </c>
      <c r="AJ1062" s="133">
        <f t="shared" si="1193"/>
        <v>0</v>
      </c>
      <c r="AK1062" s="135">
        <f t="shared" si="1304"/>
        <v>0</v>
      </c>
      <c r="AL1062" s="135">
        <f t="shared" si="1305"/>
        <v>0</v>
      </c>
      <c r="AM1062" s="135">
        <f t="shared" si="1194"/>
        <v>0</v>
      </c>
      <c r="AN1062" s="135">
        <f t="shared" si="1195"/>
        <v>0</v>
      </c>
      <c r="AP1062" s="111" t="e">
        <f>VLOOKUP($Y1062,ボランティア図書マスタ!$A:$T,15,0)</f>
        <v>#N/A</v>
      </c>
      <c r="AQ1062" s="111" t="e">
        <f>VLOOKUP($Y1062,ボランティア図書マスタ!$A:$T,16,0)</f>
        <v>#N/A</v>
      </c>
      <c r="AR1062" s="111" t="e">
        <f>VLOOKUP($Y1062,ボランティア図書マスタ!$A:$T,17,0)</f>
        <v>#N/A</v>
      </c>
      <c r="AS1062" s="111" t="e">
        <f>VLOOKUP($Y1062,ボランティア図書マスタ!$A:$T,18,0)</f>
        <v>#N/A</v>
      </c>
      <c r="AT1062" s="111" t="e">
        <f>VLOOKUP($Y1062,ボランティア図書マスタ!$A:$T,19,0)</f>
        <v>#N/A</v>
      </c>
      <c r="AU1062" s="111" t="e">
        <f>VLOOKUP($Y1062,ボランティア図書マスタ!$A:$T,20,0)</f>
        <v>#N/A</v>
      </c>
    </row>
    <row r="1063" spans="1:47" ht="80.099999999999994" customHeight="1" x14ac:dyDescent="0.15">
      <c r="A1063" s="119"/>
      <c r="B1063" s="120"/>
      <c r="C1063" s="119"/>
      <c r="D1063" s="121"/>
      <c r="E1063" s="122" t="str">
        <f>IF(D1063="","",VLOOKUP(D1063,ボランティア一覧!$A:$B,2,0))</f>
        <v/>
      </c>
      <c r="F1063" s="121"/>
      <c r="G1063" s="123" t="str">
        <f>IF(F1063="","",VLOOKUP(F1063,ボランティア図書マスタ!$B:$L,11,0))</f>
        <v/>
      </c>
      <c r="H1063" s="124"/>
      <c r="I1063" s="121"/>
      <c r="J1063" s="124"/>
      <c r="K1063" s="122" t="str">
        <f t="shared" si="1191"/>
        <v/>
      </c>
      <c r="L1063" s="125" t="str">
        <f>IF(Y1063="","",VLOOKUP(Y1063,ボランティア図書マスタ!$A$3:$M$567,13,0))</f>
        <v/>
      </c>
      <c r="M1063" s="126"/>
      <c r="N1063" s="127"/>
      <c r="O1063" s="128"/>
      <c r="P1063" s="129"/>
      <c r="Q1063" s="130" t="str">
        <f>IF(D1063="","",VLOOKUP(D1063,ボランティア一覧!$A$3:$F$68,3,0))</f>
        <v/>
      </c>
      <c r="R1063" s="130" t="str">
        <f>IF(D1063="","",VLOOKUP(D1063,ボランティア一覧!$A$3:$F$68,4,0))</f>
        <v/>
      </c>
      <c r="S1063" s="130" t="str">
        <f>IF(D1063="","",VLOOKUP(D1063,ボランティア一覧!$A$3:$F$68,5,0))</f>
        <v/>
      </c>
      <c r="T1063" s="130" t="str">
        <f>IF(D1063="","",VLOOKUP(D1063,ボランティア一覧!$A$3:$F$68,6,0))</f>
        <v/>
      </c>
      <c r="U1063" s="131" t="str">
        <f t="shared" si="1294"/>
        <v xml:space="preserve"> </v>
      </c>
      <c r="V1063" s="131" t="str">
        <f t="shared" si="1295"/>
        <v>　</v>
      </c>
      <c r="W1063" s="131" t="str">
        <f>IF($A1063=0," ",VLOOKUP(U1063,入力規則用シート!B:C,2,0))</f>
        <v xml:space="preserve"> </v>
      </c>
      <c r="X1063" s="131">
        <f t="shared" si="1281"/>
        <v>0</v>
      </c>
      <c r="Y1063" s="131" t="str">
        <f t="shared" si="1296"/>
        <v/>
      </c>
      <c r="Z1063" s="131" t="str">
        <f>IF(Y1063="","",VLOOKUP(Y1063,ボランティア図書マスタ!$A$3:$K$567,11,0))</f>
        <v/>
      </c>
      <c r="AA1063" s="132" t="str">
        <f t="shared" si="1297"/>
        <v/>
      </c>
      <c r="AB1063" s="133"/>
      <c r="AC1063" s="133">
        <f t="shared" si="1298"/>
        <v>0</v>
      </c>
      <c r="AD1063" s="133">
        <f t="shared" si="1299"/>
        <v>0</v>
      </c>
      <c r="AE1063" s="133">
        <f t="shared" si="1300"/>
        <v>0</v>
      </c>
      <c r="AF1063" s="133">
        <f t="shared" si="1301"/>
        <v>0</v>
      </c>
      <c r="AG1063" s="134">
        <f t="shared" si="1302"/>
        <v>0</v>
      </c>
      <c r="AH1063" s="133">
        <f t="shared" si="1303"/>
        <v>0</v>
      </c>
      <c r="AI1063" s="133">
        <f t="shared" si="1192"/>
        <v>0</v>
      </c>
      <c r="AJ1063" s="133">
        <f t="shared" si="1193"/>
        <v>0</v>
      </c>
      <c r="AK1063" s="135">
        <f t="shared" si="1304"/>
        <v>0</v>
      </c>
      <c r="AL1063" s="135">
        <f t="shared" si="1305"/>
        <v>0</v>
      </c>
      <c r="AM1063" s="135">
        <f t="shared" si="1194"/>
        <v>0</v>
      </c>
      <c r="AN1063" s="135">
        <f t="shared" si="1195"/>
        <v>0</v>
      </c>
      <c r="AP1063" s="111" t="e">
        <f>VLOOKUP($Y1063,ボランティア図書マスタ!$A:$T,15,0)</f>
        <v>#N/A</v>
      </c>
      <c r="AQ1063" s="111" t="e">
        <f>VLOOKUP($Y1063,ボランティア図書マスタ!$A:$T,16,0)</f>
        <v>#N/A</v>
      </c>
      <c r="AR1063" s="111" t="e">
        <f>VLOOKUP($Y1063,ボランティア図書マスタ!$A:$T,17,0)</f>
        <v>#N/A</v>
      </c>
      <c r="AS1063" s="111" t="e">
        <f>VLOOKUP($Y1063,ボランティア図書マスタ!$A:$T,18,0)</f>
        <v>#N/A</v>
      </c>
      <c r="AT1063" s="111" t="e">
        <f>VLOOKUP($Y1063,ボランティア図書マスタ!$A:$T,19,0)</f>
        <v>#N/A</v>
      </c>
      <c r="AU1063" s="111" t="e">
        <f>VLOOKUP($Y1063,ボランティア図書マスタ!$A:$T,20,0)</f>
        <v>#N/A</v>
      </c>
    </row>
    <row r="1064" spans="1:47" ht="80.099999999999994" customHeight="1" x14ac:dyDescent="0.15">
      <c r="A1064" s="119"/>
      <c r="B1064" s="120"/>
      <c r="C1064" s="119"/>
      <c r="D1064" s="121"/>
      <c r="E1064" s="122" t="str">
        <f>IF(D1064="","",VLOOKUP(D1064,ボランティア一覧!$A:$B,2,0))</f>
        <v/>
      </c>
      <c r="F1064" s="121"/>
      <c r="G1064" s="123" t="str">
        <f>IF(F1064="","",VLOOKUP(F1064,ボランティア図書マスタ!$B:$L,11,0))</f>
        <v/>
      </c>
      <c r="H1064" s="124"/>
      <c r="I1064" s="121"/>
      <c r="J1064" s="124"/>
      <c r="K1064" s="122" t="str">
        <f t="shared" si="1191"/>
        <v/>
      </c>
      <c r="L1064" s="125" t="str">
        <f>IF(Y1064="","",VLOOKUP(Y1064,ボランティア図書マスタ!$A$3:$M$567,13,0))</f>
        <v/>
      </c>
      <c r="M1064" s="126"/>
      <c r="N1064" s="127"/>
      <c r="O1064" s="128"/>
      <c r="P1064" s="129"/>
      <c r="Q1064" s="130" t="str">
        <f>IF(D1064="","",VLOOKUP(D1064,ボランティア一覧!$A$3:$F$68,3,0))</f>
        <v/>
      </c>
      <c r="R1064" s="130" t="str">
        <f>IF(D1064="","",VLOOKUP(D1064,ボランティア一覧!$A$3:$F$68,4,0))</f>
        <v/>
      </c>
      <c r="S1064" s="130" t="str">
        <f>IF(D1064="","",VLOOKUP(D1064,ボランティア一覧!$A$3:$F$68,5,0))</f>
        <v/>
      </c>
      <c r="T1064" s="130" t="str">
        <f>IF(D1064="","",VLOOKUP(D1064,ボランティア一覧!$A$3:$F$68,6,0))</f>
        <v/>
      </c>
      <c r="U1064" s="131" t="str">
        <f t="shared" si="1294"/>
        <v xml:space="preserve"> </v>
      </c>
      <c r="V1064" s="131" t="str">
        <f t="shared" si="1295"/>
        <v>　</v>
      </c>
      <c r="W1064" s="131" t="str">
        <f>IF($A1064=0," ",VLOOKUP(U1064,入力規則用シート!B:C,2,0))</f>
        <v xml:space="preserve"> </v>
      </c>
      <c r="X1064" s="131">
        <f t="shared" si="1281"/>
        <v>0</v>
      </c>
      <c r="Y1064" s="131" t="str">
        <f t="shared" si="1296"/>
        <v/>
      </c>
      <c r="Z1064" s="131" t="str">
        <f>IF(Y1064="","",VLOOKUP(Y1064,ボランティア図書マスタ!$A$3:$K$567,11,0))</f>
        <v/>
      </c>
      <c r="AA1064" s="132" t="str">
        <f t="shared" si="1297"/>
        <v/>
      </c>
      <c r="AB1064" s="133"/>
      <c r="AC1064" s="133">
        <f t="shared" si="1298"/>
        <v>0</v>
      </c>
      <c r="AD1064" s="133">
        <f t="shared" si="1299"/>
        <v>0</v>
      </c>
      <c r="AE1064" s="133">
        <f t="shared" si="1300"/>
        <v>0</v>
      </c>
      <c r="AF1064" s="133">
        <f t="shared" si="1301"/>
        <v>0</v>
      </c>
      <c r="AG1064" s="134">
        <f t="shared" si="1302"/>
        <v>0</v>
      </c>
      <c r="AH1064" s="133">
        <f t="shared" si="1303"/>
        <v>0</v>
      </c>
      <c r="AI1064" s="133">
        <f t="shared" si="1192"/>
        <v>0</v>
      </c>
      <c r="AJ1064" s="133">
        <f t="shared" si="1193"/>
        <v>0</v>
      </c>
      <c r="AK1064" s="135">
        <f t="shared" si="1304"/>
        <v>0</v>
      </c>
      <c r="AL1064" s="135">
        <f t="shared" si="1305"/>
        <v>0</v>
      </c>
      <c r="AM1064" s="135">
        <f t="shared" si="1194"/>
        <v>0</v>
      </c>
      <c r="AN1064" s="135">
        <f t="shared" si="1195"/>
        <v>0</v>
      </c>
      <c r="AP1064" s="111" t="e">
        <f>VLOOKUP($Y1064,ボランティア図書マスタ!$A:$T,15,0)</f>
        <v>#N/A</v>
      </c>
      <c r="AQ1064" s="111" t="e">
        <f>VLOOKUP($Y1064,ボランティア図書マスタ!$A:$T,16,0)</f>
        <v>#N/A</v>
      </c>
      <c r="AR1064" s="111" t="e">
        <f>VLOOKUP($Y1064,ボランティア図書マスタ!$A:$T,17,0)</f>
        <v>#N/A</v>
      </c>
      <c r="AS1064" s="111" t="e">
        <f>VLOOKUP($Y1064,ボランティア図書マスタ!$A:$T,18,0)</f>
        <v>#N/A</v>
      </c>
      <c r="AT1064" s="111" t="e">
        <f>VLOOKUP($Y1064,ボランティア図書マスタ!$A:$T,19,0)</f>
        <v>#N/A</v>
      </c>
      <c r="AU1064" s="111" t="e">
        <f>VLOOKUP($Y1064,ボランティア図書マスタ!$A:$T,20,0)</f>
        <v>#N/A</v>
      </c>
    </row>
    <row r="1065" spans="1:47" ht="80.099999999999994" customHeight="1" x14ac:dyDescent="0.15">
      <c r="A1065" s="119"/>
      <c r="B1065" s="120"/>
      <c r="C1065" s="119"/>
      <c r="D1065" s="121"/>
      <c r="E1065" s="122" t="str">
        <f>IF(D1065="","",VLOOKUP(D1065,ボランティア一覧!$A:$B,2,0))</f>
        <v/>
      </c>
      <c r="F1065" s="121"/>
      <c r="G1065" s="123" t="str">
        <f>IF(F1065="","",VLOOKUP(F1065,ボランティア図書マスタ!$B:$L,11,0))</f>
        <v/>
      </c>
      <c r="H1065" s="124"/>
      <c r="I1065" s="121"/>
      <c r="J1065" s="124"/>
      <c r="K1065" s="122" t="str">
        <f t="shared" si="1191"/>
        <v/>
      </c>
      <c r="L1065" s="125" t="str">
        <f>IF(Y1065="","",VLOOKUP(Y1065,ボランティア図書マスタ!$A$3:$M$567,13,0))</f>
        <v/>
      </c>
      <c r="M1065" s="126"/>
      <c r="N1065" s="127"/>
      <c r="O1065" s="128"/>
      <c r="P1065" s="129"/>
      <c r="Q1065" s="130" t="str">
        <f>IF(D1065="","",VLOOKUP(D1065,ボランティア一覧!$A$3:$F$68,3,0))</f>
        <v/>
      </c>
      <c r="R1065" s="130" t="str">
        <f>IF(D1065="","",VLOOKUP(D1065,ボランティア一覧!$A$3:$F$68,4,0))</f>
        <v/>
      </c>
      <c r="S1065" s="130" t="str">
        <f>IF(D1065="","",VLOOKUP(D1065,ボランティア一覧!$A$3:$F$68,5,0))</f>
        <v/>
      </c>
      <c r="T1065" s="130" t="str">
        <f>IF(D1065="","",VLOOKUP(D1065,ボランティア一覧!$A$3:$F$68,6,0))</f>
        <v/>
      </c>
      <c r="U1065" s="131" t="str">
        <f t="shared" si="1294"/>
        <v xml:space="preserve"> </v>
      </c>
      <c r="V1065" s="131" t="str">
        <f t="shared" si="1295"/>
        <v>　</v>
      </c>
      <c r="W1065" s="131" t="str">
        <f>IF($A1065=0," ",VLOOKUP(U1065,入力規則用シート!B:C,2,0))</f>
        <v xml:space="preserve"> </v>
      </c>
      <c r="X1065" s="131">
        <f t="shared" si="1281"/>
        <v>0</v>
      </c>
      <c r="Y1065" s="131" t="str">
        <f t="shared" si="1296"/>
        <v/>
      </c>
      <c r="Z1065" s="131" t="str">
        <f>IF(Y1065="","",VLOOKUP(Y1065,ボランティア図書マスタ!$A$3:$K$567,11,0))</f>
        <v/>
      </c>
      <c r="AA1065" s="132" t="str">
        <f t="shared" si="1297"/>
        <v/>
      </c>
      <c r="AB1065" s="133"/>
      <c r="AC1065" s="133">
        <f t="shared" si="1298"/>
        <v>0</v>
      </c>
      <c r="AD1065" s="133">
        <f t="shared" si="1299"/>
        <v>0</v>
      </c>
      <c r="AE1065" s="133">
        <f t="shared" si="1300"/>
        <v>0</v>
      </c>
      <c r="AF1065" s="133">
        <f t="shared" si="1301"/>
        <v>0</v>
      </c>
      <c r="AG1065" s="134">
        <f t="shared" si="1302"/>
        <v>0</v>
      </c>
      <c r="AH1065" s="133">
        <f t="shared" si="1303"/>
        <v>0</v>
      </c>
      <c r="AI1065" s="133">
        <f t="shared" si="1192"/>
        <v>0</v>
      </c>
      <c r="AJ1065" s="133">
        <f t="shared" si="1193"/>
        <v>0</v>
      </c>
      <c r="AK1065" s="135">
        <f t="shared" si="1304"/>
        <v>0</v>
      </c>
      <c r="AL1065" s="135">
        <f t="shared" si="1305"/>
        <v>0</v>
      </c>
      <c r="AM1065" s="135">
        <f t="shared" si="1194"/>
        <v>0</v>
      </c>
      <c r="AN1065" s="135">
        <f t="shared" si="1195"/>
        <v>0</v>
      </c>
      <c r="AP1065" s="111" t="e">
        <f>VLOOKUP($Y1065,ボランティア図書マスタ!$A:$T,15,0)</f>
        <v>#N/A</v>
      </c>
      <c r="AQ1065" s="111" t="e">
        <f>VLOOKUP($Y1065,ボランティア図書マスタ!$A:$T,16,0)</f>
        <v>#N/A</v>
      </c>
      <c r="AR1065" s="111" t="e">
        <f>VLOOKUP($Y1065,ボランティア図書マスタ!$A:$T,17,0)</f>
        <v>#N/A</v>
      </c>
      <c r="AS1065" s="111" t="e">
        <f>VLOOKUP($Y1065,ボランティア図書マスタ!$A:$T,18,0)</f>
        <v>#N/A</v>
      </c>
      <c r="AT1065" s="111" t="e">
        <f>VLOOKUP($Y1065,ボランティア図書マスタ!$A:$T,19,0)</f>
        <v>#N/A</v>
      </c>
      <c r="AU1065" s="111" t="e">
        <f>VLOOKUP($Y1065,ボランティア図書マスタ!$A:$T,20,0)</f>
        <v>#N/A</v>
      </c>
    </row>
    <row r="1066" spans="1:47" ht="80.099999999999994" customHeight="1" x14ac:dyDescent="0.15">
      <c r="A1066" s="119"/>
      <c r="B1066" s="120"/>
      <c r="C1066" s="119"/>
      <c r="D1066" s="121"/>
      <c r="E1066" s="122" t="str">
        <f>IF(D1066="","",VLOOKUP(D1066,ボランティア一覧!$A:$B,2,0))</f>
        <v/>
      </c>
      <c r="F1066" s="121"/>
      <c r="G1066" s="123" t="str">
        <f>IF(F1066="","",VLOOKUP(F1066,ボランティア図書マスタ!$B:$L,11,0))</f>
        <v/>
      </c>
      <c r="H1066" s="124"/>
      <c r="I1066" s="121"/>
      <c r="J1066" s="124"/>
      <c r="K1066" s="122" t="str">
        <f t="shared" si="1191"/>
        <v/>
      </c>
      <c r="L1066" s="125" t="str">
        <f>IF(Y1066="","",VLOOKUP(Y1066,ボランティア図書マスタ!$A$3:$M$567,13,0))</f>
        <v/>
      </c>
      <c r="M1066" s="126"/>
      <c r="N1066" s="127"/>
      <c r="O1066" s="128"/>
      <c r="P1066" s="129"/>
      <c r="Q1066" s="130" t="str">
        <f>IF(D1066="","",VLOOKUP(D1066,ボランティア一覧!$A$3:$F$68,3,0))</f>
        <v/>
      </c>
      <c r="R1066" s="130" t="str">
        <f>IF(D1066="","",VLOOKUP(D1066,ボランティア一覧!$A$3:$F$68,4,0))</f>
        <v/>
      </c>
      <c r="S1066" s="130" t="str">
        <f>IF(D1066="","",VLOOKUP(D1066,ボランティア一覧!$A$3:$F$68,5,0))</f>
        <v/>
      </c>
      <c r="T1066" s="130" t="str">
        <f>IF(D1066="","",VLOOKUP(D1066,ボランティア一覧!$A$3:$F$68,6,0))</f>
        <v/>
      </c>
      <c r="U1066" s="131" t="str">
        <f t="shared" si="1294"/>
        <v xml:space="preserve"> </v>
      </c>
      <c r="V1066" s="131" t="str">
        <f t="shared" si="1295"/>
        <v>　</v>
      </c>
      <c r="W1066" s="131" t="str">
        <f>IF($A1066=0," ",VLOOKUP(U1066,入力規則用シート!B:C,2,0))</f>
        <v xml:space="preserve"> </v>
      </c>
      <c r="X1066" s="131">
        <f t="shared" si="1281"/>
        <v>0</v>
      </c>
      <c r="Y1066" s="131" t="str">
        <f t="shared" si="1296"/>
        <v/>
      </c>
      <c r="Z1066" s="131" t="str">
        <f>IF(Y1066="","",VLOOKUP(Y1066,ボランティア図書マスタ!$A$3:$K$567,11,0))</f>
        <v/>
      </c>
      <c r="AA1066" s="132" t="str">
        <f t="shared" si="1297"/>
        <v/>
      </c>
      <c r="AB1066" s="133"/>
      <c r="AC1066" s="133">
        <f t="shared" si="1298"/>
        <v>0</v>
      </c>
      <c r="AD1066" s="133">
        <f t="shared" si="1299"/>
        <v>0</v>
      </c>
      <c r="AE1066" s="133">
        <f t="shared" si="1300"/>
        <v>0</v>
      </c>
      <c r="AF1066" s="133">
        <f t="shared" si="1301"/>
        <v>0</v>
      </c>
      <c r="AG1066" s="134">
        <f t="shared" si="1302"/>
        <v>0</v>
      </c>
      <c r="AH1066" s="133">
        <f t="shared" si="1303"/>
        <v>0</v>
      </c>
      <c r="AI1066" s="133">
        <f t="shared" si="1192"/>
        <v>0</v>
      </c>
      <c r="AJ1066" s="133">
        <f t="shared" si="1193"/>
        <v>0</v>
      </c>
      <c r="AK1066" s="135">
        <f t="shared" si="1304"/>
        <v>0</v>
      </c>
      <c r="AL1066" s="135">
        <f t="shared" si="1305"/>
        <v>0</v>
      </c>
      <c r="AM1066" s="135">
        <f t="shared" si="1194"/>
        <v>0</v>
      </c>
      <c r="AN1066" s="135">
        <f t="shared" si="1195"/>
        <v>0</v>
      </c>
      <c r="AP1066" s="111" t="e">
        <f>VLOOKUP($Y1066,ボランティア図書マスタ!$A:$T,15,0)</f>
        <v>#N/A</v>
      </c>
      <c r="AQ1066" s="111" t="e">
        <f>VLOOKUP($Y1066,ボランティア図書マスタ!$A:$T,16,0)</f>
        <v>#N/A</v>
      </c>
      <c r="AR1066" s="111" t="e">
        <f>VLOOKUP($Y1066,ボランティア図書マスタ!$A:$T,17,0)</f>
        <v>#N/A</v>
      </c>
      <c r="AS1066" s="111" t="e">
        <f>VLOOKUP($Y1066,ボランティア図書マスタ!$A:$T,18,0)</f>
        <v>#N/A</v>
      </c>
      <c r="AT1066" s="111" t="e">
        <f>VLOOKUP($Y1066,ボランティア図書マスタ!$A:$T,19,0)</f>
        <v>#N/A</v>
      </c>
      <c r="AU1066" s="111" t="e">
        <f>VLOOKUP($Y1066,ボランティア図書マスタ!$A:$T,20,0)</f>
        <v>#N/A</v>
      </c>
    </row>
    <row r="1067" spans="1:47" ht="80.099999999999994" customHeight="1" x14ac:dyDescent="0.15">
      <c r="A1067" s="119"/>
      <c r="B1067" s="120"/>
      <c r="C1067" s="119"/>
      <c r="D1067" s="121"/>
      <c r="E1067" s="122" t="str">
        <f>IF(D1067="","",VLOOKUP(D1067,ボランティア一覧!$A:$B,2,0))</f>
        <v/>
      </c>
      <c r="F1067" s="121"/>
      <c r="G1067" s="123" t="str">
        <f>IF(F1067="","",VLOOKUP(F1067,ボランティア図書マスタ!$B:$L,11,0))</f>
        <v/>
      </c>
      <c r="H1067" s="124"/>
      <c r="I1067" s="121"/>
      <c r="J1067" s="124"/>
      <c r="K1067" s="122" t="str">
        <f t="shared" si="1191"/>
        <v/>
      </c>
      <c r="L1067" s="125" t="str">
        <f>IF(Y1067="","",VLOOKUP(Y1067,ボランティア図書マスタ!$A$3:$M$567,13,0))</f>
        <v/>
      </c>
      <c r="M1067" s="126"/>
      <c r="N1067" s="127"/>
      <c r="O1067" s="128"/>
      <c r="P1067" s="129"/>
      <c r="Q1067" s="130" t="str">
        <f>IF(D1067="","",VLOOKUP(D1067,ボランティア一覧!$A$3:$F$68,3,0))</f>
        <v/>
      </c>
      <c r="R1067" s="130" t="str">
        <f>IF(D1067="","",VLOOKUP(D1067,ボランティア一覧!$A$3:$F$68,4,0))</f>
        <v/>
      </c>
      <c r="S1067" s="130" t="str">
        <f>IF(D1067="","",VLOOKUP(D1067,ボランティア一覧!$A$3:$F$68,5,0))</f>
        <v/>
      </c>
      <c r="T1067" s="130" t="str">
        <f>IF(D1067="","",VLOOKUP(D1067,ボランティア一覧!$A$3:$F$68,6,0))</f>
        <v/>
      </c>
      <c r="U1067" s="131" t="str">
        <f>IF(F1067=0," ",$G$2)</f>
        <v xml:space="preserve"> </v>
      </c>
      <c r="V1067" s="131" t="str">
        <f>IF(F1067=0,"　",$L$2)</f>
        <v>　</v>
      </c>
      <c r="W1067" s="131" t="str">
        <f>IF($A1067=0," ",VLOOKUP(U1067,入力規則用シート!B:C,2,0))</f>
        <v xml:space="preserve"> </v>
      </c>
      <c r="X1067" s="131">
        <f t="shared" si="1281"/>
        <v>0</v>
      </c>
      <c r="Y1067" s="131" t="str">
        <f>IF(F1067&amp;I1067="","",CONCATENATE(F1067,I1067))</f>
        <v/>
      </c>
      <c r="Z1067" s="131" t="str">
        <f>IF(Y1067="","",VLOOKUP(Y1067,ボランティア図書マスタ!$A$3:$K$567,11,0))</f>
        <v/>
      </c>
      <c r="AA1067" s="132" t="str">
        <f>DBCS(J1067)</f>
        <v/>
      </c>
      <c r="AB1067" s="133"/>
      <c r="AC1067" s="133">
        <f>A1067</f>
        <v>0</v>
      </c>
      <c r="AD1067" s="133">
        <f>B1067</f>
        <v>0</v>
      </c>
      <c r="AE1067" s="133">
        <f>C1067</f>
        <v>0</v>
      </c>
      <c r="AF1067" s="133">
        <f>D1067</f>
        <v>0</v>
      </c>
      <c r="AG1067" s="134">
        <f>F1067</f>
        <v>0</v>
      </c>
      <c r="AH1067" s="133">
        <f>H1067</f>
        <v>0</v>
      </c>
      <c r="AI1067" s="133">
        <f t="shared" si="1192"/>
        <v>0</v>
      </c>
      <c r="AJ1067" s="133">
        <f t="shared" si="1193"/>
        <v>0</v>
      </c>
      <c r="AK1067" s="135">
        <f>M1067</f>
        <v>0</v>
      </c>
      <c r="AL1067" s="135">
        <f>N1067</f>
        <v>0</v>
      </c>
      <c r="AM1067" s="135">
        <f t="shared" si="1194"/>
        <v>0</v>
      </c>
      <c r="AN1067" s="135">
        <f t="shared" si="1195"/>
        <v>0</v>
      </c>
      <c r="AP1067" s="111" t="e">
        <f>VLOOKUP($Y1067,ボランティア図書マスタ!$A:$T,15,0)</f>
        <v>#N/A</v>
      </c>
      <c r="AQ1067" s="111" t="e">
        <f>VLOOKUP($Y1067,ボランティア図書マスタ!$A:$T,16,0)</f>
        <v>#N/A</v>
      </c>
      <c r="AR1067" s="111" t="e">
        <f>VLOOKUP($Y1067,ボランティア図書マスタ!$A:$T,17,0)</f>
        <v>#N/A</v>
      </c>
      <c r="AS1067" s="111" t="e">
        <f>VLOOKUP($Y1067,ボランティア図書マスタ!$A:$T,18,0)</f>
        <v>#N/A</v>
      </c>
      <c r="AT1067" s="111" t="e">
        <f>VLOOKUP($Y1067,ボランティア図書マスタ!$A:$T,19,0)</f>
        <v>#N/A</v>
      </c>
      <c r="AU1067" s="111" t="e">
        <f>VLOOKUP($Y1067,ボランティア図書マスタ!$A:$T,20,0)</f>
        <v>#N/A</v>
      </c>
    </row>
    <row r="1068" spans="1:47" ht="80.099999999999994" customHeight="1" x14ac:dyDescent="0.15">
      <c r="A1068" s="119"/>
      <c r="B1068" s="120"/>
      <c r="C1068" s="119"/>
      <c r="D1068" s="121"/>
      <c r="E1068" s="122" t="str">
        <f>IF(D1068="","",VLOOKUP(D1068,ボランティア一覧!$A:$B,2,0))</f>
        <v/>
      </c>
      <c r="F1068" s="121"/>
      <c r="G1068" s="123" t="str">
        <f>IF(F1068="","",VLOOKUP(F1068,ボランティア図書マスタ!$B:$L,11,0))</f>
        <v/>
      </c>
      <c r="H1068" s="124"/>
      <c r="I1068" s="121"/>
      <c r="J1068" s="124"/>
      <c r="K1068" s="122" t="str">
        <f t="shared" si="1191"/>
        <v/>
      </c>
      <c r="L1068" s="125" t="str">
        <f>IF(Y1068="","",VLOOKUP(Y1068,ボランティア図書マスタ!$A$3:$M$567,13,0))</f>
        <v/>
      </c>
      <c r="M1068" s="126"/>
      <c r="N1068" s="127"/>
      <c r="O1068" s="128"/>
      <c r="P1068" s="129"/>
      <c r="Q1068" s="130" t="str">
        <f>IF(D1068="","",VLOOKUP(D1068,ボランティア一覧!$A$3:$F$68,3,0))</f>
        <v/>
      </c>
      <c r="R1068" s="130" t="str">
        <f>IF(D1068="","",VLOOKUP(D1068,ボランティア一覧!$A$3:$F$68,4,0))</f>
        <v/>
      </c>
      <c r="S1068" s="130" t="str">
        <f>IF(D1068="","",VLOOKUP(D1068,ボランティア一覧!$A$3:$F$68,5,0))</f>
        <v/>
      </c>
      <c r="T1068" s="130" t="str">
        <f>IF(D1068="","",VLOOKUP(D1068,ボランティア一覧!$A$3:$F$68,6,0))</f>
        <v/>
      </c>
      <c r="U1068" s="131" t="str">
        <f t="shared" ref="U1068:U1076" si="1306">IF(F1068=0," ",$G$2)</f>
        <v xml:space="preserve"> </v>
      </c>
      <c r="V1068" s="131" t="str">
        <f t="shared" ref="V1068:V1076" si="1307">IF(F1068=0,"　",$L$2)</f>
        <v>　</v>
      </c>
      <c r="W1068" s="131" t="str">
        <f>IF($A1068=0," ",VLOOKUP(U1068,入力規則用シート!B:C,2,0))</f>
        <v xml:space="preserve"> </v>
      </c>
      <c r="X1068" s="131">
        <f t="shared" si="1281"/>
        <v>0</v>
      </c>
      <c r="Y1068" s="131" t="str">
        <f t="shared" ref="Y1068:Y1076" si="1308">IF(F1068&amp;I1068="","",CONCATENATE(F1068,I1068))</f>
        <v/>
      </c>
      <c r="Z1068" s="131" t="str">
        <f>IF(Y1068="","",VLOOKUP(Y1068,ボランティア図書マスタ!$A$3:$K$567,11,0))</f>
        <v/>
      </c>
      <c r="AA1068" s="132" t="str">
        <f t="shared" ref="AA1068:AA1076" si="1309">DBCS(J1068)</f>
        <v/>
      </c>
      <c r="AB1068" s="133"/>
      <c r="AC1068" s="133">
        <f t="shared" ref="AC1068:AC1076" si="1310">A1068</f>
        <v>0</v>
      </c>
      <c r="AD1068" s="133">
        <f t="shared" ref="AD1068:AD1076" si="1311">B1068</f>
        <v>0</v>
      </c>
      <c r="AE1068" s="133">
        <f t="shared" ref="AE1068:AE1076" si="1312">C1068</f>
        <v>0</v>
      </c>
      <c r="AF1068" s="133">
        <f t="shared" ref="AF1068:AF1076" si="1313">D1068</f>
        <v>0</v>
      </c>
      <c r="AG1068" s="134">
        <f t="shared" ref="AG1068:AG1076" si="1314">F1068</f>
        <v>0</v>
      </c>
      <c r="AH1068" s="133">
        <f t="shared" ref="AH1068:AH1076" si="1315">H1068</f>
        <v>0</v>
      </c>
      <c r="AI1068" s="133">
        <f t="shared" si="1192"/>
        <v>0</v>
      </c>
      <c r="AJ1068" s="133">
        <f t="shared" si="1193"/>
        <v>0</v>
      </c>
      <c r="AK1068" s="135">
        <f t="shared" ref="AK1068:AK1076" si="1316">M1068</f>
        <v>0</v>
      </c>
      <c r="AL1068" s="135">
        <f t="shared" ref="AL1068:AL1076" si="1317">N1068</f>
        <v>0</v>
      </c>
      <c r="AM1068" s="135">
        <f t="shared" si="1194"/>
        <v>0</v>
      </c>
      <c r="AN1068" s="135">
        <f t="shared" si="1195"/>
        <v>0</v>
      </c>
      <c r="AP1068" s="111" t="e">
        <f>VLOOKUP($Y1068,ボランティア図書マスタ!$A:$T,15,0)</f>
        <v>#N/A</v>
      </c>
      <c r="AQ1068" s="111" t="e">
        <f>VLOOKUP($Y1068,ボランティア図書マスタ!$A:$T,16,0)</f>
        <v>#N/A</v>
      </c>
      <c r="AR1068" s="111" t="e">
        <f>VLOOKUP($Y1068,ボランティア図書マスタ!$A:$T,17,0)</f>
        <v>#N/A</v>
      </c>
      <c r="AS1068" s="111" t="e">
        <f>VLOOKUP($Y1068,ボランティア図書マスタ!$A:$T,18,0)</f>
        <v>#N/A</v>
      </c>
      <c r="AT1068" s="111" t="e">
        <f>VLOOKUP($Y1068,ボランティア図書マスタ!$A:$T,19,0)</f>
        <v>#N/A</v>
      </c>
      <c r="AU1068" s="111" t="e">
        <f>VLOOKUP($Y1068,ボランティア図書マスタ!$A:$T,20,0)</f>
        <v>#N/A</v>
      </c>
    </row>
    <row r="1069" spans="1:47" ht="80.099999999999994" customHeight="1" x14ac:dyDescent="0.15">
      <c r="A1069" s="119"/>
      <c r="B1069" s="120"/>
      <c r="C1069" s="119"/>
      <c r="D1069" s="121"/>
      <c r="E1069" s="122" t="str">
        <f>IF(D1069="","",VLOOKUP(D1069,ボランティア一覧!$A:$B,2,0))</f>
        <v/>
      </c>
      <c r="F1069" s="121"/>
      <c r="G1069" s="123" t="str">
        <f>IF(F1069="","",VLOOKUP(F1069,ボランティア図書マスタ!$B:$L,11,0))</f>
        <v/>
      </c>
      <c r="H1069" s="124"/>
      <c r="I1069" s="121"/>
      <c r="J1069" s="124"/>
      <c r="K1069" s="122" t="str">
        <f t="shared" si="1191"/>
        <v/>
      </c>
      <c r="L1069" s="125" t="str">
        <f>IF(Y1069="","",VLOOKUP(Y1069,ボランティア図書マスタ!$A$3:$M$567,13,0))</f>
        <v/>
      </c>
      <c r="M1069" s="126"/>
      <c r="N1069" s="127"/>
      <c r="O1069" s="128"/>
      <c r="P1069" s="129"/>
      <c r="Q1069" s="130" t="str">
        <f>IF(D1069="","",VLOOKUP(D1069,ボランティア一覧!$A$3:$F$68,3,0))</f>
        <v/>
      </c>
      <c r="R1069" s="130" t="str">
        <f>IF(D1069="","",VLOOKUP(D1069,ボランティア一覧!$A$3:$F$68,4,0))</f>
        <v/>
      </c>
      <c r="S1069" s="130" t="str">
        <f>IF(D1069="","",VLOOKUP(D1069,ボランティア一覧!$A$3:$F$68,5,0))</f>
        <v/>
      </c>
      <c r="T1069" s="130" t="str">
        <f>IF(D1069="","",VLOOKUP(D1069,ボランティア一覧!$A$3:$F$68,6,0))</f>
        <v/>
      </c>
      <c r="U1069" s="131" t="str">
        <f t="shared" si="1306"/>
        <v xml:space="preserve"> </v>
      </c>
      <c r="V1069" s="131" t="str">
        <f t="shared" si="1307"/>
        <v>　</v>
      </c>
      <c r="W1069" s="131" t="str">
        <f>IF($A1069=0," ",VLOOKUP(U1069,入力規則用シート!B:C,2,0))</f>
        <v xml:space="preserve"> </v>
      </c>
      <c r="X1069" s="131">
        <f t="shared" si="1281"/>
        <v>0</v>
      </c>
      <c r="Y1069" s="131" t="str">
        <f t="shared" si="1308"/>
        <v/>
      </c>
      <c r="Z1069" s="131" t="str">
        <f>IF(Y1069="","",VLOOKUP(Y1069,ボランティア図書マスタ!$A$3:$K$567,11,0))</f>
        <v/>
      </c>
      <c r="AA1069" s="132" t="str">
        <f t="shared" si="1309"/>
        <v/>
      </c>
      <c r="AB1069" s="133"/>
      <c r="AC1069" s="133">
        <f t="shared" si="1310"/>
        <v>0</v>
      </c>
      <c r="AD1069" s="133">
        <f t="shared" si="1311"/>
        <v>0</v>
      </c>
      <c r="AE1069" s="133">
        <f t="shared" si="1312"/>
        <v>0</v>
      </c>
      <c r="AF1069" s="133">
        <f t="shared" si="1313"/>
        <v>0</v>
      </c>
      <c r="AG1069" s="134">
        <f t="shared" si="1314"/>
        <v>0</v>
      </c>
      <c r="AH1069" s="133">
        <f t="shared" si="1315"/>
        <v>0</v>
      </c>
      <c r="AI1069" s="133">
        <f t="shared" si="1192"/>
        <v>0</v>
      </c>
      <c r="AJ1069" s="133">
        <f t="shared" si="1193"/>
        <v>0</v>
      </c>
      <c r="AK1069" s="135">
        <f t="shared" si="1316"/>
        <v>0</v>
      </c>
      <c r="AL1069" s="135">
        <f t="shared" si="1317"/>
        <v>0</v>
      </c>
      <c r="AM1069" s="135">
        <f t="shared" si="1194"/>
        <v>0</v>
      </c>
      <c r="AN1069" s="135">
        <f t="shared" si="1195"/>
        <v>0</v>
      </c>
      <c r="AP1069" s="111" t="e">
        <f>VLOOKUP($Y1069,ボランティア図書マスタ!$A:$T,15,0)</f>
        <v>#N/A</v>
      </c>
      <c r="AQ1069" s="111" t="e">
        <f>VLOOKUP($Y1069,ボランティア図書マスタ!$A:$T,16,0)</f>
        <v>#N/A</v>
      </c>
      <c r="AR1069" s="111" t="e">
        <f>VLOOKUP($Y1069,ボランティア図書マスタ!$A:$T,17,0)</f>
        <v>#N/A</v>
      </c>
      <c r="AS1069" s="111" t="e">
        <f>VLOOKUP($Y1069,ボランティア図書マスタ!$A:$T,18,0)</f>
        <v>#N/A</v>
      </c>
      <c r="AT1069" s="111" t="e">
        <f>VLOOKUP($Y1069,ボランティア図書マスタ!$A:$T,19,0)</f>
        <v>#N/A</v>
      </c>
      <c r="AU1069" s="111" t="e">
        <f>VLOOKUP($Y1069,ボランティア図書マスタ!$A:$T,20,0)</f>
        <v>#N/A</v>
      </c>
    </row>
    <row r="1070" spans="1:47" ht="80.099999999999994" customHeight="1" x14ac:dyDescent="0.15">
      <c r="A1070" s="119"/>
      <c r="B1070" s="120"/>
      <c r="C1070" s="119"/>
      <c r="D1070" s="121"/>
      <c r="E1070" s="122" t="str">
        <f>IF(D1070="","",VLOOKUP(D1070,ボランティア一覧!$A:$B,2,0))</f>
        <v/>
      </c>
      <c r="F1070" s="121"/>
      <c r="G1070" s="123" t="str">
        <f>IF(F1070="","",VLOOKUP(F1070,ボランティア図書マスタ!$B:$L,11,0))</f>
        <v/>
      </c>
      <c r="H1070" s="124"/>
      <c r="I1070" s="121"/>
      <c r="J1070" s="124"/>
      <c r="K1070" s="122" t="str">
        <f t="shared" si="1191"/>
        <v/>
      </c>
      <c r="L1070" s="125" t="str">
        <f>IF(Y1070="","",VLOOKUP(Y1070,ボランティア図書マスタ!$A$3:$M$567,13,0))</f>
        <v/>
      </c>
      <c r="M1070" s="126"/>
      <c r="N1070" s="127"/>
      <c r="O1070" s="128"/>
      <c r="P1070" s="129"/>
      <c r="Q1070" s="130" t="str">
        <f>IF(D1070="","",VLOOKUP(D1070,ボランティア一覧!$A$3:$F$68,3,0))</f>
        <v/>
      </c>
      <c r="R1070" s="130" t="str">
        <f>IF(D1070="","",VLOOKUP(D1070,ボランティア一覧!$A$3:$F$68,4,0))</f>
        <v/>
      </c>
      <c r="S1070" s="130" t="str">
        <f>IF(D1070="","",VLOOKUP(D1070,ボランティア一覧!$A$3:$F$68,5,0))</f>
        <v/>
      </c>
      <c r="T1070" s="130" t="str">
        <f>IF(D1070="","",VLOOKUP(D1070,ボランティア一覧!$A$3:$F$68,6,0))</f>
        <v/>
      </c>
      <c r="U1070" s="131" t="str">
        <f t="shared" si="1306"/>
        <v xml:space="preserve"> </v>
      </c>
      <c r="V1070" s="131" t="str">
        <f t="shared" si="1307"/>
        <v>　</v>
      </c>
      <c r="W1070" s="131" t="str">
        <f>IF($A1070=0," ",VLOOKUP(U1070,入力規則用シート!B:C,2,0))</f>
        <v xml:space="preserve"> </v>
      </c>
      <c r="X1070" s="131">
        <f t="shared" si="1281"/>
        <v>0</v>
      </c>
      <c r="Y1070" s="131" t="str">
        <f t="shared" si="1308"/>
        <v/>
      </c>
      <c r="Z1070" s="131" t="str">
        <f>IF(Y1070="","",VLOOKUP(Y1070,ボランティア図書マスタ!$A$3:$K$567,11,0))</f>
        <v/>
      </c>
      <c r="AA1070" s="132" t="str">
        <f t="shared" si="1309"/>
        <v/>
      </c>
      <c r="AB1070" s="133"/>
      <c r="AC1070" s="133">
        <f t="shared" si="1310"/>
        <v>0</v>
      </c>
      <c r="AD1070" s="133">
        <f t="shared" si="1311"/>
        <v>0</v>
      </c>
      <c r="AE1070" s="133">
        <f t="shared" si="1312"/>
        <v>0</v>
      </c>
      <c r="AF1070" s="133">
        <f t="shared" si="1313"/>
        <v>0</v>
      </c>
      <c r="AG1070" s="134">
        <f t="shared" si="1314"/>
        <v>0</v>
      </c>
      <c r="AH1070" s="133">
        <f t="shared" si="1315"/>
        <v>0</v>
      </c>
      <c r="AI1070" s="133">
        <f t="shared" si="1192"/>
        <v>0</v>
      </c>
      <c r="AJ1070" s="133">
        <f t="shared" si="1193"/>
        <v>0</v>
      </c>
      <c r="AK1070" s="135">
        <f t="shared" si="1316"/>
        <v>0</v>
      </c>
      <c r="AL1070" s="135">
        <f t="shared" si="1317"/>
        <v>0</v>
      </c>
      <c r="AM1070" s="135">
        <f t="shared" si="1194"/>
        <v>0</v>
      </c>
      <c r="AN1070" s="135">
        <f t="shared" si="1195"/>
        <v>0</v>
      </c>
      <c r="AP1070" s="111" t="e">
        <f>VLOOKUP($Y1070,ボランティア図書マスタ!$A:$T,15,0)</f>
        <v>#N/A</v>
      </c>
      <c r="AQ1070" s="111" t="e">
        <f>VLOOKUP($Y1070,ボランティア図書マスタ!$A:$T,16,0)</f>
        <v>#N/A</v>
      </c>
      <c r="AR1070" s="111" t="e">
        <f>VLOOKUP($Y1070,ボランティア図書マスタ!$A:$T,17,0)</f>
        <v>#N/A</v>
      </c>
      <c r="AS1070" s="111" t="e">
        <f>VLOOKUP($Y1070,ボランティア図書マスタ!$A:$T,18,0)</f>
        <v>#N/A</v>
      </c>
      <c r="AT1070" s="111" t="e">
        <f>VLOOKUP($Y1070,ボランティア図書マスタ!$A:$T,19,0)</f>
        <v>#N/A</v>
      </c>
      <c r="AU1070" s="111" t="e">
        <f>VLOOKUP($Y1070,ボランティア図書マスタ!$A:$T,20,0)</f>
        <v>#N/A</v>
      </c>
    </row>
    <row r="1071" spans="1:47" ht="80.099999999999994" customHeight="1" x14ac:dyDescent="0.15">
      <c r="A1071" s="119"/>
      <c r="B1071" s="120"/>
      <c r="C1071" s="119"/>
      <c r="D1071" s="121"/>
      <c r="E1071" s="122" t="str">
        <f>IF(D1071="","",VLOOKUP(D1071,ボランティア一覧!$A:$B,2,0))</f>
        <v/>
      </c>
      <c r="F1071" s="121"/>
      <c r="G1071" s="123" t="str">
        <f>IF(F1071="","",VLOOKUP(F1071,ボランティア図書マスタ!$B:$L,11,0))</f>
        <v/>
      </c>
      <c r="H1071" s="124"/>
      <c r="I1071" s="121"/>
      <c r="J1071" s="124"/>
      <c r="K1071" s="122" t="str">
        <f t="shared" si="1191"/>
        <v/>
      </c>
      <c r="L1071" s="125" t="str">
        <f>IF(Y1071="","",VLOOKUP(Y1071,ボランティア図書マスタ!$A$3:$M$567,13,0))</f>
        <v/>
      </c>
      <c r="M1071" s="126"/>
      <c r="N1071" s="127"/>
      <c r="O1071" s="128"/>
      <c r="P1071" s="129"/>
      <c r="Q1071" s="130" t="str">
        <f>IF(D1071="","",VLOOKUP(D1071,ボランティア一覧!$A$3:$F$68,3,0))</f>
        <v/>
      </c>
      <c r="R1071" s="130" t="str">
        <f>IF(D1071="","",VLOOKUP(D1071,ボランティア一覧!$A$3:$F$68,4,0))</f>
        <v/>
      </c>
      <c r="S1071" s="130" t="str">
        <f>IF(D1071="","",VLOOKUP(D1071,ボランティア一覧!$A$3:$F$68,5,0))</f>
        <v/>
      </c>
      <c r="T1071" s="130" t="str">
        <f>IF(D1071="","",VLOOKUP(D1071,ボランティア一覧!$A$3:$F$68,6,0))</f>
        <v/>
      </c>
      <c r="U1071" s="131" t="str">
        <f t="shared" si="1306"/>
        <v xml:space="preserve"> </v>
      </c>
      <c r="V1071" s="131" t="str">
        <f t="shared" si="1307"/>
        <v>　</v>
      </c>
      <c r="W1071" s="131" t="str">
        <f>IF($A1071=0," ",VLOOKUP(U1071,入力規則用シート!B:C,2,0))</f>
        <v xml:space="preserve"> </v>
      </c>
      <c r="X1071" s="131">
        <f t="shared" si="1281"/>
        <v>0</v>
      </c>
      <c r="Y1071" s="131" t="str">
        <f t="shared" si="1308"/>
        <v/>
      </c>
      <c r="Z1071" s="131" t="str">
        <f>IF(Y1071="","",VLOOKUP(Y1071,ボランティア図書マスタ!$A$3:$K$567,11,0))</f>
        <v/>
      </c>
      <c r="AA1071" s="132" t="str">
        <f t="shared" si="1309"/>
        <v/>
      </c>
      <c r="AB1071" s="133"/>
      <c r="AC1071" s="133">
        <f t="shared" si="1310"/>
        <v>0</v>
      </c>
      <c r="AD1071" s="133">
        <f t="shared" si="1311"/>
        <v>0</v>
      </c>
      <c r="AE1071" s="133">
        <f t="shared" si="1312"/>
        <v>0</v>
      </c>
      <c r="AF1071" s="133">
        <f t="shared" si="1313"/>
        <v>0</v>
      </c>
      <c r="AG1071" s="134">
        <f t="shared" si="1314"/>
        <v>0</v>
      </c>
      <c r="AH1071" s="133">
        <f t="shared" si="1315"/>
        <v>0</v>
      </c>
      <c r="AI1071" s="133">
        <f t="shared" si="1192"/>
        <v>0</v>
      </c>
      <c r="AJ1071" s="133">
        <f t="shared" si="1193"/>
        <v>0</v>
      </c>
      <c r="AK1071" s="135">
        <f t="shared" si="1316"/>
        <v>0</v>
      </c>
      <c r="AL1071" s="135">
        <f t="shared" si="1317"/>
        <v>0</v>
      </c>
      <c r="AM1071" s="135">
        <f t="shared" si="1194"/>
        <v>0</v>
      </c>
      <c r="AN1071" s="135">
        <f t="shared" si="1195"/>
        <v>0</v>
      </c>
      <c r="AP1071" s="111" t="e">
        <f>VLOOKUP($Y1071,ボランティア図書マスタ!$A:$T,15,0)</f>
        <v>#N/A</v>
      </c>
      <c r="AQ1071" s="111" t="e">
        <f>VLOOKUP($Y1071,ボランティア図書マスタ!$A:$T,16,0)</f>
        <v>#N/A</v>
      </c>
      <c r="AR1071" s="111" t="e">
        <f>VLOOKUP($Y1071,ボランティア図書マスタ!$A:$T,17,0)</f>
        <v>#N/A</v>
      </c>
      <c r="AS1071" s="111" t="e">
        <f>VLOOKUP($Y1071,ボランティア図書マスタ!$A:$T,18,0)</f>
        <v>#N/A</v>
      </c>
      <c r="AT1071" s="111" t="e">
        <f>VLOOKUP($Y1071,ボランティア図書マスタ!$A:$T,19,0)</f>
        <v>#N/A</v>
      </c>
      <c r="AU1071" s="111" t="e">
        <f>VLOOKUP($Y1071,ボランティア図書マスタ!$A:$T,20,0)</f>
        <v>#N/A</v>
      </c>
    </row>
    <row r="1072" spans="1:47" ht="80.099999999999994" customHeight="1" x14ac:dyDescent="0.15">
      <c r="A1072" s="119"/>
      <c r="B1072" s="120"/>
      <c r="C1072" s="119"/>
      <c r="D1072" s="121"/>
      <c r="E1072" s="122" t="str">
        <f>IF(D1072="","",VLOOKUP(D1072,ボランティア一覧!$A:$B,2,0))</f>
        <v/>
      </c>
      <c r="F1072" s="121"/>
      <c r="G1072" s="123" t="str">
        <f>IF(F1072="","",VLOOKUP(F1072,ボランティア図書マスタ!$B:$L,11,0))</f>
        <v/>
      </c>
      <c r="H1072" s="124"/>
      <c r="I1072" s="121"/>
      <c r="J1072" s="124"/>
      <c r="K1072" s="122" t="str">
        <f t="shared" si="1191"/>
        <v/>
      </c>
      <c r="L1072" s="125" t="str">
        <f>IF(Y1072="","",VLOOKUP(Y1072,ボランティア図書マスタ!$A$3:$M$567,13,0))</f>
        <v/>
      </c>
      <c r="M1072" s="126"/>
      <c r="N1072" s="127"/>
      <c r="O1072" s="128"/>
      <c r="P1072" s="129"/>
      <c r="Q1072" s="130" t="str">
        <f>IF(D1072="","",VLOOKUP(D1072,ボランティア一覧!$A$3:$F$68,3,0))</f>
        <v/>
      </c>
      <c r="R1072" s="130" t="str">
        <f>IF(D1072="","",VLOOKUP(D1072,ボランティア一覧!$A$3:$F$68,4,0))</f>
        <v/>
      </c>
      <c r="S1072" s="130" t="str">
        <f>IF(D1072="","",VLOOKUP(D1072,ボランティア一覧!$A$3:$F$68,5,0))</f>
        <v/>
      </c>
      <c r="T1072" s="130" t="str">
        <f>IF(D1072="","",VLOOKUP(D1072,ボランティア一覧!$A$3:$F$68,6,0))</f>
        <v/>
      </c>
      <c r="U1072" s="131" t="str">
        <f t="shared" si="1306"/>
        <v xml:space="preserve"> </v>
      </c>
      <c r="V1072" s="131" t="str">
        <f t="shared" si="1307"/>
        <v>　</v>
      </c>
      <c r="W1072" s="131" t="str">
        <f>IF($A1072=0," ",VLOOKUP(U1072,入力規則用シート!B:C,2,0))</f>
        <v xml:space="preserve"> </v>
      </c>
      <c r="X1072" s="131">
        <f t="shared" si="1281"/>
        <v>0</v>
      </c>
      <c r="Y1072" s="131" t="str">
        <f t="shared" si="1308"/>
        <v/>
      </c>
      <c r="Z1072" s="131" t="str">
        <f>IF(Y1072="","",VLOOKUP(Y1072,ボランティア図書マスタ!$A$3:$K$567,11,0))</f>
        <v/>
      </c>
      <c r="AA1072" s="132" t="str">
        <f t="shared" si="1309"/>
        <v/>
      </c>
      <c r="AB1072" s="133"/>
      <c r="AC1072" s="133">
        <f t="shared" si="1310"/>
        <v>0</v>
      </c>
      <c r="AD1072" s="133">
        <f t="shared" si="1311"/>
        <v>0</v>
      </c>
      <c r="AE1072" s="133">
        <f t="shared" si="1312"/>
        <v>0</v>
      </c>
      <c r="AF1072" s="133">
        <f t="shared" si="1313"/>
        <v>0</v>
      </c>
      <c r="AG1072" s="134">
        <f t="shared" si="1314"/>
        <v>0</v>
      </c>
      <c r="AH1072" s="133">
        <f t="shared" si="1315"/>
        <v>0</v>
      </c>
      <c r="AI1072" s="133">
        <f t="shared" si="1192"/>
        <v>0</v>
      </c>
      <c r="AJ1072" s="133">
        <f t="shared" si="1193"/>
        <v>0</v>
      </c>
      <c r="AK1072" s="135">
        <f t="shared" si="1316"/>
        <v>0</v>
      </c>
      <c r="AL1072" s="135">
        <f t="shared" si="1317"/>
        <v>0</v>
      </c>
      <c r="AM1072" s="135">
        <f t="shared" si="1194"/>
        <v>0</v>
      </c>
      <c r="AN1072" s="135">
        <f t="shared" si="1195"/>
        <v>0</v>
      </c>
      <c r="AP1072" s="111" t="e">
        <f>VLOOKUP($Y1072,ボランティア図書マスタ!$A:$T,15,0)</f>
        <v>#N/A</v>
      </c>
      <c r="AQ1072" s="111" t="e">
        <f>VLOOKUP($Y1072,ボランティア図書マスタ!$A:$T,16,0)</f>
        <v>#N/A</v>
      </c>
      <c r="AR1072" s="111" t="e">
        <f>VLOOKUP($Y1072,ボランティア図書マスタ!$A:$T,17,0)</f>
        <v>#N/A</v>
      </c>
      <c r="AS1072" s="111" t="e">
        <f>VLOOKUP($Y1072,ボランティア図書マスタ!$A:$T,18,0)</f>
        <v>#N/A</v>
      </c>
      <c r="AT1072" s="111" t="e">
        <f>VLOOKUP($Y1072,ボランティア図書マスタ!$A:$T,19,0)</f>
        <v>#N/A</v>
      </c>
      <c r="AU1072" s="111" t="e">
        <f>VLOOKUP($Y1072,ボランティア図書マスタ!$A:$T,20,0)</f>
        <v>#N/A</v>
      </c>
    </row>
    <row r="1073" spans="1:47" ht="80.099999999999994" customHeight="1" x14ac:dyDescent="0.15">
      <c r="A1073" s="119"/>
      <c r="B1073" s="120"/>
      <c r="C1073" s="119"/>
      <c r="D1073" s="121"/>
      <c r="E1073" s="122" t="str">
        <f>IF(D1073="","",VLOOKUP(D1073,ボランティア一覧!$A:$B,2,0))</f>
        <v/>
      </c>
      <c r="F1073" s="121"/>
      <c r="G1073" s="123" t="str">
        <f>IF(F1073="","",VLOOKUP(F1073,ボランティア図書マスタ!$B:$L,11,0))</f>
        <v/>
      </c>
      <c r="H1073" s="124"/>
      <c r="I1073" s="121"/>
      <c r="J1073" s="124"/>
      <c r="K1073" s="122" t="str">
        <f t="shared" si="1191"/>
        <v/>
      </c>
      <c r="L1073" s="125" t="str">
        <f>IF(Y1073="","",VLOOKUP(Y1073,ボランティア図書マスタ!$A$3:$M$567,13,0))</f>
        <v/>
      </c>
      <c r="M1073" s="126"/>
      <c r="N1073" s="127"/>
      <c r="O1073" s="128"/>
      <c r="P1073" s="129"/>
      <c r="Q1073" s="130" t="str">
        <f>IF(D1073="","",VLOOKUP(D1073,ボランティア一覧!$A$3:$F$68,3,0))</f>
        <v/>
      </c>
      <c r="R1073" s="130" t="str">
        <f>IF(D1073="","",VLOOKUP(D1073,ボランティア一覧!$A$3:$F$68,4,0))</f>
        <v/>
      </c>
      <c r="S1073" s="130" t="str">
        <f>IF(D1073="","",VLOOKUP(D1073,ボランティア一覧!$A$3:$F$68,5,0))</f>
        <v/>
      </c>
      <c r="T1073" s="130" t="str">
        <f>IF(D1073="","",VLOOKUP(D1073,ボランティア一覧!$A$3:$F$68,6,0))</f>
        <v/>
      </c>
      <c r="U1073" s="131" t="str">
        <f t="shared" si="1306"/>
        <v xml:space="preserve"> </v>
      </c>
      <c r="V1073" s="131" t="str">
        <f t="shared" si="1307"/>
        <v>　</v>
      </c>
      <c r="W1073" s="131" t="str">
        <f>IF($A1073=0," ",VLOOKUP(U1073,入力規則用シート!B:C,2,0))</f>
        <v xml:space="preserve"> </v>
      </c>
      <c r="X1073" s="131">
        <f t="shared" si="1281"/>
        <v>0</v>
      </c>
      <c r="Y1073" s="131" t="str">
        <f t="shared" si="1308"/>
        <v/>
      </c>
      <c r="Z1073" s="131" t="str">
        <f>IF(Y1073="","",VLOOKUP(Y1073,ボランティア図書マスタ!$A$3:$K$567,11,0))</f>
        <v/>
      </c>
      <c r="AA1073" s="132" t="str">
        <f t="shared" si="1309"/>
        <v/>
      </c>
      <c r="AB1073" s="133"/>
      <c r="AC1073" s="133">
        <f t="shared" si="1310"/>
        <v>0</v>
      </c>
      <c r="AD1073" s="133">
        <f t="shared" si="1311"/>
        <v>0</v>
      </c>
      <c r="AE1073" s="133">
        <f t="shared" si="1312"/>
        <v>0</v>
      </c>
      <c r="AF1073" s="133">
        <f t="shared" si="1313"/>
        <v>0</v>
      </c>
      <c r="AG1073" s="134">
        <f t="shared" si="1314"/>
        <v>0</v>
      </c>
      <c r="AH1073" s="133">
        <f t="shared" si="1315"/>
        <v>0</v>
      </c>
      <c r="AI1073" s="133">
        <f t="shared" si="1192"/>
        <v>0</v>
      </c>
      <c r="AJ1073" s="133">
        <f t="shared" si="1193"/>
        <v>0</v>
      </c>
      <c r="AK1073" s="135">
        <f t="shared" si="1316"/>
        <v>0</v>
      </c>
      <c r="AL1073" s="135">
        <f t="shared" si="1317"/>
        <v>0</v>
      </c>
      <c r="AM1073" s="135">
        <f t="shared" si="1194"/>
        <v>0</v>
      </c>
      <c r="AN1073" s="135">
        <f t="shared" si="1195"/>
        <v>0</v>
      </c>
      <c r="AP1073" s="111" t="e">
        <f>VLOOKUP($Y1073,ボランティア図書マスタ!$A:$T,15,0)</f>
        <v>#N/A</v>
      </c>
      <c r="AQ1073" s="111" t="e">
        <f>VLOOKUP($Y1073,ボランティア図書マスタ!$A:$T,16,0)</f>
        <v>#N/A</v>
      </c>
      <c r="AR1073" s="111" t="e">
        <f>VLOOKUP($Y1073,ボランティア図書マスタ!$A:$T,17,0)</f>
        <v>#N/A</v>
      </c>
      <c r="AS1073" s="111" t="e">
        <f>VLOOKUP($Y1073,ボランティア図書マスタ!$A:$T,18,0)</f>
        <v>#N/A</v>
      </c>
      <c r="AT1073" s="111" t="e">
        <f>VLOOKUP($Y1073,ボランティア図書マスタ!$A:$T,19,0)</f>
        <v>#N/A</v>
      </c>
      <c r="AU1073" s="111" t="e">
        <f>VLOOKUP($Y1073,ボランティア図書マスタ!$A:$T,20,0)</f>
        <v>#N/A</v>
      </c>
    </row>
    <row r="1074" spans="1:47" ht="80.099999999999994" customHeight="1" x14ac:dyDescent="0.15">
      <c r="A1074" s="119"/>
      <c r="B1074" s="120"/>
      <c r="C1074" s="119"/>
      <c r="D1074" s="121"/>
      <c r="E1074" s="122" t="str">
        <f>IF(D1074="","",VLOOKUP(D1074,ボランティア一覧!$A:$B,2,0))</f>
        <v/>
      </c>
      <c r="F1074" s="121"/>
      <c r="G1074" s="123" t="str">
        <f>IF(F1074="","",VLOOKUP(F1074,ボランティア図書マスタ!$B:$L,11,0))</f>
        <v/>
      </c>
      <c r="H1074" s="124"/>
      <c r="I1074" s="121"/>
      <c r="J1074" s="124"/>
      <c r="K1074" s="122" t="str">
        <f t="shared" si="1191"/>
        <v/>
      </c>
      <c r="L1074" s="125" t="str">
        <f>IF(Y1074="","",VLOOKUP(Y1074,ボランティア図書マスタ!$A$3:$M$567,13,0))</f>
        <v/>
      </c>
      <c r="M1074" s="126"/>
      <c r="N1074" s="127"/>
      <c r="O1074" s="128"/>
      <c r="P1074" s="129"/>
      <c r="Q1074" s="130" t="str">
        <f>IF(D1074="","",VLOOKUP(D1074,ボランティア一覧!$A$3:$F$68,3,0))</f>
        <v/>
      </c>
      <c r="R1074" s="130" t="str">
        <f>IF(D1074="","",VLOOKUP(D1074,ボランティア一覧!$A$3:$F$68,4,0))</f>
        <v/>
      </c>
      <c r="S1074" s="130" t="str">
        <f>IF(D1074="","",VLOOKUP(D1074,ボランティア一覧!$A$3:$F$68,5,0))</f>
        <v/>
      </c>
      <c r="T1074" s="130" t="str">
        <f>IF(D1074="","",VLOOKUP(D1074,ボランティア一覧!$A$3:$F$68,6,0))</f>
        <v/>
      </c>
      <c r="U1074" s="131" t="str">
        <f t="shared" si="1306"/>
        <v xml:space="preserve"> </v>
      </c>
      <c r="V1074" s="131" t="str">
        <f t="shared" si="1307"/>
        <v>　</v>
      </c>
      <c r="W1074" s="131" t="str">
        <f>IF($A1074=0," ",VLOOKUP(U1074,入力規則用シート!B:C,2,0))</f>
        <v xml:space="preserve"> </v>
      </c>
      <c r="X1074" s="131">
        <f t="shared" si="1281"/>
        <v>0</v>
      </c>
      <c r="Y1074" s="131" t="str">
        <f t="shared" si="1308"/>
        <v/>
      </c>
      <c r="Z1074" s="131" t="str">
        <f>IF(Y1074="","",VLOOKUP(Y1074,ボランティア図書マスタ!$A$3:$K$567,11,0))</f>
        <v/>
      </c>
      <c r="AA1074" s="132" t="str">
        <f t="shared" si="1309"/>
        <v/>
      </c>
      <c r="AB1074" s="133"/>
      <c r="AC1074" s="133">
        <f t="shared" si="1310"/>
        <v>0</v>
      </c>
      <c r="AD1074" s="133">
        <f t="shared" si="1311"/>
        <v>0</v>
      </c>
      <c r="AE1074" s="133">
        <f t="shared" si="1312"/>
        <v>0</v>
      </c>
      <c r="AF1074" s="133">
        <f t="shared" si="1313"/>
        <v>0</v>
      </c>
      <c r="AG1074" s="134">
        <f t="shared" si="1314"/>
        <v>0</v>
      </c>
      <c r="AH1074" s="133">
        <f t="shared" si="1315"/>
        <v>0</v>
      </c>
      <c r="AI1074" s="133">
        <f t="shared" si="1192"/>
        <v>0</v>
      </c>
      <c r="AJ1074" s="133">
        <f t="shared" si="1193"/>
        <v>0</v>
      </c>
      <c r="AK1074" s="135">
        <f t="shared" si="1316"/>
        <v>0</v>
      </c>
      <c r="AL1074" s="135">
        <f t="shared" si="1317"/>
        <v>0</v>
      </c>
      <c r="AM1074" s="135">
        <f t="shared" si="1194"/>
        <v>0</v>
      </c>
      <c r="AN1074" s="135">
        <f t="shared" si="1195"/>
        <v>0</v>
      </c>
      <c r="AP1074" s="111" t="e">
        <f>VLOOKUP($Y1074,ボランティア図書マスタ!$A:$T,15,0)</f>
        <v>#N/A</v>
      </c>
      <c r="AQ1074" s="111" t="e">
        <f>VLOOKUP($Y1074,ボランティア図書マスタ!$A:$T,16,0)</f>
        <v>#N/A</v>
      </c>
      <c r="AR1074" s="111" t="e">
        <f>VLOOKUP($Y1074,ボランティア図書マスタ!$A:$T,17,0)</f>
        <v>#N/A</v>
      </c>
      <c r="AS1074" s="111" t="e">
        <f>VLOOKUP($Y1074,ボランティア図書マスタ!$A:$T,18,0)</f>
        <v>#N/A</v>
      </c>
      <c r="AT1074" s="111" t="e">
        <f>VLOOKUP($Y1074,ボランティア図書マスタ!$A:$T,19,0)</f>
        <v>#N/A</v>
      </c>
      <c r="AU1074" s="111" t="e">
        <f>VLOOKUP($Y1074,ボランティア図書マスタ!$A:$T,20,0)</f>
        <v>#N/A</v>
      </c>
    </row>
    <row r="1075" spans="1:47" ht="80.099999999999994" customHeight="1" x14ac:dyDescent="0.15">
      <c r="A1075" s="119"/>
      <c r="B1075" s="120"/>
      <c r="C1075" s="119"/>
      <c r="D1075" s="121"/>
      <c r="E1075" s="122" t="str">
        <f>IF(D1075="","",VLOOKUP(D1075,ボランティア一覧!$A:$B,2,0))</f>
        <v/>
      </c>
      <c r="F1075" s="121"/>
      <c r="G1075" s="123" t="str">
        <f>IF(F1075="","",VLOOKUP(F1075,ボランティア図書マスタ!$B:$L,11,0))</f>
        <v/>
      </c>
      <c r="H1075" s="124"/>
      <c r="I1075" s="121"/>
      <c r="J1075" s="124"/>
      <c r="K1075" s="122" t="str">
        <f t="shared" si="1191"/>
        <v/>
      </c>
      <c r="L1075" s="125" t="str">
        <f>IF(Y1075="","",VLOOKUP(Y1075,ボランティア図書マスタ!$A$3:$M$567,13,0))</f>
        <v/>
      </c>
      <c r="M1075" s="126"/>
      <c r="N1075" s="127"/>
      <c r="O1075" s="128"/>
      <c r="P1075" s="129"/>
      <c r="Q1075" s="130" t="str">
        <f>IF(D1075="","",VLOOKUP(D1075,ボランティア一覧!$A$3:$F$68,3,0))</f>
        <v/>
      </c>
      <c r="R1075" s="130" t="str">
        <f>IF(D1075="","",VLOOKUP(D1075,ボランティア一覧!$A$3:$F$68,4,0))</f>
        <v/>
      </c>
      <c r="S1075" s="130" t="str">
        <f>IF(D1075="","",VLOOKUP(D1075,ボランティア一覧!$A$3:$F$68,5,0))</f>
        <v/>
      </c>
      <c r="T1075" s="130" t="str">
        <f>IF(D1075="","",VLOOKUP(D1075,ボランティア一覧!$A$3:$F$68,6,0))</f>
        <v/>
      </c>
      <c r="U1075" s="131" t="str">
        <f t="shared" si="1306"/>
        <v xml:space="preserve"> </v>
      </c>
      <c r="V1075" s="131" t="str">
        <f t="shared" si="1307"/>
        <v>　</v>
      </c>
      <c r="W1075" s="131" t="str">
        <f>IF($A1075=0," ",VLOOKUP(U1075,入力規則用シート!B:C,2,0))</f>
        <v xml:space="preserve"> </v>
      </c>
      <c r="X1075" s="131">
        <f t="shared" si="1281"/>
        <v>0</v>
      </c>
      <c r="Y1075" s="131" t="str">
        <f t="shared" si="1308"/>
        <v/>
      </c>
      <c r="Z1075" s="131" t="str">
        <f>IF(Y1075="","",VLOOKUP(Y1075,ボランティア図書マスタ!$A$3:$K$567,11,0))</f>
        <v/>
      </c>
      <c r="AA1075" s="132" t="str">
        <f t="shared" si="1309"/>
        <v/>
      </c>
      <c r="AB1075" s="133"/>
      <c r="AC1075" s="133">
        <f t="shared" si="1310"/>
        <v>0</v>
      </c>
      <c r="AD1075" s="133">
        <f t="shared" si="1311"/>
        <v>0</v>
      </c>
      <c r="AE1075" s="133">
        <f t="shared" si="1312"/>
        <v>0</v>
      </c>
      <c r="AF1075" s="133">
        <f t="shared" si="1313"/>
        <v>0</v>
      </c>
      <c r="AG1075" s="134">
        <f t="shared" si="1314"/>
        <v>0</v>
      </c>
      <c r="AH1075" s="133">
        <f t="shared" si="1315"/>
        <v>0</v>
      </c>
      <c r="AI1075" s="133">
        <f t="shared" si="1192"/>
        <v>0</v>
      </c>
      <c r="AJ1075" s="133">
        <f t="shared" si="1193"/>
        <v>0</v>
      </c>
      <c r="AK1075" s="135">
        <f t="shared" si="1316"/>
        <v>0</v>
      </c>
      <c r="AL1075" s="135">
        <f t="shared" si="1317"/>
        <v>0</v>
      </c>
      <c r="AM1075" s="135">
        <f t="shared" si="1194"/>
        <v>0</v>
      </c>
      <c r="AN1075" s="135">
        <f t="shared" si="1195"/>
        <v>0</v>
      </c>
      <c r="AP1075" s="111" t="e">
        <f>VLOOKUP($Y1075,ボランティア図書マスタ!$A:$T,15,0)</f>
        <v>#N/A</v>
      </c>
      <c r="AQ1075" s="111" t="e">
        <f>VLOOKUP($Y1075,ボランティア図書マスタ!$A:$T,16,0)</f>
        <v>#N/A</v>
      </c>
      <c r="AR1075" s="111" t="e">
        <f>VLOOKUP($Y1075,ボランティア図書マスタ!$A:$T,17,0)</f>
        <v>#N/A</v>
      </c>
      <c r="AS1075" s="111" t="e">
        <f>VLOOKUP($Y1075,ボランティア図書マスタ!$A:$T,18,0)</f>
        <v>#N/A</v>
      </c>
      <c r="AT1075" s="111" t="e">
        <f>VLOOKUP($Y1075,ボランティア図書マスタ!$A:$T,19,0)</f>
        <v>#N/A</v>
      </c>
      <c r="AU1075" s="111" t="e">
        <f>VLOOKUP($Y1075,ボランティア図書マスタ!$A:$T,20,0)</f>
        <v>#N/A</v>
      </c>
    </row>
    <row r="1076" spans="1:47" ht="80.099999999999994" customHeight="1" x14ac:dyDescent="0.15">
      <c r="A1076" s="119"/>
      <c r="B1076" s="120"/>
      <c r="C1076" s="119"/>
      <c r="D1076" s="121"/>
      <c r="E1076" s="122" t="str">
        <f>IF(D1076="","",VLOOKUP(D1076,ボランティア一覧!$A:$B,2,0))</f>
        <v/>
      </c>
      <c r="F1076" s="121"/>
      <c r="G1076" s="123" t="str">
        <f>IF(F1076="","",VLOOKUP(F1076,ボランティア図書マスタ!$B:$L,11,0))</f>
        <v/>
      </c>
      <c r="H1076" s="124"/>
      <c r="I1076" s="121"/>
      <c r="J1076" s="124"/>
      <c r="K1076" s="122" t="str">
        <f t="shared" si="1191"/>
        <v/>
      </c>
      <c r="L1076" s="125" t="str">
        <f>IF(Y1076="","",VLOOKUP(Y1076,ボランティア図書マスタ!$A$3:$M$567,13,0))</f>
        <v/>
      </c>
      <c r="M1076" s="126"/>
      <c r="N1076" s="127"/>
      <c r="O1076" s="128"/>
      <c r="P1076" s="129"/>
      <c r="Q1076" s="130" t="str">
        <f>IF(D1076="","",VLOOKUP(D1076,ボランティア一覧!$A$3:$F$68,3,0))</f>
        <v/>
      </c>
      <c r="R1076" s="130" t="str">
        <f>IF(D1076="","",VLOOKUP(D1076,ボランティア一覧!$A$3:$F$68,4,0))</f>
        <v/>
      </c>
      <c r="S1076" s="130" t="str">
        <f>IF(D1076="","",VLOOKUP(D1076,ボランティア一覧!$A$3:$F$68,5,0))</f>
        <v/>
      </c>
      <c r="T1076" s="130" t="str">
        <f>IF(D1076="","",VLOOKUP(D1076,ボランティア一覧!$A$3:$F$68,6,0))</f>
        <v/>
      </c>
      <c r="U1076" s="131" t="str">
        <f t="shared" si="1306"/>
        <v xml:space="preserve"> </v>
      </c>
      <c r="V1076" s="131" t="str">
        <f t="shared" si="1307"/>
        <v>　</v>
      </c>
      <c r="W1076" s="131" t="str">
        <f>IF($A1076=0," ",VLOOKUP(U1076,入力規則用シート!B:C,2,0))</f>
        <v xml:space="preserve"> </v>
      </c>
      <c r="X1076" s="131">
        <f t="shared" si="1281"/>
        <v>0</v>
      </c>
      <c r="Y1076" s="131" t="str">
        <f t="shared" si="1308"/>
        <v/>
      </c>
      <c r="Z1076" s="131" t="str">
        <f>IF(Y1076="","",VLOOKUP(Y1076,ボランティア図書マスタ!$A$3:$K$567,11,0))</f>
        <v/>
      </c>
      <c r="AA1076" s="132" t="str">
        <f t="shared" si="1309"/>
        <v/>
      </c>
      <c r="AB1076" s="133"/>
      <c r="AC1076" s="133">
        <f t="shared" si="1310"/>
        <v>0</v>
      </c>
      <c r="AD1076" s="133">
        <f t="shared" si="1311"/>
        <v>0</v>
      </c>
      <c r="AE1076" s="133">
        <f t="shared" si="1312"/>
        <v>0</v>
      </c>
      <c r="AF1076" s="133">
        <f t="shared" si="1313"/>
        <v>0</v>
      </c>
      <c r="AG1076" s="134">
        <f t="shared" si="1314"/>
        <v>0</v>
      </c>
      <c r="AH1076" s="133">
        <f t="shared" si="1315"/>
        <v>0</v>
      </c>
      <c r="AI1076" s="133">
        <f t="shared" si="1192"/>
        <v>0</v>
      </c>
      <c r="AJ1076" s="133">
        <f t="shared" si="1193"/>
        <v>0</v>
      </c>
      <c r="AK1076" s="135">
        <f t="shared" si="1316"/>
        <v>0</v>
      </c>
      <c r="AL1076" s="135">
        <f t="shared" si="1317"/>
        <v>0</v>
      </c>
      <c r="AM1076" s="135">
        <f t="shared" si="1194"/>
        <v>0</v>
      </c>
      <c r="AN1076" s="135">
        <f t="shared" si="1195"/>
        <v>0</v>
      </c>
      <c r="AP1076" s="111" t="e">
        <f>VLOOKUP($Y1076,ボランティア図書マスタ!$A:$T,15,0)</f>
        <v>#N/A</v>
      </c>
      <c r="AQ1076" s="111" t="e">
        <f>VLOOKUP($Y1076,ボランティア図書マスタ!$A:$T,16,0)</f>
        <v>#N/A</v>
      </c>
      <c r="AR1076" s="111" t="e">
        <f>VLOOKUP($Y1076,ボランティア図書マスタ!$A:$T,17,0)</f>
        <v>#N/A</v>
      </c>
      <c r="AS1076" s="111" t="e">
        <f>VLOOKUP($Y1076,ボランティア図書マスタ!$A:$T,18,0)</f>
        <v>#N/A</v>
      </c>
      <c r="AT1076" s="111" t="e">
        <f>VLOOKUP($Y1076,ボランティア図書マスタ!$A:$T,19,0)</f>
        <v>#N/A</v>
      </c>
      <c r="AU1076" s="111" t="e">
        <f>VLOOKUP($Y1076,ボランティア図書マスタ!$A:$T,20,0)</f>
        <v>#N/A</v>
      </c>
    </row>
    <row r="1077" spans="1:47" ht="80.099999999999994" customHeight="1" x14ac:dyDescent="0.15">
      <c r="A1077" s="119"/>
      <c r="B1077" s="120"/>
      <c r="C1077" s="119"/>
      <c r="D1077" s="121"/>
      <c r="E1077" s="122" t="str">
        <f>IF(D1077="","",VLOOKUP(D1077,ボランティア一覧!$A:$B,2,0))</f>
        <v/>
      </c>
      <c r="F1077" s="121"/>
      <c r="G1077" s="123" t="str">
        <f>IF(F1077="","",VLOOKUP(F1077,ボランティア図書マスタ!$B:$L,11,0))</f>
        <v/>
      </c>
      <c r="H1077" s="124"/>
      <c r="I1077" s="121"/>
      <c r="J1077" s="124"/>
      <c r="K1077" s="122" t="str">
        <f t="shared" si="1191"/>
        <v/>
      </c>
      <c r="L1077" s="125" t="str">
        <f>IF(Y1077="","",VLOOKUP(Y1077,ボランティア図書マスタ!$A$3:$M$567,13,0))</f>
        <v/>
      </c>
      <c r="M1077" s="126"/>
      <c r="N1077" s="127"/>
      <c r="O1077" s="128"/>
      <c r="P1077" s="129"/>
      <c r="Q1077" s="130" t="str">
        <f>IF(D1077="","",VLOOKUP(D1077,ボランティア一覧!$A$3:$F$68,3,0))</f>
        <v/>
      </c>
      <c r="R1077" s="130" t="str">
        <f>IF(D1077="","",VLOOKUP(D1077,ボランティア一覧!$A$3:$F$68,4,0))</f>
        <v/>
      </c>
      <c r="S1077" s="130" t="str">
        <f>IF(D1077="","",VLOOKUP(D1077,ボランティア一覧!$A$3:$F$68,5,0))</f>
        <v/>
      </c>
      <c r="T1077" s="130" t="str">
        <f>IF(D1077="","",VLOOKUP(D1077,ボランティア一覧!$A$3:$F$68,6,0))</f>
        <v/>
      </c>
      <c r="U1077" s="131" t="str">
        <f>IF(F1077=0," ",$G$2)</f>
        <v xml:space="preserve"> </v>
      </c>
      <c r="V1077" s="131" t="str">
        <f>IF(F1077=0,"　",$L$2)</f>
        <v>　</v>
      </c>
      <c r="W1077" s="131" t="str">
        <f>IF($A1077=0," ",VLOOKUP(U1077,入力規則用シート!B:C,2,0))</f>
        <v xml:space="preserve"> </v>
      </c>
      <c r="X1077" s="131">
        <f t="shared" si="1281"/>
        <v>0</v>
      </c>
      <c r="Y1077" s="131" t="str">
        <f>IF(F1077&amp;I1077="","",CONCATENATE(F1077,I1077))</f>
        <v/>
      </c>
      <c r="Z1077" s="131" t="str">
        <f>IF(Y1077="","",VLOOKUP(Y1077,ボランティア図書マスタ!$A$3:$K$567,11,0))</f>
        <v/>
      </c>
      <c r="AA1077" s="132" t="str">
        <f>DBCS(J1077)</f>
        <v/>
      </c>
      <c r="AB1077" s="133"/>
      <c r="AC1077" s="133">
        <f>A1077</f>
        <v>0</v>
      </c>
      <c r="AD1077" s="133">
        <f>B1077</f>
        <v>0</v>
      </c>
      <c r="AE1077" s="133">
        <f>C1077</f>
        <v>0</v>
      </c>
      <c r="AF1077" s="133">
        <f>D1077</f>
        <v>0</v>
      </c>
      <c r="AG1077" s="134">
        <f>F1077</f>
        <v>0</v>
      </c>
      <c r="AH1077" s="133">
        <f>H1077</f>
        <v>0</v>
      </c>
      <c r="AI1077" s="133">
        <f t="shared" si="1192"/>
        <v>0</v>
      </c>
      <c r="AJ1077" s="133">
        <f t="shared" si="1193"/>
        <v>0</v>
      </c>
      <c r="AK1077" s="135">
        <f>M1077</f>
        <v>0</v>
      </c>
      <c r="AL1077" s="135">
        <f>N1077</f>
        <v>0</v>
      </c>
      <c r="AM1077" s="135">
        <f t="shared" si="1194"/>
        <v>0</v>
      </c>
      <c r="AN1077" s="135">
        <f t="shared" si="1195"/>
        <v>0</v>
      </c>
      <c r="AP1077" s="111" t="e">
        <f>VLOOKUP($Y1077,ボランティア図書マスタ!$A:$T,15,0)</f>
        <v>#N/A</v>
      </c>
      <c r="AQ1077" s="111" t="e">
        <f>VLOOKUP($Y1077,ボランティア図書マスタ!$A:$T,16,0)</f>
        <v>#N/A</v>
      </c>
      <c r="AR1077" s="111" t="e">
        <f>VLOOKUP($Y1077,ボランティア図書マスタ!$A:$T,17,0)</f>
        <v>#N/A</v>
      </c>
      <c r="AS1077" s="111" t="e">
        <f>VLOOKUP($Y1077,ボランティア図書マスタ!$A:$T,18,0)</f>
        <v>#N/A</v>
      </c>
      <c r="AT1077" s="111" t="e">
        <f>VLOOKUP($Y1077,ボランティア図書マスタ!$A:$T,19,0)</f>
        <v>#N/A</v>
      </c>
      <c r="AU1077" s="111" t="e">
        <f>VLOOKUP($Y1077,ボランティア図書マスタ!$A:$T,20,0)</f>
        <v>#N/A</v>
      </c>
    </row>
    <row r="1078" spans="1:47" ht="80.099999999999994" customHeight="1" x14ac:dyDescent="0.15">
      <c r="A1078" s="119"/>
      <c r="B1078" s="120"/>
      <c r="C1078" s="119"/>
      <c r="D1078" s="121"/>
      <c r="E1078" s="122" t="str">
        <f>IF(D1078="","",VLOOKUP(D1078,ボランティア一覧!$A:$B,2,0))</f>
        <v/>
      </c>
      <c r="F1078" s="121"/>
      <c r="G1078" s="123" t="str">
        <f>IF(F1078="","",VLOOKUP(F1078,ボランティア図書マスタ!$B:$L,11,0))</f>
        <v/>
      </c>
      <c r="H1078" s="124"/>
      <c r="I1078" s="121"/>
      <c r="J1078" s="124"/>
      <c r="K1078" s="122" t="str">
        <f t="shared" si="1191"/>
        <v/>
      </c>
      <c r="L1078" s="125" t="str">
        <f>IF(Y1078="","",VLOOKUP(Y1078,ボランティア図書マスタ!$A$3:$M$567,13,0))</f>
        <v/>
      </c>
      <c r="M1078" s="126"/>
      <c r="N1078" s="127"/>
      <c r="O1078" s="128"/>
      <c r="P1078" s="129"/>
      <c r="Q1078" s="130" t="str">
        <f>IF(D1078="","",VLOOKUP(D1078,ボランティア一覧!$A$3:$F$68,3,0))</f>
        <v/>
      </c>
      <c r="R1078" s="130" t="str">
        <f>IF(D1078="","",VLOOKUP(D1078,ボランティア一覧!$A$3:$F$68,4,0))</f>
        <v/>
      </c>
      <c r="S1078" s="130" t="str">
        <f>IF(D1078="","",VLOOKUP(D1078,ボランティア一覧!$A$3:$F$68,5,0))</f>
        <v/>
      </c>
      <c r="T1078" s="130" t="str">
        <f>IF(D1078="","",VLOOKUP(D1078,ボランティア一覧!$A$3:$F$68,6,0))</f>
        <v/>
      </c>
      <c r="U1078" s="131" t="str">
        <f t="shared" ref="U1078:U1085" si="1318">IF(F1078=0," ",$G$2)</f>
        <v xml:space="preserve"> </v>
      </c>
      <c r="V1078" s="131" t="str">
        <f t="shared" ref="V1078:V1085" si="1319">IF(F1078=0,"　",$L$2)</f>
        <v>　</v>
      </c>
      <c r="W1078" s="131" t="str">
        <f>IF($A1078=0," ",VLOOKUP(U1078,入力規則用シート!B:C,2,0))</f>
        <v xml:space="preserve"> </v>
      </c>
      <c r="X1078" s="131">
        <f t="shared" si="1281"/>
        <v>0</v>
      </c>
      <c r="Y1078" s="131" t="str">
        <f t="shared" ref="Y1078:Y1085" si="1320">IF(F1078&amp;I1078="","",CONCATENATE(F1078,I1078))</f>
        <v/>
      </c>
      <c r="Z1078" s="131" t="str">
        <f>IF(Y1078="","",VLOOKUP(Y1078,ボランティア図書マスタ!$A$3:$K$567,11,0))</f>
        <v/>
      </c>
      <c r="AA1078" s="132" t="str">
        <f t="shared" ref="AA1078:AA1085" si="1321">DBCS(J1078)</f>
        <v/>
      </c>
      <c r="AB1078" s="133"/>
      <c r="AC1078" s="133">
        <f t="shared" ref="AC1078:AC1085" si="1322">A1078</f>
        <v>0</v>
      </c>
      <c r="AD1078" s="133">
        <f t="shared" ref="AD1078:AD1085" si="1323">B1078</f>
        <v>0</v>
      </c>
      <c r="AE1078" s="133">
        <f t="shared" ref="AE1078:AE1085" si="1324">C1078</f>
        <v>0</v>
      </c>
      <c r="AF1078" s="133">
        <f t="shared" ref="AF1078:AF1085" si="1325">D1078</f>
        <v>0</v>
      </c>
      <c r="AG1078" s="134">
        <f t="shared" ref="AG1078:AG1085" si="1326">F1078</f>
        <v>0</v>
      </c>
      <c r="AH1078" s="133">
        <f t="shared" ref="AH1078:AH1085" si="1327">H1078</f>
        <v>0</v>
      </c>
      <c r="AI1078" s="133">
        <f t="shared" si="1192"/>
        <v>0</v>
      </c>
      <c r="AJ1078" s="133">
        <f t="shared" si="1193"/>
        <v>0</v>
      </c>
      <c r="AK1078" s="135">
        <f t="shared" ref="AK1078:AK1085" si="1328">M1078</f>
        <v>0</v>
      </c>
      <c r="AL1078" s="135">
        <f t="shared" ref="AL1078:AL1085" si="1329">N1078</f>
        <v>0</v>
      </c>
      <c r="AM1078" s="135">
        <f t="shared" si="1194"/>
        <v>0</v>
      </c>
      <c r="AN1078" s="135">
        <f t="shared" si="1195"/>
        <v>0</v>
      </c>
      <c r="AP1078" s="111" t="e">
        <f>VLOOKUP($Y1078,ボランティア図書マスタ!$A:$T,15,0)</f>
        <v>#N/A</v>
      </c>
      <c r="AQ1078" s="111" t="e">
        <f>VLOOKUP($Y1078,ボランティア図書マスタ!$A:$T,16,0)</f>
        <v>#N/A</v>
      </c>
      <c r="AR1078" s="111" t="e">
        <f>VLOOKUP($Y1078,ボランティア図書マスタ!$A:$T,17,0)</f>
        <v>#N/A</v>
      </c>
      <c r="AS1078" s="111" t="e">
        <f>VLOOKUP($Y1078,ボランティア図書マスタ!$A:$T,18,0)</f>
        <v>#N/A</v>
      </c>
      <c r="AT1078" s="111" t="e">
        <f>VLOOKUP($Y1078,ボランティア図書マスタ!$A:$T,19,0)</f>
        <v>#N/A</v>
      </c>
      <c r="AU1078" s="111" t="e">
        <f>VLOOKUP($Y1078,ボランティア図書マスタ!$A:$T,20,0)</f>
        <v>#N/A</v>
      </c>
    </row>
    <row r="1079" spans="1:47" ht="80.099999999999994" customHeight="1" x14ac:dyDescent="0.15">
      <c r="A1079" s="119"/>
      <c r="B1079" s="120"/>
      <c r="C1079" s="119"/>
      <c r="D1079" s="121"/>
      <c r="E1079" s="122" t="str">
        <f>IF(D1079="","",VLOOKUP(D1079,ボランティア一覧!$A:$B,2,0))</f>
        <v/>
      </c>
      <c r="F1079" s="121"/>
      <c r="G1079" s="123" t="str">
        <f>IF(F1079="","",VLOOKUP(F1079,ボランティア図書マスタ!$B:$L,11,0))</f>
        <v/>
      </c>
      <c r="H1079" s="124"/>
      <c r="I1079" s="121"/>
      <c r="J1079" s="124"/>
      <c r="K1079" s="122" t="str">
        <f t="shared" si="1191"/>
        <v/>
      </c>
      <c r="L1079" s="125" t="str">
        <f>IF(Y1079="","",VLOOKUP(Y1079,ボランティア図書マスタ!$A$3:$M$567,13,0))</f>
        <v/>
      </c>
      <c r="M1079" s="126"/>
      <c r="N1079" s="127"/>
      <c r="O1079" s="128"/>
      <c r="P1079" s="129"/>
      <c r="Q1079" s="130" t="str">
        <f>IF(D1079="","",VLOOKUP(D1079,ボランティア一覧!$A$3:$F$68,3,0))</f>
        <v/>
      </c>
      <c r="R1079" s="130" t="str">
        <f>IF(D1079="","",VLOOKUP(D1079,ボランティア一覧!$A$3:$F$68,4,0))</f>
        <v/>
      </c>
      <c r="S1079" s="130" t="str">
        <f>IF(D1079="","",VLOOKUP(D1079,ボランティア一覧!$A$3:$F$68,5,0))</f>
        <v/>
      </c>
      <c r="T1079" s="130" t="str">
        <f>IF(D1079="","",VLOOKUP(D1079,ボランティア一覧!$A$3:$F$68,6,0))</f>
        <v/>
      </c>
      <c r="U1079" s="131" t="str">
        <f t="shared" si="1318"/>
        <v xml:space="preserve"> </v>
      </c>
      <c r="V1079" s="131" t="str">
        <f t="shared" si="1319"/>
        <v>　</v>
      </c>
      <c r="W1079" s="131" t="str">
        <f>IF($A1079=0," ",VLOOKUP(U1079,入力規則用シート!B:C,2,0))</f>
        <v xml:space="preserve"> </v>
      </c>
      <c r="X1079" s="131">
        <f t="shared" si="1281"/>
        <v>0</v>
      </c>
      <c r="Y1079" s="131" t="str">
        <f t="shared" si="1320"/>
        <v/>
      </c>
      <c r="Z1079" s="131" t="str">
        <f>IF(Y1079="","",VLOOKUP(Y1079,ボランティア図書マスタ!$A$3:$K$567,11,0))</f>
        <v/>
      </c>
      <c r="AA1079" s="132" t="str">
        <f t="shared" si="1321"/>
        <v/>
      </c>
      <c r="AB1079" s="133"/>
      <c r="AC1079" s="133">
        <f t="shared" si="1322"/>
        <v>0</v>
      </c>
      <c r="AD1079" s="133">
        <f t="shared" si="1323"/>
        <v>0</v>
      </c>
      <c r="AE1079" s="133">
        <f t="shared" si="1324"/>
        <v>0</v>
      </c>
      <c r="AF1079" s="133">
        <f t="shared" si="1325"/>
        <v>0</v>
      </c>
      <c r="AG1079" s="134">
        <f t="shared" si="1326"/>
        <v>0</v>
      </c>
      <c r="AH1079" s="133">
        <f t="shared" si="1327"/>
        <v>0</v>
      </c>
      <c r="AI1079" s="133">
        <f t="shared" si="1192"/>
        <v>0</v>
      </c>
      <c r="AJ1079" s="133">
        <f t="shared" si="1193"/>
        <v>0</v>
      </c>
      <c r="AK1079" s="135">
        <f t="shared" si="1328"/>
        <v>0</v>
      </c>
      <c r="AL1079" s="135">
        <f t="shared" si="1329"/>
        <v>0</v>
      </c>
      <c r="AM1079" s="135">
        <f t="shared" si="1194"/>
        <v>0</v>
      </c>
      <c r="AN1079" s="135">
        <f t="shared" si="1195"/>
        <v>0</v>
      </c>
      <c r="AP1079" s="111" t="e">
        <f>VLOOKUP($Y1079,ボランティア図書マスタ!$A:$T,15,0)</f>
        <v>#N/A</v>
      </c>
      <c r="AQ1079" s="111" t="e">
        <f>VLOOKUP($Y1079,ボランティア図書マスタ!$A:$T,16,0)</f>
        <v>#N/A</v>
      </c>
      <c r="AR1079" s="111" t="e">
        <f>VLOOKUP($Y1079,ボランティア図書マスタ!$A:$T,17,0)</f>
        <v>#N/A</v>
      </c>
      <c r="AS1079" s="111" t="e">
        <f>VLOOKUP($Y1079,ボランティア図書マスタ!$A:$T,18,0)</f>
        <v>#N/A</v>
      </c>
      <c r="AT1079" s="111" t="e">
        <f>VLOOKUP($Y1079,ボランティア図書マスタ!$A:$T,19,0)</f>
        <v>#N/A</v>
      </c>
      <c r="AU1079" s="111" t="e">
        <f>VLOOKUP($Y1079,ボランティア図書マスタ!$A:$T,20,0)</f>
        <v>#N/A</v>
      </c>
    </row>
    <row r="1080" spans="1:47" ht="80.099999999999994" customHeight="1" x14ac:dyDescent="0.15">
      <c r="A1080" s="119"/>
      <c r="B1080" s="120"/>
      <c r="C1080" s="119"/>
      <c r="D1080" s="121"/>
      <c r="E1080" s="122" t="str">
        <f>IF(D1080="","",VLOOKUP(D1080,ボランティア一覧!$A:$B,2,0))</f>
        <v/>
      </c>
      <c r="F1080" s="121"/>
      <c r="G1080" s="123" t="str">
        <f>IF(F1080="","",VLOOKUP(F1080,ボランティア図書マスタ!$B:$L,11,0))</f>
        <v/>
      </c>
      <c r="H1080" s="124"/>
      <c r="I1080" s="121"/>
      <c r="J1080" s="124"/>
      <c r="K1080" s="122" t="str">
        <f t="shared" si="1191"/>
        <v/>
      </c>
      <c r="L1080" s="125" t="str">
        <f>IF(Y1080="","",VLOOKUP(Y1080,ボランティア図書マスタ!$A$3:$M$567,13,0))</f>
        <v/>
      </c>
      <c r="M1080" s="126"/>
      <c r="N1080" s="127"/>
      <c r="O1080" s="128"/>
      <c r="P1080" s="129"/>
      <c r="Q1080" s="130" t="str">
        <f>IF(D1080="","",VLOOKUP(D1080,ボランティア一覧!$A$3:$F$68,3,0))</f>
        <v/>
      </c>
      <c r="R1080" s="130" t="str">
        <f>IF(D1080="","",VLOOKUP(D1080,ボランティア一覧!$A$3:$F$68,4,0))</f>
        <v/>
      </c>
      <c r="S1080" s="130" t="str">
        <f>IF(D1080="","",VLOOKUP(D1080,ボランティア一覧!$A$3:$F$68,5,0))</f>
        <v/>
      </c>
      <c r="T1080" s="130" t="str">
        <f>IF(D1080="","",VLOOKUP(D1080,ボランティア一覧!$A$3:$F$68,6,0))</f>
        <v/>
      </c>
      <c r="U1080" s="131" t="str">
        <f t="shared" si="1318"/>
        <v xml:space="preserve"> </v>
      </c>
      <c r="V1080" s="131" t="str">
        <f t="shared" si="1319"/>
        <v>　</v>
      </c>
      <c r="W1080" s="131" t="str">
        <f>IF($A1080=0," ",VLOOKUP(U1080,入力規則用シート!B:C,2,0))</f>
        <v xml:space="preserve"> </v>
      </c>
      <c r="X1080" s="131">
        <f t="shared" si="1281"/>
        <v>0</v>
      </c>
      <c r="Y1080" s="131" t="str">
        <f t="shared" si="1320"/>
        <v/>
      </c>
      <c r="Z1080" s="131" t="str">
        <f>IF(Y1080="","",VLOOKUP(Y1080,ボランティア図書マスタ!$A$3:$K$567,11,0))</f>
        <v/>
      </c>
      <c r="AA1080" s="132" t="str">
        <f t="shared" si="1321"/>
        <v/>
      </c>
      <c r="AB1080" s="133"/>
      <c r="AC1080" s="133">
        <f t="shared" si="1322"/>
        <v>0</v>
      </c>
      <c r="AD1080" s="133">
        <f t="shared" si="1323"/>
        <v>0</v>
      </c>
      <c r="AE1080" s="133">
        <f t="shared" si="1324"/>
        <v>0</v>
      </c>
      <c r="AF1080" s="133">
        <f t="shared" si="1325"/>
        <v>0</v>
      </c>
      <c r="AG1080" s="134">
        <f t="shared" si="1326"/>
        <v>0</v>
      </c>
      <c r="AH1080" s="133">
        <f t="shared" si="1327"/>
        <v>0</v>
      </c>
      <c r="AI1080" s="133">
        <f t="shared" si="1192"/>
        <v>0</v>
      </c>
      <c r="AJ1080" s="133">
        <f t="shared" si="1193"/>
        <v>0</v>
      </c>
      <c r="AK1080" s="135">
        <f t="shared" si="1328"/>
        <v>0</v>
      </c>
      <c r="AL1080" s="135">
        <f t="shared" si="1329"/>
        <v>0</v>
      </c>
      <c r="AM1080" s="135">
        <f t="shared" si="1194"/>
        <v>0</v>
      </c>
      <c r="AN1080" s="135">
        <f t="shared" si="1195"/>
        <v>0</v>
      </c>
      <c r="AP1080" s="111" t="e">
        <f>VLOOKUP($Y1080,ボランティア図書マスタ!$A:$T,15,0)</f>
        <v>#N/A</v>
      </c>
      <c r="AQ1080" s="111" t="e">
        <f>VLOOKUP($Y1080,ボランティア図書マスタ!$A:$T,16,0)</f>
        <v>#N/A</v>
      </c>
      <c r="AR1080" s="111" t="e">
        <f>VLOOKUP($Y1080,ボランティア図書マスタ!$A:$T,17,0)</f>
        <v>#N/A</v>
      </c>
      <c r="AS1080" s="111" t="e">
        <f>VLOOKUP($Y1080,ボランティア図書マスタ!$A:$T,18,0)</f>
        <v>#N/A</v>
      </c>
      <c r="AT1080" s="111" t="e">
        <f>VLOOKUP($Y1080,ボランティア図書マスタ!$A:$T,19,0)</f>
        <v>#N/A</v>
      </c>
      <c r="AU1080" s="111" t="e">
        <f>VLOOKUP($Y1080,ボランティア図書マスタ!$A:$T,20,0)</f>
        <v>#N/A</v>
      </c>
    </row>
    <row r="1081" spans="1:47" ht="80.099999999999994" customHeight="1" x14ac:dyDescent="0.15">
      <c r="A1081" s="119"/>
      <c r="B1081" s="120"/>
      <c r="C1081" s="119"/>
      <c r="D1081" s="121"/>
      <c r="E1081" s="122" t="str">
        <f>IF(D1081="","",VLOOKUP(D1081,ボランティア一覧!$A:$B,2,0))</f>
        <v/>
      </c>
      <c r="F1081" s="121"/>
      <c r="G1081" s="123" t="str">
        <f>IF(F1081="","",VLOOKUP(F1081,ボランティア図書マスタ!$B:$L,11,0))</f>
        <v/>
      </c>
      <c r="H1081" s="124"/>
      <c r="I1081" s="121"/>
      <c r="J1081" s="124"/>
      <c r="K1081" s="122" t="str">
        <f t="shared" si="1191"/>
        <v/>
      </c>
      <c r="L1081" s="125" t="str">
        <f>IF(Y1081="","",VLOOKUP(Y1081,ボランティア図書マスタ!$A$3:$M$567,13,0))</f>
        <v/>
      </c>
      <c r="M1081" s="126"/>
      <c r="N1081" s="127"/>
      <c r="O1081" s="128"/>
      <c r="P1081" s="129"/>
      <c r="Q1081" s="130" t="str">
        <f>IF(D1081="","",VLOOKUP(D1081,ボランティア一覧!$A$3:$F$68,3,0))</f>
        <v/>
      </c>
      <c r="R1081" s="130" t="str">
        <f>IF(D1081="","",VLOOKUP(D1081,ボランティア一覧!$A$3:$F$68,4,0))</f>
        <v/>
      </c>
      <c r="S1081" s="130" t="str">
        <f>IF(D1081="","",VLOOKUP(D1081,ボランティア一覧!$A$3:$F$68,5,0))</f>
        <v/>
      </c>
      <c r="T1081" s="130" t="str">
        <f>IF(D1081="","",VLOOKUP(D1081,ボランティア一覧!$A$3:$F$68,6,0))</f>
        <v/>
      </c>
      <c r="U1081" s="131" t="str">
        <f t="shared" si="1318"/>
        <v xml:space="preserve"> </v>
      </c>
      <c r="V1081" s="131" t="str">
        <f t="shared" si="1319"/>
        <v>　</v>
      </c>
      <c r="W1081" s="131" t="str">
        <f>IF($A1081=0," ",VLOOKUP(U1081,入力規則用シート!B:C,2,0))</f>
        <v xml:space="preserve"> </v>
      </c>
      <c r="X1081" s="131">
        <f t="shared" si="1281"/>
        <v>0</v>
      </c>
      <c r="Y1081" s="131" t="str">
        <f t="shared" si="1320"/>
        <v/>
      </c>
      <c r="Z1081" s="131" t="str">
        <f>IF(Y1081="","",VLOOKUP(Y1081,ボランティア図書マスタ!$A$3:$K$567,11,0))</f>
        <v/>
      </c>
      <c r="AA1081" s="132" t="str">
        <f t="shared" si="1321"/>
        <v/>
      </c>
      <c r="AB1081" s="133"/>
      <c r="AC1081" s="133">
        <f t="shared" si="1322"/>
        <v>0</v>
      </c>
      <c r="AD1081" s="133">
        <f t="shared" si="1323"/>
        <v>0</v>
      </c>
      <c r="AE1081" s="133">
        <f t="shared" si="1324"/>
        <v>0</v>
      </c>
      <c r="AF1081" s="133">
        <f t="shared" si="1325"/>
        <v>0</v>
      </c>
      <c r="AG1081" s="134">
        <f t="shared" si="1326"/>
        <v>0</v>
      </c>
      <c r="AH1081" s="133">
        <f t="shared" si="1327"/>
        <v>0</v>
      </c>
      <c r="AI1081" s="133">
        <f t="shared" si="1192"/>
        <v>0</v>
      </c>
      <c r="AJ1081" s="133">
        <f t="shared" si="1193"/>
        <v>0</v>
      </c>
      <c r="AK1081" s="135">
        <f t="shared" si="1328"/>
        <v>0</v>
      </c>
      <c r="AL1081" s="135">
        <f t="shared" si="1329"/>
        <v>0</v>
      </c>
      <c r="AM1081" s="135">
        <f t="shared" si="1194"/>
        <v>0</v>
      </c>
      <c r="AN1081" s="135">
        <f t="shared" si="1195"/>
        <v>0</v>
      </c>
      <c r="AP1081" s="111" t="e">
        <f>VLOOKUP($Y1081,ボランティア図書マスタ!$A:$T,15,0)</f>
        <v>#N/A</v>
      </c>
      <c r="AQ1081" s="111" t="e">
        <f>VLOOKUP($Y1081,ボランティア図書マスタ!$A:$T,16,0)</f>
        <v>#N/A</v>
      </c>
      <c r="AR1081" s="111" t="e">
        <f>VLOOKUP($Y1081,ボランティア図書マスタ!$A:$T,17,0)</f>
        <v>#N/A</v>
      </c>
      <c r="AS1081" s="111" t="e">
        <f>VLOOKUP($Y1081,ボランティア図書マスタ!$A:$T,18,0)</f>
        <v>#N/A</v>
      </c>
      <c r="AT1081" s="111" t="e">
        <f>VLOOKUP($Y1081,ボランティア図書マスタ!$A:$T,19,0)</f>
        <v>#N/A</v>
      </c>
      <c r="AU1081" s="111" t="e">
        <f>VLOOKUP($Y1081,ボランティア図書マスタ!$A:$T,20,0)</f>
        <v>#N/A</v>
      </c>
    </row>
    <row r="1082" spans="1:47" ht="80.099999999999994" customHeight="1" x14ac:dyDescent="0.15">
      <c r="A1082" s="119"/>
      <c r="B1082" s="120"/>
      <c r="C1082" s="119"/>
      <c r="D1082" s="121"/>
      <c r="E1082" s="122" t="str">
        <f>IF(D1082="","",VLOOKUP(D1082,ボランティア一覧!$A:$B,2,0))</f>
        <v/>
      </c>
      <c r="F1082" s="121"/>
      <c r="G1082" s="123" t="str">
        <f>IF(F1082="","",VLOOKUP(F1082,ボランティア図書マスタ!$B:$L,11,0))</f>
        <v/>
      </c>
      <c r="H1082" s="124"/>
      <c r="I1082" s="121"/>
      <c r="J1082" s="124"/>
      <c r="K1082" s="122" t="str">
        <f t="shared" si="1191"/>
        <v/>
      </c>
      <c r="L1082" s="125" t="str">
        <f>IF(Y1082="","",VLOOKUP(Y1082,ボランティア図書マスタ!$A$3:$M$567,13,0))</f>
        <v/>
      </c>
      <c r="M1082" s="126"/>
      <c r="N1082" s="127"/>
      <c r="O1082" s="128"/>
      <c r="P1082" s="129"/>
      <c r="Q1082" s="130" t="str">
        <f>IF(D1082="","",VLOOKUP(D1082,ボランティア一覧!$A$3:$F$68,3,0))</f>
        <v/>
      </c>
      <c r="R1082" s="130" t="str">
        <f>IF(D1082="","",VLOOKUP(D1082,ボランティア一覧!$A$3:$F$68,4,0))</f>
        <v/>
      </c>
      <c r="S1082" s="130" t="str">
        <f>IF(D1082="","",VLOOKUP(D1082,ボランティア一覧!$A$3:$F$68,5,0))</f>
        <v/>
      </c>
      <c r="T1082" s="130" t="str">
        <f>IF(D1082="","",VLOOKUP(D1082,ボランティア一覧!$A$3:$F$68,6,0))</f>
        <v/>
      </c>
      <c r="U1082" s="131" t="str">
        <f t="shared" si="1318"/>
        <v xml:space="preserve"> </v>
      </c>
      <c r="V1082" s="131" t="str">
        <f t="shared" si="1319"/>
        <v>　</v>
      </c>
      <c r="W1082" s="131" t="str">
        <f>IF($A1082=0," ",VLOOKUP(U1082,入力規則用シート!B:C,2,0))</f>
        <v xml:space="preserve"> </v>
      </c>
      <c r="X1082" s="131">
        <f t="shared" si="1281"/>
        <v>0</v>
      </c>
      <c r="Y1082" s="131" t="str">
        <f t="shared" si="1320"/>
        <v/>
      </c>
      <c r="Z1082" s="131" t="str">
        <f>IF(Y1082="","",VLOOKUP(Y1082,ボランティア図書マスタ!$A$3:$K$567,11,0))</f>
        <v/>
      </c>
      <c r="AA1082" s="132" t="str">
        <f t="shared" si="1321"/>
        <v/>
      </c>
      <c r="AB1082" s="133"/>
      <c r="AC1082" s="133">
        <f t="shared" si="1322"/>
        <v>0</v>
      </c>
      <c r="AD1082" s="133">
        <f t="shared" si="1323"/>
        <v>0</v>
      </c>
      <c r="AE1082" s="133">
        <f t="shared" si="1324"/>
        <v>0</v>
      </c>
      <c r="AF1082" s="133">
        <f t="shared" si="1325"/>
        <v>0</v>
      </c>
      <c r="AG1082" s="134">
        <f t="shared" si="1326"/>
        <v>0</v>
      </c>
      <c r="AH1082" s="133">
        <f t="shared" si="1327"/>
        <v>0</v>
      </c>
      <c r="AI1082" s="133">
        <f t="shared" si="1192"/>
        <v>0</v>
      </c>
      <c r="AJ1082" s="133">
        <f t="shared" si="1193"/>
        <v>0</v>
      </c>
      <c r="AK1082" s="135">
        <f t="shared" si="1328"/>
        <v>0</v>
      </c>
      <c r="AL1082" s="135">
        <f t="shared" si="1329"/>
        <v>0</v>
      </c>
      <c r="AM1082" s="135">
        <f t="shared" si="1194"/>
        <v>0</v>
      </c>
      <c r="AN1082" s="135">
        <f t="shared" si="1195"/>
        <v>0</v>
      </c>
      <c r="AP1082" s="111" t="e">
        <f>VLOOKUP($Y1082,ボランティア図書マスタ!$A:$T,15,0)</f>
        <v>#N/A</v>
      </c>
      <c r="AQ1082" s="111" t="e">
        <f>VLOOKUP($Y1082,ボランティア図書マスタ!$A:$T,16,0)</f>
        <v>#N/A</v>
      </c>
      <c r="AR1082" s="111" t="e">
        <f>VLOOKUP($Y1082,ボランティア図書マスタ!$A:$T,17,0)</f>
        <v>#N/A</v>
      </c>
      <c r="AS1082" s="111" t="e">
        <f>VLOOKUP($Y1082,ボランティア図書マスタ!$A:$T,18,0)</f>
        <v>#N/A</v>
      </c>
      <c r="AT1082" s="111" t="e">
        <f>VLOOKUP($Y1082,ボランティア図書マスタ!$A:$T,19,0)</f>
        <v>#N/A</v>
      </c>
      <c r="AU1082" s="111" t="e">
        <f>VLOOKUP($Y1082,ボランティア図書マスタ!$A:$T,20,0)</f>
        <v>#N/A</v>
      </c>
    </row>
    <row r="1083" spans="1:47" ht="80.099999999999994" customHeight="1" x14ac:dyDescent="0.15">
      <c r="A1083" s="119"/>
      <c r="B1083" s="120"/>
      <c r="C1083" s="119"/>
      <c r="D1083" s="121"/>
      <c r="E1083" s="122" t="str">
        <f>IF(D1083="","",VLOOKUP(D1083,ボランティア一覧!$A:$B,2,0))</f>
        <v/>
      </c>
      <c r="F1083" s="121"/>
      <c r="G1083" s="123" t="str">
        <f>IF(F1083="","",VLOOKUP(F1083,ボランティア図書マスタ!$B:$L,11,0))</f>
        <v/>
      </c>
      <c r="H1083" s="124"/>
      <c r="I1083" s="121"/>
      <c r="J1083" s="124"/>
      <c r="K1083" s="122" t="str">
        <f t="shared" si="1191"/>
        <v/>
      </c>
      <c r="L1083" s="125" t="str">
        <f>IF(Y1083="","",VLOOKUP(Y1083,ボランティア図書マスタ!$A$3:$M$567,13,0))</f>
        <v/>
      </c>
      <c r="M1083" s="126"/>
      <c r="N1083" s="127"/>
      <c r="O1083" s="128"/>
      <c r="P1083" s="129"/>
      <c r="Q1083" s="130" t="str">
        <f>IF(D1083="","",VLOOKUP(D1083,ボランティア一覧!$A$3:$F$68,3,0))</f>
        <v/>
      </c>
      <c r="R1083" s="130" t="str">
        <f>IF(D1083="","",VLOOKUP(D1083,ボランティア一覧!$A$3:$F$68,4,0))</f>
        <v/>
      </c>
      <c r="S1083" s="130" t="str">
        <f>IF(D1083="","",VLOOKUP(D1083,ボランティア一覧!$A$3:$F$68,5,0))</f>
        <v/>
      </c>
      <c r="T1083" s="130" t="str">
        <f>IF(D1083="","",VLOOKUP(D1083,ボランティア一覧!$A$3:$F$68,6,0))</f>
        <v/>
      </c>
      <c r="U1083" s="131" t="str">
        <f t="shared" si="1318"/>
        <v xml:space="preserve"> </v>
      </c>
      <c r="V1083" s="131" t="str">
        <f t="shared" si="1319"/>
        <v>　</v>
      </c>
      <c r="W1083" s="131" t="str">
        <f>IF($A1083=0," ",VLOOKUP(U1083,入力規則用シート!B:C,2,0))</f>
        <v xml:space="preserve"> </v>
      </c>
      <c r="X1083" s="131">
        <f t="shared" si="1281"/>
        <v>0</v>
      </c>
      <c r="Y1083" s="131" t="str">
        <f t="shared" si="1320"/>
        <v/>
      </c>
      <c r="Z1083" s="131" t="str">
        <f>IF(Y1083="","",VLOOKUP(Y1083,ボランティア図書マスタ!$A$3:$K$567,11,0))</f>
        <v/>
      </c>
      <c r="AA1083" s="132" t="str">
        <f t="shared" si="1321"/>
        <v/>
      </c>
      <c r="AB1083" s="133"/>
      <c r="AC1083" s="133">
        <f t="shared" si="1322"/>
        <v>0</v>
      </c>
      <c r="AD1083" s="133">
        <f t="shared" si="1323"/>
        <v>0</v>
      </c>
      <c r="AE1083" s="133">
        <f t="shared" si="1324"/>
        <v>0</v>
      </c>
      <c r="AF1083" s="133">
        <f t="shared" si="1325"/>
        <v>0</v>
      </c>
      <c r="AG1083" s="134">
        <f t="shared" si="1326"/>
        <v>0</v>
      </c>
      <c r="AH1083" s="133">
        <f t="shared" si="1327"/>
        <v>0</v>
      </c>
      <c r="AI1083" s="133">
        <f t="shared" si="1192"/>
        <v>0</v>
      </c>
      <c r="AJ1083" s="133">
        <f t="shared" si="1193"/>
        <v>0</v>
      </c>
      <c r="AK1083" s="135">
        <f t="shared" si="1328"/>
        <v>0</v>
      </c>
      <c r="AL1083" s="135">
        <f t="shared" si="1329"/>
        <v>0</v>
      </c>
      <c r="AM1083" s="135">
        <f t="shared" si="1194"/>
        <v>0</v>
      </c>
      <c r="AN1083" s="135">
        <f t="shared" si="1195"/>
        <v>0</v>
      </c>
      <c r="AP1083" s="111" t="e">
        <f>VLOOKUP($Y1083,ボランティア図書マスタ!$A:$T,15,0)</f>
        <v>#N/A</v>
      </c>
      <c r="AQ1083" s="111" t="e">
        <f>VLOOKUP($Y1083,ボランティア図書マスタ!$A:$T,16,0)</f>
        <v>#N/A</v>
      </c>
      <c r="AR1083" s="111" t="e">
        <f>VLOOKUP($Y1083,ボランティア図書マスタ!$A:$T,17,0)</f>
        <v>#N/A</v>
      </c>
      <c r="AS1083" s="111" t="e">
        <f>VLOOKUP($Y1083,ボランティア図書マスタ!$A:$T,18,0)</f>
        <v>#N/A</v>
      </c>
      <c r="AT1083" s="111" t="e">
        <f>VLOOKUP($Y1083,ボランティア図書マスタ!$A:$T,19,0)</f>
        <v>#N/A</v>
      </c>
      <c r="AU1083" s="111" t="e">
        <f>VLOOKUP($Y1083,ボランティア図書マスタ!$A:$T,20,0)</f>
        <v>#N/A</v>
      </c>
    </row>
    <row r="1084" spans="1:47" ht="80.099999999999994" customHeight="1" x14ac:dyDescent="0.15">
      <c r="A1084" s="119"/>
      <c r="B1084" s="120"/>
      <c r="C1084" s="119"/>
      <c r="D1084" s="121"/>
      <c r="E1084" s="122" t="str">
        <f>IF(D1084="","",VLOOKUP(D1084,ボランティア一覧!$A:$B,2,0))</f>
        <v/>
      </c>
      <c r="F1084" s="121"/>
      <c r="G1084" s="123" t="str">
        <f>IF(F1084="","",VLOOKUP(F1084,ボランティア図書マスタ!$B:$L,11,0))</f>
        <v/>
      </c>
      <c r="H1084" s="124"/>
      <c r="I1084" s="121"/>
      <c r="J1084" s="124"/>
      <c r="K1084" s="122" t="str">
        <f t="shared" si="1191"/>
        <v/>
      </c>
      <c r="L1084" s="125" t="str">
        <f>IF(Y1084="","",VLOOKUP(Y1084,ボランティア図書マスタ!$A$3:$M$567,13,0))</f>
        <v/>
      </c>
      <c r="M1084" s="126"/>
      <c r="N1084" s="127"/>
      <c r="O1084" s="128"/>
      <c r="P1084" s="129"/>
      <c r="Q1084" s="130" t="str">
        <f>IF(D1084="","",VLOOKUP(D1084,ボランティア一覧!$A$3:$F$68,3,0))</f>
        <v/>
      </c>
      <c r="R1084" s="130" t="str">
        <f>IF(D1084="","",VLOOKUP(D1084,ボランティア一覧!$A$3:$F$68,4,0))</f>
        <v/>
      </c>
      <c r="S1084" s="130" t="str">
        <f>IF(D1084="","",VLOOKUP(D1084,ボランティア一覧!$A$3:$F$68,5,0))</f>
        <v/>
      </c>
      <c r="T1084" s="130" t="str">
        <f>IF(D1084="","",VLOOKUP(D1084,ボランティア一覧!$A$3:$F$68,6,0))</f>
        <v/>
      </c>
      <c r="U1084" s="131" t="str">
        <f t="shared" si="1318"/>
        <v xml:space="preserve"> </v>
      </c>
      <c r="V1084" s="131" t="str">
        <f t="shared" si="1319"/>
        <v>　</v>
      </c>
      <c r="W1084" s="131" t="str">
        <f>IF($A1084=0," ",VLOOKUP(U1084,入力規則用シート!B:C,2,0))</f>
        <v xml:space="preserve"> </v>
      </c>
      <c r="X1084" s="131">
        <f t="shared" si="1281"/>
        <v>0</v>
      </c>
      <c r="Y1084" s="131" t="str">
        <f t="shared" si="1320"/>
        <v/>
      </c>
      <c r="Z1084" s="131" t="str">
        <f>IF(Y1084="","",VLOOKUP(Y1084,ボランティア図書マスタ!$A$3:$K$567,11,0))</f>
        <v/>
      </c>
      <c r="AA1084" s="132" t="str">
        <f t="shared" si="1321"/>
        <v/>
      </c>
      <c r="AB1084" s="133"/>
      <c r="AC1084" s="133">
        <f t="shared" si="1322"/>
        <v>0</v>
      </c>
      <c r="AD1084" s="133">
        <f t="shared" si="1323"/>
        <v>0</v>
      </c>
      <c r="AE1084" s="133">
        <f t="shared" si="1324"/>
        <v>0</v>
      </c>
      <c r="AF1084" s="133">
        <f t="shared" si="1325"/>
        <v>0</v>
      </c>
      <c r="AG1084" s="134">
        <f t="shared" si="1326"/>
        <v>0</v>
      </c>
      <c r="AH1084" s="133">
        <f t="shared" si="1327"/>
        <v>0</v>
      </c>
      <c r="AI1084" s="133">
        <f t="shared" si="1192"/>
        <v>0</v>
      </c>
      <c r="AJ1084" s="133">
        <f t="shared" si="1193"/>
        <v>0</v>
      </c>
      <c r="AK1084" s="135">
        <f t="shared" si="1328"/>
        <v>0</v>
      </c>
      <c r="AL1084" s="135">
        <f t="shared" si="1329"/>
        <v>0</v>
      </c>
      <c r="AM1084" s="135">
        <f t="shared" si="1194"/>
        <v>0</v>
      </c>
      <c r="AN1084" s="135">
        <f t="shared" si="1195"/>
        <v>0</v>
      </c>
      <c r="AP1084" s="111" t="e">
        <f>VLOOKUP($Y1084,ボランティア図書マスタ!$A:$T,15,0)</f>
        <v>#N/A</v>
      </c>
      <c r="AQ1084" s="111" t="e">
        <f>VLOOKUP($Y1084,ボランティア図書マスタ!$A:$T,16,0)</f>
        <v>#N/A</v>
      </c>
      <c r="AR1084" s="111" t="e">
        <f>VLOOKUP($Y1084,ボランティア図書マスタ!$A:$T,17,0)</f>
        <v>#N/A</v>
      </c>
      <c r="AS1084" s="111" t="e">
        <f>VLOOKUP($Y1084,ボランティア図書マスタ!$A:$T,18,0)</f>
        <v>#N/A</v>
      </c>
      <c r="AT1084" s="111" t="e">
        <f>VLOOKUP($Y1084,ボランティア図書マスタ!$A:$T,19,0)</f>
        <v>#N/A</v>
      </c>
      <c r="AU1084" s="111" t="e">
        <f>VLOOKUP($Y1084,ボランティア図書マスタ!$A:$T,20,0)</f>
        <v>#N/A</v>
      </c>
    </row>
    <row r="1085" spans="1:47" ht="80.099999999999994" customHeight="1" x14ac:dyDescent="0.15">
      <c r="A1085" s="119"/>
      <c r="B1085" s="120"/>
      <c r="C1085" s="119"/>
      <c r="D1085" s="121"/>
      <c r="E1085" s="122" t="str">
        <f>IF(D1085="","",VLOOKUP(D1085,ボランティア一覧!$A:$B,2,0))</f>
        <v/>
      </c>
      <c r="F1085" s="121"/>
      <c r="G1085" s="123" t="str">
        <f>IF(F1085="","",VLOOKUP(F1085,ボランティア図書マスタ!$B:$L,11,0))</f>
        <v/>
      </c>
      <c r="H1085" s="124"/>
      <c r="I1085" s="121"/>
      <c r="J1085" s="124"/>
      <c r="K1085" s="122" t="str">
        <f t="shared" si="1191"/>
        <v/>
      </c>
      <c r="L1085" s="125" t="str">
        <f>IF(Y1085="","",VLOOKUP(Y1085,ボランティア図書マスタ!$A$3:$M$567,13,0))</f>
        <v/>
      </c>
      <c r="M1085" s="126"/>
      <c r="N1085" s="127"/>
      <c r="O1085" s="128"/>
      <c r="P1085" s="129"/>
      <c r="Q1085" s="130" t="str">
        <f>IF(D1085="","",VLOOKUP(D1085,ボランティア一覧!$A$3:$F$68,3,0))</f>
        <v/>
      </c>
      <c r="R1085" s="130" t="str">
        <f>IF(D1085="","",VLOOKUP(D1085,ボランティア一覧!$A$3:$F$68,4,0))</f>
        <v/>
      </c>
      <c r="S1085" s="130" t="str">
        <f>IF(D1085="","",VLOOKUP(D1085,ボランティア一覧!$A$3:$F$68,5,0))</f>
        <v/>
      </c>
      <c r="T1085" s="130" t="str">
        <f>IF(D1085="","",VLOOKUP(D1085,ボランティア一覧!$A$3:$F$68,6,0))</f>
        <v/>
      </c>
      <c r="U1085" s="131" t="str">
        <f t="shared" si="1318"/>
        <v xml:space="preserve"> </v>
      </c>
      <c r="V1085" s="131" t="str">
        <f t="shared" si="1319"/>
        <v>　</v>
      </c>
      <c r="W1085" s="131" t="str">
        <f>IF($A1085=0," ",VLOOKUP(U1085,入力規則用シート!B:C,2,0))</f>
        <v xml:space="preserve"> </v>
      </c>
      <c r="X1085" s="131">
        <f t="shared" si="1281"/>
        <v>0</v>
      </c>
      <c r="Y1085" s="131" t="str">
        <f t="shared" si="1320"/>
        <v/>
      </c>
      <c r="Z1085" s="131" t="str">
        <f>IF(Y1085="","",VLOOKUP(Y1085,ボランティア図書マスタ!$A$3:$K$567,11,0))</f>
        <v/>
      </c>
      <c r="AA1085" s="132" t="str">
        <f t="shared" si="1321"/>
        <v/>
      </c>
      <c r="AB1085" s="133"/>
      <c r="AC1085" s="133">
        <f t="shared" si="1322"/>
        <v>0</v>
      </c>
      <c r="AD1085" s="133">
        <f t="shared" si="1323"/>
        <v>0</v>
      </c>
      <c r="AE1085" s="133">
        <f t="shared" si="1324"/>
        <v>0</v>
      </c>
      <c r="AF1085" s="133">
        <f t="shared" si="1325"/>
        <v>0</v>
      </c>
      <c r="AG1085" s="134">
        <f t="shared" si="1326"/>
        <v>0</v>
      </c>
      <c r="AH1085" s="133">
        <f t="shared" si="1327"/>
        <v>0</v>
      </c>
      <c r="AI1085" s="133">
        <f t="shared" si="1192"/>
        <v>0</v>
      </c>
      <c r="AJ1085" s="133">
        <f t="shared" si="1193"/>
        <v>0</v>
      </c>
      <c r="AK1085" s="135">
        <f t="shared" si="1328"/>
        <v>0</v>
      </c>
      <c r="AL1085" s="135">
        <f t="shared" si="1329"/>
        <v>0</v>
      </c>
      <c r="AM1085" s="135">
        <f t="shared" si="1194"/>
        <v>0</v>
      </c>
      <c r="AN1085" s="135">
        <f t="shared" si="1195"/>
        <v>0</v>
      </c>
      <c r="AP1085" s="111" t="e">
        <f>VLOOKUP($Y1085,ボランティア図書マスタ!$A:$T,15,0)</f>
        <v>#N/A</v>
      </c>
      <c r="AQ1085" s="111" t="e">
        <f>VLOOKUP($Y1085,ボランティア図書マスタ!$A:$T,16,0)</f>
        <v>#N/A</v>
      </c>
      <c r="AR1085" s="111" t="e">
        <f>VLOOKUP($Y1085,ボランティア図書マスタ!$A:$T,17,0)</f>
        <v>#N/A</v>
      </c>
      <c r="AS1085" s="111" t="e">
        <f>VLOOKUP($Y1085,ボランティア図書マスタ!$A:$T,18,0)</f>
        <v>#N/A</v>
      </c>
      <c r="AT1085" s="111" t="e">
        <f>VLOOKUP($Y1085,ボランティア図書マスタ!$A:$T,19,0)</f>
        <v>#N/A</v>
      </c>
      <c r="AU1085" s="111" t="e">
        <f>VLOOKUP($Y1085,ボランティア図書マスタ!$A:$T,20,0)</f>
        <v>#N/A</v>
      </c>
    </row>
    <row r="1086" spans="1:47" ht="80.099999999999994" customHeight="1" x14ac:dyDescent="0.15">
      <c r="A1086" s="119"/>
      <c r="B1086" s="120"/>
      <c r="C1086" s="119"/>
      <c r="D1086" s="121"/>
      <c r="E1086" s="122" t="str">
        <f>IF(D1086="","",VLOOKUP(D1086,ボランティア一覧!$A:$B,2,0))</f>
        <v/>
      </c>
      <c r="F1086" s="121"/>
      <c r="G1086" s="123" t="str">
        <f>IF(F1086="","",VLOOKUP(F1086,ボランティア図書マスタ!$B:$L,11,0))</f>
        <v/>
      </c>
      <c r="H1086" s="124"/>
      <c r="I1086" s="121"/>
      <c r="J1086" s="124"/>
      <c r="K1086" s="122" t="str">
        <f t="shared" si="237"/>
        <v/>
      </c>
      <c r="L1086" s="125" t="str">
        <f>IF(Y1086="","",VLOOKUP(Y1086,ボランティア図書マスタ!$A$3:$M$567,13,0))</f>
        <v/>
      </c>
      <c r="M1086" s="126"/>
      <c r="N1086" s="127"/>
      <c r="O1086" s="128"/>
      <c r="P1086" s="129"/>
      <c r="Q1086" s="130" t="str">
        <f>IF(D1086="","",VLOOKUP(D1086,ボランティア一覧!$A$3:$F$68,3,0))</f>
        <v/>
      </c>
      <c r="R1086" s="130" t="str">
        <f>IF(D1086="","",VLOOKUP(D1086,ボランティア一覧!$A$3:$F$68,4,0))</f>
        <v/>
      </c>
      <c r="S1086" s="130" t="str">
        <f>IF(D1086="","",VLOOKUP(D1086,ボランティア一覧!$A$3:$F$68,5,0))</f>
        <v/>
      </c>
      <c r="T1086" s="130" t="str">
        <f>IF(D1086="","",VLOOKUP(D1086,ボランティア一覧!$A$3:$F$68,6,0))</f>
        <v/>
      </c>
      <c r="U1086" s="131" t="str">
        <f t="shared" si="240"/>
        <v xml:space="preserve"> </v>
      </c>
      <c r="V1086" s="131" t="str">
        <f t="shared" si="241"/>
        <v>　</v>
      </c>
      <c r="W1086" s="131" t="str">
        <f>IF($A1086=0," ",VLOOKUP(U1086,入力規則用シート!B:C,2,0))</f>
        <v xml:space="preserve"> </v>
      </c>
      <c r="X1086" s="131">
        <f t="shared" si="1281"/>
        <v>0</v>
      </c>
      <c r="Y1086" s="131" t="str">
        <f t="shared" si="242"/>
        <v/>
      </c>
      <c r="Z1086" s="131" t="str">
        <f>IF(Y1086="","",VLOOKUP(Y1086,ボランティア図書マスタ!$A$3:$K$567,11,0))</f>
        <v/>
      </c>
      <c r="AA1086" s="132" t="str">
        <f t="shared" si="243"/>
        <v/>
      </c>
      <c r="AB1086" s="133"/>
      <c r="AC1086" s="133">
        <f t="shared" si="244"/>
        <v>0</v>
      </c>
      <c r="AD1086" s="133">
        <f t="shared" si="245"/>
        <v>0</v>
      </c>
      <c r="AE1086" s="133">
        <f t="shared" si="246"/>
        <v>0</v>
      </c>
      <c r="AF1086" s="133">
        <f t="shared" si="247"/>
        <v>0</v>
      </c>
      <c r="AG1086" s="134">
        <f t="shared" si="248"/>
        <v>0</v>
      </c>
      <c r="AH1086" s="133">
        <f t="shared" si="249"/>
        <v>0</v>
      </c>
      <c r="AI1086" s="133">
        <f t="shared" si="250"/>
        <v>0</v>
      </c>
      <c r="AJ1086" s="133">
        <f t="shared" si="251"/>
        <v>0</v>
      </c>
      <c r="AK1086" s="135">
        <f t="shared" si="252"/>
        <v>0</v>
      </c>
      <c r="AL1086" s="135">
        <f t="shared" si="253"/>
        <v>0</v>
      </c>
      <c r="AM1086" s="135">
        <f t="shared" si="254"/>
        <v>0</v>
      </c>
      <c r="AN1086" s="135">
        <f t="shared" si="255"/>
        <v>0</v>
      </c>
      <c r="AP1086" s="111" t="e">
        <f>VLOOKUP($Y1086,ボランティア図書マスタ!$A:$T,15,0)</f>
        <v>#N/A</v>
      </c>
      <c r="AQ1086" s="111" t="e">
        <f>VLOOKUP($Y1086,ボランティア図書マスタ!$A:$T,16,0)</f>
        <v>#N/A</v>
      </c>
      <c r="AR1086" s="111" t="e">
        <f>VLOOKUP($Y1086,ボランティア図書マスタ!$A:$T,17,0)</f>
        <v>#N/A</v>
      </c>
      <c r="AS1086" s="111" t="e">
        <f>VLOOKUP($Y1086,ボランティア図書マスタ!$A:$T,18,0)</f>
        <v>#N/A</v>
      </c>
      <c r="AT1086" s="111" t="e">
        <f>VLOOKUP($Y1086,ボランティア図書マスタ!$A:$T,19,0)</f>
        <v>#N/A</v>
      </c>
      <c r="AU1086" s="111" t="e">
        <f>VLOOKUP($Y1086,ボランティア図書マスタ!$A:$T,20,0)</f>
        <v>#N/A</v>
      </c>
    </row>
  </sheetData>
  <sheetProtection sheet="1" autoFilter="0"/>
  <autoFilter ref="A14:T16" xr:uid="{2674BADD-337C-4054-B109-CC031A7138D6}">
    <filterColumn colId="12" showButton="0"/>
  </autoFilter>
  <mergeCells count="39">
    <mergeCell ref="S14:S16"/>
    <mergeCell ref="G14:G16"/>
    <mergeCell ref="H14:H16"/>
    <mergeCell ref="I14:I16"/>
    <mergeCell ref="J14:J16"/>
    <mergeCell ref="K14:K16"/>
    <mergeCell ref="R14:R16"/>
    <mergeCell ref="L14:L16"/>
    <mergeCell ref="M14:N15"/>
    <mergeCell ref="O14:O15"/>
    <mergeCell ref="P14:P16"/>
    <mergeCell ref="Q14:Q16"/>
    <mergeCell ref="Z14:Z16"/>
    <mergeCell ref="AA14:AA16"/>
    <mergeCell ref="T14:T16"/>
    <mergeCell ref="U14:U16"/>
    <mergeCell ref="V14:V16"/>
    <mergeCell ref="W14:W16"/>
    <mergeCell ref="X14:X16"/>
    <mergeCell ref="Y14:Y16"/>
    <mergeCell ref="F14:F16"/>
    <mergeCell ref="A1:D3"/>
    <mergeCell ref="E1:E2"/>
    <mergeCell ref="A14:A16"/>
    <mergeCell ref="B14:B16"/>
    <mergeCell ref="C14:C16"/>
    <mergeCell ref="D14:D16"/>
    <mergeCell ref="E14:E16"/>
    <mergeCell ref="AC14:AC16"/>
    <mergeCell ref="AD14:AD16"/>
    <mergeCell ref="AE14:AE16"/>
    <mergeCell ref="AF14:AF16"/>
    <mergeCell ref="AG14:AG16"/>
    <mergeCell ref="AN14:AN16"/>
    <mergeCell ref="AH14:AH16"/>
    <mergeCell ref="AI14:AI16"/>
    <mergeCell ref="AJ14:AJ16"/>
    <mergeCell ref="AK14:AL15"/>
    <mergeCell ref="AM14:AM15"/>
  </mergeCells>
  <phoneticPr fontId="6"/>
  <conditionalFormatting sqref="O187:O195 O1086 O17:O26">
    <cfRule type="cellIs" dxfId="213" priority="219" stopIfTrue="1" operator="greaterThan">
      <formula>70000</formula>
    </cfRule>
  </conditionalFormatting>
  <conditionalFormatting sqref="O177:O186">
    <cfRule type="cellIs" dxfId="212" priority="214" stopIfTrue="1" operator="greaterThan">
      <formula>70000</formula>
    </cfRule>
  </conditionalFormatting>
  <conditionalFormatting sqref="O167:O176">
    <cfRule type="cellIs" dxfId="211" priority="212" stopIfTrue="1" operator="greaterThan">
      <formula>70000</formula>
    </cfRule>
  </conditionalFormatting>
  <conditionalFormatting sqref="O157:O166">
    <cfRule type="cellIs" dxfId="210" priority="210" stopIfTrue="1" operator="greaterThan">
      <formula>70000</formula>
    </cfRule>
  </conditionalFormatting>
  <conditionalFormatting sqref="O147:O156">
    <cfRule type="cellIs" dxfId="209" priority="208" stopIfTrue="1" operator="greaterThan">
      <formula>70000</formula>
    </cfRule>
  </conditionalFormatting>
  <conditionalFormatting sqref="O137:O146">
    <cfRule type="cellIs" dxfId="208" priority="206" stopIfTrue="1" operator="greaterThan">
      <formula>70000</formula>
    </cfRule>
  </conditionalFormatting>
  <conditionalFormatting sqref="O127:O136">
    <cfRule type="cellIs" dxfId="207" priority="204" stopIfTrue="1" operator="greaterThan">
      <formula>70000</formula>
    </cfRule>
  </conditionalFormatting>
  <conditionalFormatting sqref="O117:O126">
    <cfRule type="cellIs" dxfId="206" priority="202" stopIfTrue="1" operator="greaterThan">
      <formula>70000</formula>
    </cfRule>
  </conditionalFormatting>
  <conditionalFormatting sqref="O107:O116">
    <cfRule type="cellIs" dxfId="205" priority="200" stopIfTrue="1" operator="greaterThan">
      <formula>70000</formula>
    </cfRule>
  </conditionalFormatting>
  <conditionalFormatting sqref="O97:O106">
    <cfRule type="cellIs" dxfId="204" priority="198" stopIfTrue="1" operator="greaterThan">
      <formula>70000</formula>
    </cfRule>
  </conditionalFormatting>
  <conditionalFormatting sqref="O87:O96">
    <cfRule type="cellIs" dxfId="203" priority="196" stopIfTrue="1" operator="greaterThan">
      <formula>70000</formula>
    </cfRule>
  </conditionalFormatting>
  <conditionalFormatting sqref="O77:O86">
    <cfRule type="cellIs" dxfId="202" priority="194" stopIfTrue="1" operator="greaterThan">
      <formula>70000</formula>
    </cfRule>
  </conditionalFormatting>
  <conditionalFormatting sqref="O67:O76">
    <cfRule type="cellIs" dxfId="201" priority="192" stopIfTrue="1" operator="greaterThan">
      <formula>70000</formula>
    </cfRule>
  </conditionalFormatting>
  <conditionalFormatting sqref="O57:O66">
    <cfRule type="cellIs" dxfId="200" priority="190" stopIfTrue="1" operator="greaterThan">
      <formula>70000</formula>
    </cfRule>
  </conditionalFormatting>
  <conditionalFormatting sqref="O27:O36">
    <cfRule type="cellIs" dxfId="199" priority="188" stopIfTrue="1" operator="greaterThan">
      <formula>70000</formula>
    </cfRule>
  </conditionalFormatting>
  <conditionalFormatting sqref="O47:O56">
    <cfRule type="cellIs" dxfId="198" priority="184" stopIfTrue="1" operator="greaterThan">
      <formula>70000</formula>
    </cfRule>
  </conditionalFormatting>
  <conditionalFormatting sqref="O37:O46">
    <cfRule type="cellIs" dxfId="197" priority="182" stopIfTrue="1" operator="greaterThan">
      <formula>70000</formula>
    </cfRule>
  </conditionalFormatting>
  <conditionalFormatting sqref="O365:O373">
    <cfRule type="cellIs" dxfId="196" priority="180" stopIfTrue="1" operator="greaterThan">
      <formula>70000</formula>
    </cfRule>
  </conditionalFormatting>
  <conditionalFormatting sqref="O355:O364">
    <cfRule type="cellIs" dxfId="195" priority="178" stopIfTrue="1" operator="greaterThan">
      <formula>70000</formula>
    </cfRule>
  </conditionalFormatting>
  <conditionalFormatting sqref="O345:O354">
    <cfRule type="cellIs" dxfId="194" priority="176" stopIfTrue="1" operator="greaterThan">
      <formula>70000</formula>
    </cfRule>
  </conditionalFormatting>
  <conditionalFormatting sqref="O335:O344">
    <cfRule type="cellIs" dxfId="193" priority="174" stopIfTrue="1" operator="greaterThan">
      <formula>70000</formula>
    </cfRule>
  </conditionalFormatting>
  <conditionalFormatting sqref="O325:O334">
    <cfRule type="cellIs" dxfId="192" priority="172" stopIfTrue="1" operator="greaterThan">
      <formula>70000</formula>
    </cfRule>
  </conditionalFormatting>
  <conditionalFormatting sqref="O315:O324">
    <cfRule type="cellIs" dxfId="191" priority="170" stopIfTrue="1" operator="greaterThan">
      <formula>70000</formula>
    </cfRule>
  </conditionalFormatting>
  <conditionalFormatting sqref="O305:O314">
    <cfRule type="cellIs" dxfId="190" priority="168" stopIfTrue="1" operator="greaterThan">
      <formula>70000</formula>
    </cfRule>
  </conditionalFormatting>
  <conditionalFormatting sqref="O295:O304">
    <cfRule type="cellIs" dxfId="189" priority="166" stopIfTrue="1" operator="greaterThan">
      <formula>70000</formula>
    </cfRule>
  </conditionalFormatting>
  <conditionalFormatting sqref="O285:O294">
    <cfRule type="cellIs" dxfId="188" priority="164" stopIfTrue="1" operator="greaterThan">
      <formula>70000</formula>
    </cfRule>
  </conditionalFormatting>
  <conditionalFormatting sqref="O275:O284">
    <cfRule type="cellIs" dxfId="187" priority="162" stopIfTrue="1" operator="greaterThan">
      <formula>70000</formula>
    </cfRule>
  </conditionalFormatting>
  <conditionalFormatting sqref="O265:O274">
    <cfRule type="cellIs" dxfId="186" priority="160" stopIfTrue="1" operator="greaterThan">
      <formula>70000</formula>
    </cfRule>
  </conditionalFormatting>
  <conditionalFormatting sqref="O255:O264">
    <cfRule type="cellIs" dxfId="185" priority="158" stopIfTrue="1" operator="greaterThan">
      <formula>70000</formula>
    </cfRule>
  </conditionalFormatting>
  <conditionalFormatting sqref="O245:O254">
    <cfRule type="cellIs" dxfId="184" priority="156" stopIfTrue="1" operator="greaterThan">
      <formula>70000</formula>
    </cfRule>
  </conditionalFormatting>
  <conditionalFormatting sqref="O235:O244">
    <cfRule type="cellIs" dxfId="183" priority="154" stopIfTrue="1" operator="greaterThan">
      <formula>70000</formula>
    </cfRule>
  </conditionalFormatting>
  <conditionalFormatting sqref="O205:O214">
    <cfRule type="cellIs" dxfId="182" priority="152" stopIfTrue="1" operator="greaterThan">
      <formula>70000</formula>
    </cfRule>
  </conditionalFormatting>
  <conditionalFormatting sqref="O196:O204">
    <cfRule type="cellIs" dxfId="181" priority="150" stopIfTrue="1" operator="greaterThan">
      <formula>70000</formula>
    </cfRule>
  </conditionalFormatting>
  <conditionalFormatting sqref="O225:O234">
    <cfRule type="cellIs" dxfId="180" priority="148" stopIfTrue="1" operator="greaterThan">
      <formula>70000</formula>
    </cfRule>
  </conditionalFormatting>
  <conditionalFormatting sqref="O215:O224">
    <cfRule type="cellIs" dxfId="179" priority="146" stopIfTrue="1" operator="greaterThan">
      <formula>70000</formula>
    </cfRule>
  </conditionalFormatting>
  <conditionalFormatting sqref="O543:O551">
    <cfRule type="cellIs" dxfId="178" priority="144" stopIfTrue="1" operator="greaterThan">
      <formula>70000</formula>
    </cfRule>
  </conditionalFormatting>
  <conditionalFormatting sqref="O533:O542">
    <cfRule type="cellIs" dxfId="177" priority="142" stopIfTrue="1" operator="greaterThan">
      <formula>70000</formula>
    </cfRule>
  </conditionalFormatting>
  <conditionalFormatting sqref="O523:O532">
    <cfRule type="cellIs" dxfId="176" priority="140" stopIfTrue="1" operator="greaterThan">
      <formula>70000</formula>
    </cfRule>
  </conditionalFormatting>
  <conditionalFormatting sqref="O513:O522">
    <cfRule type="cellIs" dxfId="175" priority="138" stopIfTrue="1" operator="greaterThan">
      <formula>70000</formula>
    </cfRule>
  </conditionalFormatting>
  <conditionalFormatting sqref="O503:O512">
    <cfRule type="cellIs" dxfId="174" priority="136" stopIfTrue="1" operator="greaterThan">
      <formula>70000</formula>
    </cfRule>
  </conditionalFormatting>
  <conditionalFormatting sqref="O493:O502">
    <cfRule type="cellIs" dxfId="173" priority="134" stopIfTrue="1" operator="greaterThan">
      <formula>70000</formula>
    </cfRule>
  </conditionalFormatting>
  <conditionalFormatting sqref="O483:O492">
    <cfRule type="cellIs" dxfId="172" priority="132" stopIfTrue="1" operator="greaterThan">
      <formula>70000</formula>
    </cfRule>
  </conditionalFormatting>
  <conditionalFormatting sqref="O473:O482">
    <cfRule type="cellIs" dxfId="171" priority="130" stopIfTrue="1" operator="greaterThan">
      <formula>70000</formula>
    </cfRule>
  </conditionalFormatting>
  <conditionalFormatting sqref="O463:O472">
    <cfRule type="cellIs" dxfId="170" priority="128" stopIfTrue="1" operator="greaterThan">
      <formula>70000</formula>
    </cfRule>
  </conditionalFormatting>
  <conditionalFormatting sqref="O453:O462">
    <cfRule type="cellIs" dxfId="169" priority="126" stopIfTrue="1" operator="greaterThan">
      <formula>70000</formula>
    </cfRule>
  </conditionalFormatting>
  <conditionalFormatting sqref="O443:O452">
    <cfRule type="cellIs" dxfId="168" priority="124" stopIfTrue="1" operator="greaterThan">
      <formula>70000</formula>
    </cfRule>
  </conditionalFormatting>
  <conditionalFormatting sqref="O433:O442">
    <cfRule type="cellIs" dxfId="167" priority="122" stopIfTrue="1" operator="greaterThan">
      <formula>70000</formula>
    </cfRule>
  </conditionalFormatting>
  <conditionalFormatting sqref="O423:O432">
    <cfRule type="cellIs" dxfId="166" priority="120" stopIfTrue="1" operator="greaterThan">
      <formula>70000</formula>
    </cfRule>
  </conditionalFormatting>
  <conditionalFormatting sqref="O413:O422">
    <cfRule type="cellIs" dxfId="165" priority="118" stopIfTrue="1" operator="greaterThan">
      <formula>70000</formula>
    </cfRule>
  </conditionalFormatting>
  <conditionalFormatting sqref="O383:O392">
    <cfRule type="cellIs" dxfId="164" priority="116" stopIfTrue="1" operator="greaterThan">
      <formula>70000</formula>
    </cfRule>
  </conditionalFormatting>
  <conditionalFormatting sqref="O374:O382">
    <cfRule type="cellIs" dxfId="163" priority="114" stopIfTrue="1" operator="greaterThan">
      <formula>70000</formula>
    </cfRule>
  </conditionalFormatting>
  <conditionalFormatting sqref="O403:O412">
    <cfRule type="cellIs" dxfId="162" priority="112" stopIfTrue="1" operator="greaterThan">
      <formula>70000</formula>
    </cfRule>
  </conditionalFormatting>
  <conditionalFormatting sqref="O393:O402">
    <cfRule type="cellIs" dxfId="161" priority="110" stopIfTrue="1" operator="greaterThan">
      <formula>70000</formula>
    </cfRule>
  </conditionalFormatting>
  <conditionalFormatting sqref="O721:O729">
    <cfRule type="cellIs" dxfId="160" priority="108" stopIfTrue="1" operator="greaterThan">
      <formula>70000</formula>
    </cfRule>
  </conditionalFormatting>
  <conditionalFormatting sqref="O711:O720">
    <cfRule type="cellIs" dxfId="159" priority="106" stopIfTrue="1" operator="greaterThan">
      <formula>70000</formula>
    </cfRule>
  </conditionalFormatting>
  <conditionalFormatting sqref="O701:O710">
    <cfRule type="cellIs" dxfId="158" priority="104" stopIfTrue="1" operator="greaterThan">
      <formula>70000</formula>
    </cfRule>
  </conditionalFormatting>
  <conditionalFormatting sqref="O691:O700">
    <cfRule type="cellIs" dxfId="157" priority="102" stopIfTrue="1" operator="greaterThan">
      <formula>70000</formula>
    </cfRule>
  </conditionalFormatting>
  <conditionalFormatting sqref="O681:O690">
    <cfRule type="cellIs" dxfId="156" priority="100" stopIfTrue="1" operator="greaterThan">
      <formula>70000</formula>
    </cfRule>
  </conditionalFormatting>
  <conditionalFormatting sqref="O671:O680">
    <cfRule type="cellIs" dxfId="155" priority="98" stopIfTrue="1" operator="greaterThan">
      <formula>70000</formula>
    </cfRule>
  </conditionalFormatting>
  <conditionalFormatting sqref="O661:O670">
    <cfRule type="cellIs" dxfId="154" priority="96" stopIfTrue="1" operator="greaterThan">
      <formula>70000</formula>
    </cfRule>
  </conditionalFormatting>
  <conditionalFormatting sqref="O651:O660">
    <cfRule type="cellIs" dxfId="153" priority="94" stopIfTrue="1" operator="greaterThan">
      <formula>70000</formula>
    </cfRule>
  </conditionalFormatting>
  <conditionalFormatting sqref="O641:O650">
    <cfRule type="cellIs" dxfId="152" priority="92" stopIfTrue="1" operator="greaterThan">
      <formula>70000</formula>
    </cfRule>
  </conditionalFormatting>
  <conditionalFormatting sqref="O631:O640">
    <cfRule type="cellIs" dxfId="151" priority="90" stopIfTrue="1" operator="greaterThan">
      <formula>70000</formula>
    </cfRule>
  </conditionalFormatting>
  <conditionalFormatting sqref="O621:O630">
    <cfRule type="cellIs" dxfId="150" priority="88" stopIfTrue="1" operator="greaterThan">
      <formula>70000</formula>
    </cfRule>
  </conditionalFormatting>
  <conditionalFormatting sqref="O611:O620">
    <cfRule type="cellIs" dxfId="149" priority="86" stopIfTrue="1" operator="greaterThan">
      <formula>70000</formula>
    </cfRule>
  </conditionalFormatting>
  <conditionalFormatting sqref="O601:O610">
    <cfRule type="cellIs" dxfId="148" priority="84" stopIfTrue="1" operator="greaterThan">
      <formula>70000</formula>
    </cfRule>
  </conditionalFormatting>
  <conditionalFormatting sqref="O591:O600">
    <cfRule type="cellIs" dxfId="147" priority="82" stopIfTrue="1" operator="greaterThan">
      <formula>70000</formula>
    </cfRule>
  </conditionalFormatting>
  <conditionalFormatting sqref="O561:O570">
    <cfRule type="cellIs" dxfId="146" priority="80" stopIfTrue="1" operator="greaterThan">
      <formula>70000</formula>
    </cfRule>
  </conditionalFormatting>
  <conditionalFormatting sqref="O552:O560">
    <cfRule type="cellIs" dxfId="145" priority="78" stopIfTrue="1" operator="greaterThan">
      <formula>70000</formula>
    </cfRule>
  </conditionalFormatting>
  <conditionalFormatting sqref="O581:O590">
    <cfRule type="cellIs" dxfId="144" priority="76" stopIfTrue="1" operator="greaterThan">
      <formula>70000</formula>
    </cfRule>
  </conditionalFormatting>
  <conditionalFormatting sqref="O571:O580">
    <cfRule type="cellIs" dxfId="143" priority="74" stopIfTrue="1" operator="greaterThan">
      <formula>70000</formula>
    </cfRule>
  </conditionalFormatting>
  <conditionalFormatting sqref="O899:O907">
    <cfRule type="cellIs" dxfId="142" priority="72" stopIfTrue="1" operator="greaterThan">
      <formula>70000</formula>
    </cfRule>
  </conditionalFormatting>
  <conditionalFormatting sqref="O889:O898">
    <cfRule type="cellIs" dxfId="141" priority="70" stopIfTrue="1" operator="greaterThan">
      <formula>70000</formula>
    </cfRule>
  </conditionalFormatting>
  <conditionalFormatting sqref="O879:O888">
    <cfRule type="cellIs" dxfId="140" priority="68" stopIfTrue="1" operator="greaterThan">
      <formula>70000</formula>
    </cfRule>
  </conditionalFormatting>
  <conditionalFormatting sqref="O869:O878">
    <cfRule type="cellIs" dxfId="139" priority="66" stopIfTrue="1" operator="greaterThan">
      <formula>70000</formula>
    </cfRule>
  </conditionalFormatting>
  <conditionalFormatting sqref="O859:O868">
    <cfRule type="cellIs" dxfId="138" priority="64" stopIfTrue="1" operator="greaterThan">
      <formula>70000</formula>
    </cfRule>
  </conditionalFormatting>
  <conditionalFormatting sqref="O849:O858">
    <cfRule type="cellIs" dxfId="137" priority="62" stopIfTrue="1" operator="greaterThan">
      <formula>70000</formula>
    </cfRule>
  </conditionalFormatting>
  <conditionalFormatting sqref="O839:O848">
    <cfRule type="cellIs" dxfId="136" priority="60" stopIfTrue="1" operator="greaterThan">
      <formula>70000</formula>
    </cfRule>
  </conditionalFormatting>
  <conditionalFormatting sqref="O829:O838">
    <cfRule type="cellIs" dxfId="135" priority="58" stopIfTrue="1" operator="greaterThan">
      <formula>70000</formula>
    </cfRule>
  </conditionalFormatting>
  <conditionalFormatting sqref="O819:O828">
    <cfRule type="cellIs" dxfId="134" priority="56" stopIfTrue="1" operator="greaterThan">
      <formula>70000</formula>
    </cfRule>
  </conditionalFormatting>
  <conditionalFormatting sqref="O809:O818">
    <cfRule type="cellIs" dxfId="133" priority="54" stopIfTrue="1" operator="greaterThan">
      <formula>70000</formula>
    </cfRule>
  </conditionalFormatting>
  <conditionalFormatting sqref="O799:O808">
    <cfRule type="cellIs" dxfId="132" priority="52" stopIfTrue="1" operator="greaterThan">
      <formula>70000</formula>
    </cfRule>
  </conditionalFormatting>
  <conditionalFormatting sqref="O789:O798">
    <cfRule type="cellIs" dxfId="131" priority="50" stopIfTrue="1" operator="greaterThan">
      <formula>70000</formula>
    </cfRule>
  </conditionalFormatting>
  <conditionalFormatting sqref="O779:O788">
    <cfRule type="cellIs" dxfId="130" priority="48" stopIfTrue="1" operator="greaterThan">
      <formula>70000</formula>
    </cfRule>
  </conditionalFormatting>
  <conditionalFormatting sqref="O769:O778">
    <cfRule type="cellIs" dxfId="129" priority="46" stopIfTrue="1" operator="greaterThan">
      <formula>70000</formula>
    </cfRule>
  </conditionalFormatting>
  <conditionalFormatting sqref="O739:O748">
    <cfRule type="cellIs" dxfId="128" priority="44" stopIfTrue="1" operator="greaterThan">
      <formula>70000</formula>
    </cfRule>
  </conditionalFormatting>
  <conditionalFormatting sqref="O730:O738">
    <cfRule type="cellIs" dxfId="127" priority="42" stopIfTrue="1" operator="greaterThan">
      <formula>70000</formula>
    </cfRule>
  </conditionalFormatting>
  <conditionalFormatting sqref="O759:O768">
    <cfRule type="cellIs" dxfId="126" priority="40" stopIfTrue="1" operator="greaterThan">
      <formula>70000</formula>
    </cfRule>
  </conditionalFormatting>
  <conditionalFormatting sqref="O749:O758">
    <cfRule type="cellIs" dxfId="125" priority="38" stopIfTrue="1" operator="greaterThan">
      <formula>70000</formula>
    </cfRule>
  </conditionalFormatting>
  <conditionalFormatting sqref="O1077:O1085">
    <cfRule type="cellIs" dxfId="124" priority="36" stopIfTrue="1" operator="greaterThan">
      <formula>70000</formula>
    </cfRule>
  </conditionalFormatting>
  <conditionalFormatting sqref="O1067:O1076">
    <cfRule type="cellIs" dxfId="123" priority="34" stopIfTrue="1" operator="greaterThan">
      <formula>70000</formula>
    </cfRule>
  </conditionalFormatting>
  <conditionalFormatting sqref="O1057:O1066">
    <cfRule type="cellIs" dxfId="122" priority="32" stopIfTrue="1" operator="greaterThan">
      <formula>70000</formula>
    </cfRule>
  </conditionalFormatting>
  <conditionalFormatting sqref="O1047:O1056">
    <cfRule type="cellIs" dxfId="121" priority="30" stopIfTrue="1" operator="greaterThan">
      <formula>70000</formula>
    </cfRule>
  </conditionalFormatting>
  <conditionalFormatting sqref="O1037:O1046">
    <cfRule type="cellIs" dxfId="120" priority="28" stopIfTrue="1" operator="greaterThan">
      <formula>70000</formula>
    </cfRule>
  </conditionalFormatting>
  <conditionalFormatting sqref="O1027:O1036">
    <cfRule type="cellIs" dxfId="119" priority="26" stopIfTrue="1" operator="greaterThan">
      <formula>70000</formula>
    </cfRule>
  </conditionalFormatting>
  <conditionalFormatting sqref="O1017:O1026">
    <cfRule type="cellIs" dxfId="118" priority="24" stopIfTrue="1" operator="greaterThan">
      <formula>70000</formula>
    </cfRule>
  </conditionalFormatting>
  <conditionalFormatting sqref="O1007:O1016">
    <cfRule type="cellIs" dxfId="117" priority="22" stopIfTrue="1" operator="greaterThan">
      <formula>70000</formula>
    </cfRule>
  </conditionalFormatting>
  <conditionalFormatting sqref="O997:O1006">
    <cfRule type="cellIs" dxfId="116" priority="20" stopIfTrue="1" operator="greaterThan">
      <formula>70000</formula>
    </cfRule>
  </conditionalFormatting>
  <conditionalFormatting sqref="O987:O996">
    <cfRule type="cellIs" dxfId="115" priority="18" stopIfTrue="1" operator="greaterThan">
      <formula>70000</formula>
    </cfRule>
  </conditionalFormatting>
  <conditionalFormatting sqref="O977:O986">
    <cfRule type="cellIs" dxfId="114" priority="16" stopIfTrue="1" operator="greaterThan">
      <formula>70000</formula>
    </cfRule>
  </conditionalFormatting>
  <conditionalFormatting sqref="O967:O976">
    <cfRule type="cellIs" dxfId="113" priority="14" stopIfTrue="1" operator="greaterThan">
      <formula>70000</formula>
    </cfRule>
  </conditionalFormatting>
  <conditionalFormatting sqref="O957:O966">
    <cfRule type="cellIs" dxfId="112" priority="12" stopIfTrue="1" operator="greaterThan">
      <formula>70000</formula>
    </cfRule>
  </conditionalFormatting>
  <conditionalFormatting sqref="O947:O956">
    <cfRule type="cellIs" dxfId="111" priority="10" stopIfTrue="1" operator="greaterThan">
      <formula>70000</formula>
    </cfRule>
  </conditionalFormatting>
  <conditionalFormatting sqref="O917:O926">
    <cfRule type="cellIs" dxfId="110" priority="8" stopIfTrue="1" operator="greaterThan">
      <formula>70000</formula>
    </cfRule>
  </conditionalFormatting>
  <conditionalFormatting sqref="O908:O916">
    <cfRule type="cellIs" dxfId="109" priority="6" stopIfTrue="1" operator="greaterThan">
      <formula>70000</formula>
    </cfRule>
  </conditionalFormatting>
  <conditionalFormatting sqref="O937:O946">
    <cfRule type="cellIs" dxfId="108" priority="4" stopIfTrue="1" operator="greaterThan">
      <formula>70000</formula>
    </cfRule>
  </conditionalFormatting>
  <conditionalFormatting sqref="O927:O936">
    <cfRule type="cellIs" dxfId="107"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K3 L3" xr:uid="{6E622889-36E7-406F-BE19-B94017DFD63C}"/>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H2:H3 F2:F3" xr:uid="{CE0F219C-DE0D-445D-8DDA-95A588BC4F3F}"/>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A0B23FF1-BA25-48DD-BE76-CBB47E592DEF}"/>
    <dataValidation type="list" allowBlank="1" showInputMessage="1" showErrorMessage="1" prompt="都道府県を選択してください。" sqref="G2" xr:uid="{C76CFDA2-47F5-4BD3-A201-734573264516}">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type="list" allowBlank="1" showInputMessage="1" showErrorMessage="1" sqref="N17:N1086" xr:uid="{42B59D44-A3A9-4687-96EC-407426933AE3}">
      <formula1>"P,mm"</formula1>
    </dataValidation>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O17:O1086 G17:G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3" fitToHeight="0" orientation="landscape" r:id="rId1"/>
  <headerFooter>
    <oddHeader>&amp;L&amp;12【機密性２（関係者限り）】&amp;R&amp;20別紙様式１－２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215" id="{737D6523-E38F-4D79-A51C-766D6214F0E0}">
            <xm:f>IF($B17&lt;&gt;"",AND(COUNTIF($AP17:$AU17,VLOOKUP($B17,入力規則用シート!$G$3:$H$12,2,FALSE))=0))</xm:f>
            <x14:dxf>
              <fill>
                <patternFill>
                  <bgColor theme="9" tint="0.39994506668294322"/>
                </patternFill>
              </fill>
            </x14:dxf>
          </x14:cfRule>
          <xm:sqref>B187:B195 B1086 B17:B26</xm:sqref>
        </x14:conditionalFormatting>
        <x14:conditionalFormatting xmlns:xm="http://schemas.microsoft.com/office/excel/2006/main">
          <x14:cfRule type="expression" priority="213" id="{EEF8EC45-E297-459F-9F00-E1A6393AE7F1}">
            <xm:f>IF($B177&lt;&gt;"",AND(COUNTIF($AP177:$AU177,VLOOKUP($B177,入力規則用シート!$G$3:$H$12,2,FALSE))=0))</xm:f>
            <x14:dxf>
              <fill>
                <patternFill>
                  <bgColor theme="9" tint="0.39994506668294322"/>
                </patternFill>
              </fill>
            </x14:dxf>
          </x14:cfRule>
          <xm:sqref>B177:B186</xm:sqref>
        </x14:conditionalFormatting>
        <x14:conditionalFormatting xmlns:xm="http://schemas.microsoft.com/office/excel/2006/main">
          <x14:cfRule type="expression" priority="211" id="{3F7B9914-AD9C-4B9D-A0C4-ED2E8B50F754}">
            <xm:f>IF($B167&lt;&gt;"",AND(COUNTIF($AP167:$AU167,VLOOKUP($B167,入力規則用シート!$G$3:$H$12,2,FALSE))=0))</xm:f>
            <x14:dxf>
              <fill>
                <patternFill>
                  <bgColor theme="9" tint="0.39994506668294322"/>
                </patternFill>
              </fill>
            </x14:dxf>
          </x14:cfRule>
          <xm:sqref>B167:B176</xm:sqref>
        </x14:conditionalFormatting>
        <x14:conditionalFormatting xmlns:xm="http://schemas.microsoft.com/office/excel/2006/main">
          <x14:cfRule type="expression" priority="209" id="{078F9746-E4AD-4955-94F9-5FC8E3DBAF89}">
            <xm:f>IF($B157&lt;&gt;"",AND(COUNTIF($AP157:$AU157,VLOOKUP($B157,入力規則用シート!$G$3:$H$12,2,FALSE))=0))</xm:f>
            <x14:dxf>
              <fill>
                <patternFill>
                  <bgColor theme="9" tint="0.39994506668294322"/>
                </patternFill>
              </fill>
            </x14:dxf>
          </x14:cfRule>
          <xm:sqref>B157:B166</xm:sqref>
        </x14:conditionalFormatting>
        <x14:conditionalFormatting xmlns:xm="http://schemas.microsoft.com/office/excel/2006/main">
          <x14:cfRule type="expression" priority="207" id="{A72C0FD3-DE83-45D3-BC31-479B051F9103}">
            <xm:f>IF($B147&lt;&gt;"",AND(COUNTIF($AP147:$AU147,VLOOKUP($B147,入力規則用シート!$G$3:$H$12,2,FALSE))=0))</xm:f>
            <x14:dxf>
              <fill>
                <patternFill>
                  <bgColor theme="9" tint="0.39994506668294322"/>
                </patternFill>
              </fill>
            </x14:dxf>
          </x14:cfRule>
          <xm:sqref>B147:B156</xm:sqref>
        </x14:conditionalFormatting>
        <x14:conditionalFormatting xmlns:xm="http://schemas.microsoft.com/office/excel/2006/main">
          <x14:cfRule type="expression" priority="205" id="{6240AC85-78C5-4EC3-8CC6-E8ACD56AE740}">
            <xm:f>IF($B137&lt;&gt;"",AND(COUNTIF($AP137:$AU137,VLOOKUP($B137,入力規則用シート!$G$3:$H$12,2,FALSE))=0))</xm:f>
            <x14:dxf>
              <fill>
                <patternFill>
                  <bgColor theme="9" tint="0.39994506668294322"/>
                </patternFill>
              </fill>
            </x14:dxf>
          </x14:cfRule>
          <xm:sqref>B137:B146</xm:sqref>
        </x14:conditionalFormatting>
        <x14:conditionalFormatting xmlns:xm="http://schemas.microsoft.com/office/excel/2006/main">
          <x14:cfRule type="expression" priority="203" id="{145318C4-8BC1-4CAE-89DB-802507B5B75D}">
            <xm:f>IF($B127&lt;&gt;"",AND(COUNTIF($AP127:$AU127,VLOOKUP($B127,入力規則用シート!$G$3:$H$12,2,FALSE))=0))</xm:f>
            <x14:dxf>
              <fill>
                <patternFill>
                  <bgColor theme="9" tint="0.39994506668294322"/>
                </patternFill>
              </fill>
            </x14:dxf>
          </x14:cfRule>
          <xm:sqref>B127:B136</xm:sqref>
        </x14:conditionalFormatting>
        <x14:conditionalFormatting xmlns:xm="http://schemas.microsoft.com/office/excel/2006/main">
          <x14:cfRule type="expression" priority="201" id="{22F0CB45-E28C-4076-95D0-C6846600ADA9}">
            <xm:f>IF($B117&lt;&gt;"",AND(COUNTIF($AP117:$AU117,VLOOKUP($B117,入力規則用シート!$G$3:$H$12,2,FALSE))=0))</xm:f>
            <x14:dxf>
              <fill>
                <patternFill>
                  <bgColor theme="9" tint="0.39994506668294322"/>
                </patternFill>
              </fill>
            </x14:dxf>
          </x14:cfRule>
          <xm:sqref>B117:B126</xm:sqref>
        </x14:conditionalFormatting>
        <x14:conditionalFormatting xmlns:xm="http://schemas.microsoft.com/office/excel/2006/main">
          <x14:cfRule type="expression" priority="199" id="{0D329C44-FECA-4046-B630-36A232C68F15}">
            <xm:f>IF($B107&lt;&gt;"",AND(COUNTIF($AP107:$AU107,VLOOKUP($B107,入力規則用シート!$G$3:$H$12,2,FALSE))=0))</xm:f>
            <x14:dxf>
              <fill>
                <patternFill>
                  <bgColor theme="9" tint="0.39994506668294322"/>
                </patternFill>
              </fill>
            </x14:dxf>
          </x14:cfRule>
          <xm:sqref>B107:B116</xm:sqref>
        </x14:conditionalFormatting>
        <x14:conditionalFormatting xmlns:xm="http://schemas.microsoft.com/office/excel/2006/main">
          <x14:cfRule type="expression" priority="197" id="{4B997C1C-2A73-4B6C-A17B-D6885644A77C}">
            <xm:f>IF($B97&lt;&gt;"",AND(COUNTIF($AP97:$AU97,VLOOKUP($B97,入力規則用シート!$G$3:$H$12,2,FALSE))=0))</xm:f>
            <x14:dxf>
              <fill>
                <patternFill>
                  <bgColor theme="9" tint="0.39994506668294322"/>
                </patternFill>
              </fill>
            </x14:dxf>
          </x14:cfRule>
          <xm:sqref>B97:B106</xm:sqref>
        </x14:conditionalFormatting>
        <x14:conditionalFormatting xmlns:xm="http://schemas.microsoft.com/office/excel/2006/main">
          <x14:cfRule type="expression" priority="195" id="{F57B89A8-4FE4-46A3-9307-CB093E392ECE}">
            <xm:f>IF($B87&lt;&gt;"",AND(COUNTIF($AP87:$AU87,VLOOKUP($B87,入力規則用シート!$G$3:$H$12,2,FALSE))=0))</xm:f>
            <x14:dxf>
              <fill>
                <patternFill>
                  <bgColor theme="9" tint="0.39994506668294322"/>
                </patternFill>
              </fill>
            </x14:dxf>
          </x14:cfRule>
          <xm:sqref>B87:B96</xm:sqref>
        </x14:conditionalFormatting>
        <x14:conditionalFormatting xmlns:xm="http://schemas.microsoft.com/office/excel/2006/main">
          <x14:cfRule type="expression" priority="193" id="{7F6233C9-46FD-4E0E-B223-D11AA48ABB3C}">
            <xm:f>IF($B77&lt;&gt;"",AND(COUNTIF($AP77:$AU77,VLOOKUP($B77,入力規則用シート!$G$3:$H$12,2,FALSE))=0))</xm:f>
            <x14:dxf>
              <fill>
                <patternFill>
                  <bgColor theme="9" tint="0.39994506668294322"/>
                </patternFill>
              </fill>
            </x14:dxf>
          </x14:cfRule>
          <xm:sqref>B77:B86</xm:sqref>
        </x14:conditionalFormatting>
        <x14:conditionalFormatting xmlns:xm="http://schemas.microsoft.com/office/excel/2006/main">
          <x14:cfRule type="expression" priority="191" id="{EB58D470-F44F-4044-B35E-1BC93A60799E}">
            <xm:f>IF($B67&lt;&gt;"",AND(COUNTIF($AP67:$AU67,VLOOKUP($B67,入力規則用シート!$G$3:$H$12,2,FALSE))=0))</xm:f>
            <x14:dxf>
              <fill>
                <patternFill>
                  <bgColor theme="9" tint="0.39994506668294322"/>
                </patternFill>
              </fill>
            </x14:dxf>
          </x14:cfRule>
          <xm:sqref>B67:B76</xm:sqref>
        </x14:conditionalFormatting>
        <x14:conditionalFormatting xmlns:xm="http://schemas.microsoft.com/office/excel/2006/main">
          <x14:cfRule type="expression" priority="189" id="{2E898E8B-5909-4EA3-BADF-F432E0394459}">
            <xm:f>IF($B57&lt;&gt;"",AND(COUNTIF($AP57:$AU57,VLOOKUP($B57,入力規則用シート!$G$3:$H$12,2,FALSE))=0))</xm:f>
            <x14:dxf>
              <fill>
                <patternFill>
                  <bgColor theme="9" tint="0.39994506668294322"/>
                </patternFill>
              </fill>
            </x14:dxf>
          </x14:cfRule>
          <xm:sqref>B57:B66</xm:sqref>
        </x14:conditionalFormatting>
        <x14:conditionalFormatting xmlns:xm="http://schemas.microsoft.com/office/excel/2006/main">
          <x14:cfRule type="expression" priority="187" id="{85A645A9-B41C-4931-9ED6-17028C3EB0BD}">
            <xm:f>IF($B27&lt;&gt;"",AND(COUNTIF($AP27:$AU27,VLOOKUP($B27,入力規則用シート!$G$3:$H$12,2,FALSE))=0))</xm:f>
            <x14:dxf>
              <fill>
                <patternFill>
                  <bgColor theme="9" tint="0.39994506668294322"/>
                </patternFill>
              </fill>
            </x14:dxf>
          </x14:cfRule>
          <xm:sqref>B27:B36</xm:sqref>
        </x14:conditionalFormatting>
        <x14:conditionalFormatting xmlns:xm="http://schemas.microsoft.com/office/excel/2006/main">
          <x14:cfRule type="expression" priority="183" id="{37F20CE3-B459-44E8-BB80-103982B6B0B5}">
            <xm:f>IF($B47&lt;&gt;"",AND(COUNTIF($AP47:$AU47,VLOOKUP($B47,入力規則用シート!$G$3:$H$12,2,FALSE))=0))</xm:f>
            <x14:dxf>
              <fill>
                <patternFill>
                  <bgColor theme="9" tint="0.39994506668294322"/>
                </patternFill>
              </fill>
            </x14:dxf>
          </x14:cfRule>
          <xm:sqref>B47:B56</xm:sqref>
        </x14:conditionalFormatting>
        <x14:conditionalFormatting xmlns:xm="http://schemas.microsoft.com/office/excel/2006/main">
          <x14:cfRule type="expression" priority="181" id="{72D4CAAD-1AF7-4CB2-92B9-47759D035DD2}">
            <xm:f>IF($B37&lt;&gt;"",AND(COUNTIF($AP37:$AU37,VLOOKUP($B37,入力規則用シート!$G$3:$H$12,2,FALSE))=0))</xm:f>
            <x14:dxf>
              <fill>
                <patternFill>
                  <bgColor theme="9" tint="0.39994506668294322"/>
                </patternFill>
              </fill>
            </x14:dxf>
          </x14:cfRule>
          <xm:sqref>B37:B46</xm:sqref>
        </x14:conditionalFormatting>
        <x14:conditionalFormatting xmlns:xm="http://schemas.microsoft.com/office/excel/2006/main">
          <x14:cfRule type="expression" priority="179" id="{33F7A932-4FE9-4837-ABC7-01777BB857B9}">
            <xm:f>IF($B365&lt;&gt;"",AND(COUNTIF($AP365:$AU365,VLOOKUP($B365,入力規則用シート!$G$3:$H$12,2,FALSE))=0))</xm:f>
            <x14:dxf>
              <fill>
                <patternFill>
                  <bgColor theme="9" tint="0.39994506668294322"/>
                </patternFill>
              </fill>
            </x14:dxf>
          </x14:cfRule>
          <xm:sqref>B365:B373</xm:sqref>
        </x14:conditionalFormatting>
        <x14:conditionalFormatting xmlns:xm="http://schemas.microsoft.com/office/excel/2006/main">
          <x14:cfRule type="expression" priority="177" id="{AAD989F5-69EE-4787-B47E-7E8A9A0D8253}">
            <xm:f>IF($B355&lt;&gt;"",AND(COUNTIF($AP355:$AU355,VLOOKUP($B355,入力規則用シート!$G$3:$H$12,2,FALSE))=0))</xm:f>
            <x14:dxf>
              <fill>
                <patternFill>
                  <bgColor theme="9" tint="0.39994506668294322"/>
                </patternFill>
              </fill>
            </x14:dxf>
          </x14:cfRule>
          <xm:sqref>B355:B364</xm:sqref>
        </x14:conditionalFormatting>
        <x14:conditionalFormatting xmlns:xm="http://schemas.microsoft.com/office/excel/2006/main">
          <x14:cfRule type="expression" priority="175" id="{C3D53048-772F-4706-90C9-81AC3E1A78C8}">
            <xm:f>IF($B345&lt;&gt;"",AND(COUNTIF($AP345:$AU345,VLOOKUP($B345,入力規則用シート!$G$3:$H$12,2,FALSE))=0))</xm:f>
            <x14:dxf>
              <fill>
                <patternFill>
                  <bgColor theme="9" tint="0.39994506668294322"/>
                </patternFill>
              </fill>
            </x14:dxf>
          </x14:cfRule>
          <xm:sqref>B345:B354</xm:sqref>
        </x14:conditionalFormatting>
        <x14:conditionalFormatting xmlns:xm="http://schemas.microsoft.com/office/excel/2006/main">
          <x14:cfRule type="expression" priority="173" id="{D1695BE5-7C0C-4DEB-A31E-1B2D1BCFAD31}">
            <xm:f>IF($B335&lt;&gt;"",AND(COUNTIF($AP335:$AU335,VLOOKUP($B335,入力規則用シート!$G$3:$H$12,2,FALSE))=0))</xm:f>
            <x14:dxf>
              <fill>
                <patternFill>
                  <bgColor theme="9" tint="0.39994506668294322"/>
                </patternFill>
              </fill>
            </x14:dxf>
          </x14:cfRule>
          <xm:sqref>B335:B344</xm:sqref>
        </x14:conditionalFormatting>
        <x14:conditionalFormatting xmlns:xm="http://schemas.microsoft.com/office/excel/2006/main">
          <x14:cfRule type="expression" priority="171" id="{B623E07E-4B80-49FA-8A21-402F14AB4FFE}">
            <xm:f>IF($B325&lt;&gt;"",AND(COUNTIF($AP325:$AU325,VLOOKUP($B325,入力規則用シート!$G$3:$H$12,2,FALSE))=0))</xm:f>
            <x14:dxf>
              <fill>
                <patternFill>
                  <bgColor theme="9" tint="0.39994506668294322"/>
                </patternFill>
              </fill>
            </x14:dxf>
          </x14:cfRule>
          <xm:sqref>B325:B334</xm:sqref>
        </x14:conditionalFormatting>
        <x14:conditionalFormatting xmlns:xm="http://schemas.microsoft.com/office/excel/2006/main">
          <x14:cfRule type="expression" priority="169" id="{5775EA89-388E-401C-B51B-37EA6894AE5F}">
            <xm:f>IF($B315&lt;&gt;"",AND(COUNTIF($AP315:$AU315,VLOOKUP($B315,入力規則用シート!$G$3:$H$12,2,FALSE))=0))</xm:f>
            <x14:dxf>
              <fill>
                <patternFill>
                  <bgColor theme="9" tint="0.39994506668294322"/>
                </patternFill>
              </fill>
            </x14:dxf>
          </x14:cfRule>
          <xm:sqref>B315:B324</xm:sqref>
        </x14:conditionalFormatting>
        <x14:conditionalFormatting xmlns:xm="http://schemas.microsoft.com/office/excel/2006/main">
          <x14:cfRule type="expression" priority="167" id="{DB92F1D0-7ACE-445C-93AE-FF7D74A31F20}">
            <xm:f>IF($B305&lt;&gt;"",AND(COUNTIF($AP305:$AU305,VLOOKUP($B305,入力規則用シート!$G$3:$H$12,2,FALSE))=0))</xm:f>
            <x14:dxf>
              <fill>
                <patternFill>
                  <bgColor theme="9" tint="0.39994506668294322"/>
                </patternFill>
              </fill>
            </x14:dxf>
          </x14:cfRule>
          <xm:sqref>B305:B314</xm:sqref>
        </x14:conditionalFormatting>
        <x14:conditionalFormatting xmlns:xm="http://schemas.microsoft.com/office/excel/2006/main">
          <x14:cfRule type="expression" priority="165" id="{84B8332B-0B9A-4408-BEA5-8B88DAF34050}">
            <xm:f>IF($B295&lt;&gt;"",AND(COUNTIF($AP295:$AU295,VLOOKUP($B295,入力規則用シート!$G$3:$H$12,2,FALSE))=0))</xm:f>
            <x14:dxf>
              <fill>
                <patternFill>
                  <bgColor theme="9" tint="0.39994506668294322"/>
                </patternFill>
              </fill>
            </x14:dxf>
          </x14:cfRule>
          <xm:sqref>B295:B304</xm:sqref>
        </x14:conditionalFormatting>
        <x14:conditionalFormatting xmlns:xm="http://schemas.microsoft.com/office/excel/2006/main">
          <x14:cfRule type="expression" priority="163" id="{52754076-F58C-4BDC-B548-40D494E9467D}">
            <xm:f>IF($B285&lt;&gt;"",AND(COUNTIF($AP285:$AU285,VLOOKUP($B285,入力規則用シート!$G$3:$H$12,2,FALSE))=0))</xm:f>
            <x14:dxf>
              <fill>
                <patternFill>
                  <bgColor theme="9" tint="0.39994506668294322"/>
                </patternFill>
              </fill>
            </x14:dxf>
          </x14:cfRule>
          <xm:sqref>B285:B294</xm:sqref>
        </x14:conditionalFormatting>
        <x14:conditionalFormatting xmlns:xm="http://schemas.microsoft.com/office/excel/2006/main">
          <x14:cfRule type="expression" priority="161" id="{4D2913BC-A607-4D65-8AB6-E9E06AC704A2}">
            <xm:f>IF($B275&lt;&gt;"",AND(COUNTIF($AP275:$AU275,VLOOKUP($B275,入力規則用シート!$G$3:$H$12,2,FALSE))=0))</xm:f>
            <x14:dxf>
              <fill>
                <patternFill>
                  <bgColor theme="9" tint="0.39994506668294322"/>
                </patternFill>
              </fill>
            </x14:dxf>
          </x14:cfRule>
          <xm:sqref>B275:B284</xm:sqref>
        </x14:conditionalFormatting>
        <x14:conditionalFormatting xmlns:xm="http://schemas.microsoft.com/office/excel/2006/main">
          <x14:cfRule type="expression" priority="159" id="{288EF8C9-A1C4-4177-AE9F-88BF9CDFB7EB}">
            <xm:f>IF($B265&lt;&gt;"",AND(COUNTIF($AP265:$AU265,VLOOKUP($B265,入力規則用シート!$G$3:$H$12,2,FALSE))=0))</xm:f>
            <x14:dxf>
              <fill>
                <patternFill>
                  <bgColor theme="9" tint="0.39994506668294322"/>
                </patternFill>
              </fill>
            </x14:dxf>
          </x14:cfRule>
          <xm:sqref>B265:B274</xm:sqref>
        </x14:conditionalFormatting>
        <x14:conditionalFormatting xmlns:xm="http://schemas.microsoft.com/office/excel/2006/main">
          <x14:cfRule type="expression" priority="157" id="{D0A5462D-290C-4DD5-8B78-30A6250898FE}">
            <xm:f>IF($B255&lt;&gt;"",AND(COUNTIF($AP255:$AU255,VLOOKUP($B255,入力規則用シート!$G$3:$H$12,2,FALSE))=0))</xm:f>
            <x14:dxf>
              <fill>
                <patternFill>
                  <bgColor theme="9" tint="0.39994506668294322"/>
                </patternFill>
              </fill>
            </x14:dxf>
          </x14:cfRule>
          <xm:sqref>B255:B264</xm:sqref>
        </x14:conditionalFormatting>
        <x14:conditionalFormatting xmlns:xm="http://schemas.microsoft.com/office/excel/2006/main">
          <x14:cfRule type="expression" priority="155" id="{027AC831-2A36-4FE3-BB55-F449122DC4DA}">
            <xm:f>IF($B245&lt;&gt;"",AND(COUNTIF($AP245:$AU245,VLOOKUP($B245,入力規則用シート!$G$3:$H$12,2,FALSE))=0))</xm:f>
            <x14:dxf>
              <fill>
                <patternFill>
                  <bgColor theme="9" tint="0.39994506668294322"/>
                </patternFill>
              </fill>
            </x14:dxf>
          </x14:cfRule>
          <xm:sqref>B245:B254</xm:sqref>
        </x14:conditionalFormatting>
        <x14:conditionalFormatting xmlns:xm="http://schemas.microsoft.com/office/excel/2006/main">
          <x14:cfRule type="expression" priority="153" id="{06141F18-C6B8-4CE5-B977-06946B074529}">
            <xm:f>IF($B235&lt;&gt;"",AND(COUNTIF($AP235:$AU235,VLOOKUP($B235,入力規則用シート!$G$3:$H$12,2,FALSE))=0))</xm:f>
            <x14:dxf>
              <fill>
                <patternFill>
                  <bgColor theme="9" tint="0.39994506668294322"/>
                </patternFill>
              </fill>
            </x14:dxf>
          </x14:cfRule>
          <xm:sqref>B235:B244</xm:sqref>
        </x14:conditionalFormatting>
        <x14:conditionalFormatting xmlns:xm="http://schemas.microsoft.com/office/excel/2006/main">
          <x14:cfRule type="expression" priority="151" id="{5B815BE4-C6DF-4D16-96EC-56C8F5B91DF1}">
            <xm:f>IF($B205&lt;&gt;"",AND(COUNTIF($AP205:$AU205,VLOOKUP($B205,入力規則用シート!$G$3:$H$12,2,FALSE))=0))</xm:f>
            <x14:dxf>
              <fill>
                <patternFill>
                  <bgColor theme="9" tint="0.39994506668294322"/>
                </patternFill>
              </fill>
            </x14:dxf>
          </x14:cfRule>
          <xm:sqref>B205:B214</xm:sqref>
        </x14:conditionalFormatting>
        <x14:conditionalFormatting xmlns:xm="http://schemas.microsoft.com/office/excel/2006/main">
          <x14:cfRule type="expression" priority="149" id="{F6B90B1E-FFD9-45D8-9594-3625AC622BAB}">
            <xm:f>IF($B196&lt;&gt;"",AND(COUNTIF($AP196:$AU196,VLOOKUP($B196,入力規則用シート!$G$3:$H$12,2,FALSE))=0))</xm:f>
            <x14:dxf>
              <fill>
                <patternFill>
                  <bgColor theme="9" tint="0.39994506668294322"/>
                </patternFill>
              </fill>
            </x14:dxf>
          </x14:cfRule>
          <xm:sqref>B196:B204</xm:sqref>
        </x14:conditionalFormatting>
        <x14:conditionalFormatting xmlns:xm="http://schemas.microsoft.com/office/excel/2006/main">
          <x14:cfRule type="expression" priority="147" id="{75A1A21B-0CE1-49B5-BAAE-BBF06AFB911C}">
            <xm:f>IF($B225&lt;&gt;"",AND(COUNTIF($AP225:$AU225,VLOOKUP($B225,入力規則用シート!$G$3:$H$12,2,FALSE))=0))</xm:f>
            <x14:dxf>
              <fill>
                <patternFill>
                  <bgColor theme="9" tint="0.39994506668294322"/>
                </patternFill>
              </fill>
            </x14:dxf>
          </x14:cfRule>
          <xm:sqref>B225:B234</xm:sqref>
        </x14:conditionalFormatting>
        <x14:conditionalFormatting xmlns:xm="http://schemas.microsoft.com/office/excel/2006/main">
          <x14:cfRule type="expression" priority="145" id="{DA45DBE4-0E38-45E1-8572-99F2E030FB43}">
            <xm:f>IF($B215&lt;&gt;"",AND(COUNTIF($AP215:$AU215,VLOOKUP($B215,入力規則用シート!$G$3:$H$12,2,FALSE))=0))</xm:f>
            <x14:dxf>
              <fill>
                <patternFill>
                  <bgColor theme="9" tint="0.39994506668294322"/>
                </patternFill>
              </fill>
            </x14:dxf>
          </x14:cfRule>
          <xm:sqref>B215:B224</xm:sqref>
        </x14:conditionalFormatting>
        <x14:conditionalFormatting xmlns:xm="http://schemas.microsoft.com/office/excel/2006/main">
          <x14:cfRule type="expression" priority="143" id="{DE150A10-22FC-4B4B-8BD1-DB0A60E1B5AE}">
            <xm:f>IF($B543&lt;&gt;"",AND(COUNTIF($AP543:$AU543,VLOOKUP($B543,入力規則用シート!$G$3:$H$12,2,FALSE))=0))</xm:f>
            <x14:dxf>
              <fill>
                <patternFill>
                  <bgColor theme="9" tint="0.39994506668294322"/>
                </patternFill>
              </fill>
            </x14:dxf>
          </x14:cfRule>
          <xm:sqref>B543:B551</xm:sqref>
        </x14:conditionalFormatting>
        <x14:conditionalFormatting xmlns:xm="http://schemas.microsoft.com/office/excel/2006/main">
          <x14:cfRule type="expression" priority="141" id="{0EACA08C-7460-4A11-90A7-9CC3D569FCF3}">
            <xm:f>IF($B533&lt;&gt;"",AND(COUNTIF($AP533:$AU533,VLOOKUP($B533,入力規則用シート!$G$3:$H$12,2,FALSE))=0))</xm:f>
            <x14:dxf>
              <fill>
                <patternFill>
                  <bgColor theme="9" tint="0.39994506668294322"/>
                </patternFill>
              </fill>
            </x14:dxf>
          </x14:cfRule>
          <xm:sqref>B533:B542</xm:sqref>
        </x14:conditionalFormatting>
        <x14:conditionalFormatting xmlns:xm="http://schemas.microsoft.com/office/excel/2006/main">
          <x14:cfRule type="expression" priority="139" id="{E08ADDA6-EBB9-4205-83C8-5FACA82624AB}">
            <xm:f>IF($B523&lt;&gt;"",AND(COUNTIF($AP523:$AU523,VLOOKUP($B523,入力規則用シート!$G$3:$H$12,2,FALSE))=0))</xm:f>
            <x14:dxf>
              <fill>
                <patternFill>
                  <bgColor theme="9" tint="0.39994506668294322"/>
                </patternFill>
              </fill>
            </x14:dxf>
          </x14:cfRule>
          <xm:sqref>B523:B532</xm:sqref>
        </x14:conditionalFormatting>
        <x14:conditionalFormatting xmlns:xm="http://schemas.microsoft.com/office/excel/2006/main">
          <x14:cfRule type="expression" priority="137" id="{24B8F7F8-A003-4884-B5EC-8B9ED6014D55}">
            <xm:f>IF($B513&lt;&gt;"",AND(COUNTIF($AP513:$AU513,VLOOKUP($B513,入力規則用シート!$G$3:$H$12,2,FALSE))=0))</xm:f>
            <x14:dxf>
              <fill>
                <patternFill>
                  <bgColor theme="9" tint="0.39994506668294322"/>
                </patternFill>
              </fill>
            </x14:dxf>
          </x14:cfRule>
          <xm:sqref>B513:B522</xm:sqref>
        </x14:conditionalFormatting>
        <x14:conditionalFormatting xmlns:xm="http://schemas.microsoft.com/office/excel/2006/main">
          <x14:cfRule type="expression" priority="135" id="{C779E694-2498-4647-9428-36ED1ED26AE5}">
            <xm:f>IF($B503&lt;&gt;"",AND(COUNTIF($AP503:$AU503,VLOOKUP($B503,入力規則用シート!$G$3:$H$12,2,FALSE))=0))</xm:f>
            <x14:dxf>
              <fill>
                <patternFill>
                  <bgColor theme="9" tint="0.39994506668294322"/>
                </patternFill>
              </fill>
            </x14:dxf>
          </x14:cfRule>
          <xm:sqref>B503:B512</xm:sqref>
        </x14:conditionalFormatting>
        <x14:conditionalFormatting xmlns:xm="http://schemas.microsoft.com/office/excel/2006/main">
          <x14:cfRule type="expression" priority="133" id="{573A43B8-15A5-417F-93E0-FA2F4B26CB8B}">
            <xm:f>IF($B493&lt;&gt;"",AND(COUNTIF($AP493:$AU493,VLOOKUP($B493,入力規則用シート!$G$3:$H$12,2,FALSE))=0))</xm:f>
            <x14:dxf>
              <fill>
                <patternFill>
                  <bgColor theme="9" tint="0.39994506668294322"/>
                </patternFill>
              </fill>
            </x14:dxf>
          </x14:cfRule>
          <xm:sqref>B493:B502</xm:sqref>
        </x14:conditionalFormatting>
        <x14:conditionalFormatting xmlns:xm="http://schemas.microsoft.com/office/excel/2006/main">
          <x14:cfRule type="expression" priority="131" id="{737A40E8-BDB2-47F6-9C61-BF285D2542CE}">
            <xm:f>IF($B483&lt;&gt;"",AND(COUNTIF($AP483:$AU483,VLOOKUP($B483,入力規則用シート!$G$3:$H$12,2,FALSE))=0))</xm:f>
            <x14:dxf>
              <fill>
                <patternFill>
                  <bgColor theme="9" tint="0.39994506668294322"/>
                </patternFill>
              </fill>
            </x14:dxf>
          </x14:cfRule>
          <xm:sqref>B483:B492</xm:sqref>
        </x14:conditionalFormatting>
        <x14:conditionalFormatting xmlns:xm="http://schemas.microsoft.com/office/excel/2006/main">
          <x14:cfRule type="expression" priority="129" id="{CD65501F-11B3-4EBB-A751-BFCCB2ED3EDE}">
            <xm:f>IF($B473&lt;&gt;"",AND(COUNTIF($AP473:$AU473,VLOOKUP($B473,入力規則用シート!$G$3:$H$12,2,FALSE))=0))</xm:f>
            <x14:dxf>
              <fill>
                <patternFill>
                  <bgColor theme="9" tint="0.39994506668294322"/>
                </patternFill>
              </fill>
            </x14:dxf>
          </x14:cfRule>
          <xm:sqref>B473:B482</xm:sqref>
        </x14:conditionalFormatting>
        <x14:conditionalFormatting xmlns:xm="http://schemas.microsoft.com/office/excel/2006/main">
          <x14:cfRule type="expression" priority="127" id="{CC64A8A6-87DB-43D3-A385-05E93D3467B8}">
            <xm:f>IF($B463&lt;&gt;"",AND(COUNTIF($AP463:$AU463,VLOOKUP($B463,入力規則用シート!$G$3:$H$12,2,FALSE))=0))</xm:f>
            <x14:dxf>
              <fill>
                <patternFill>
                  <bgColor theme="9" tint="0.39994506668294322"/>
                </patternFill>
              </fill>
            </x14:dxf>
          </x14:cfRule>
          <xm:sqref>B463:B472</xm:sqref>
        </x14:conditionalFormatting>
        <x14:conditionalFormatting xmlns:xm="http://schemas.microsoft.com/office/excel/2006/main">
          <x14:cfRule type="expression" priority="125" id="{642DD3BA-6D0F-427A-9854-22BC50E6E295}">
            <xm:f>IF($B453&lt;&gt;"",AND(COUNTIF($AP453:$AU453,VLOOKUP($B453,入力規則用シート!$G$3:$H$12,2,FALSE))=0))</xm:f>
            <x14:dxf>
              <fill>
                <patternFill>
                  <bgColor theme="9" tint="0.39994506668294322"/>
                </patternFill>
              </fill>
            </x14:dxf>
          </x14:cfRule>
          <xm:sqref>B453:B462</xm:sqref>
        </x14:conditionalFormatting>
        <x14:conditionalFormatting xmlns:xm="http://schemas.microsoft.com/office/excel/2006/main">
          <x14:cfRule type="expression" priority="123" id="{429C05C9-3660-4532-9000-CCC5A2B52B3F}">
            <xm:f>IF($B443&lt;&gt;"",AND(COUNTIF($AP443:$AU443,VLOOKUP($B443,入力規則用シート!$G$3:$H$12,2,FALSE))=0))</xm:f>
            <x14:dxf>
              <fill>
                <patternFill>
                  <bgColor theme="9" tint="0.39994506668294322"/>
                </patternFill>
              </fill>
            </x14:dxf>
          </x14:cfRule>
          <xm:sqref>B443:B452</xm:sqref>
        </x14:conditionalFormatting>
        <x14:conditionalFormatting xmlns:xm="http://schemas.microsoft.com/office/excel/2006/main">
          <x14:cfRule type="expression" priority="121" id="{96AE02FB-7B04-49DB-947D-1D60D1C3D709}">
            <xm:f>IF($B433&lt;&gt;"",AND(COUNTIF($AP433:$AU433,VLOOKUP($B433,入力規則用シート!$G$3:$H$12,2,FALSE))=0))</xm:f>
            <x14:dxf>
              <fill>
                <patternFill>
                  <bgColor theme="9" tint="0.39994506668294322"/>
                </patternFill>
              </fill>
            </x14:dxf>
          </x14:cfRule>
          <xm:sqref>B433:B442</xm:sqref>
        </x14:conditionalFormatting>
        <x14:conditionalFormatting xmlns:xm="http://schemas.microsoft.com/office/excel/2006/main">
          <x14:cfRule type="expression" priority="119" id="{9AFF613D-5B93-46E8-BC88-A931CDA3DA24}">
            <xm:f>IF($B423&lt;&gt;"",AND(COUNTIF($AP423:$AU423,VLOOKUP($B423,入力規則用シート!$G$3:$H$12,2,FALSE))=0))</xm:f>
            <x14:dxf>
              <fill>
                <patternFill>
                  <bgColor theme="9" tint="0.39994506668294322"/>
                </patternFill>
              </fill>
            </x14:dxf>
          </x14:cfRule>
          <xm:sqref>B423:B432</xm:sqref>
        </x14:conditionalFormatting>
        <x14:conditionalFormatting xmlns:xm="http://schemas.microsoft.com/office/excel/2006/main">
          <x14:cfRule type="expression" priority="117" id="{20BBD57E-7E73-4D5E-A72D-D732C29E8585}">
            <xm:f>IF($B413&lt;&gt;"",AND(COUNTIF($AP413:$AU413,VLOOKUP($B413,入力規則用シート!$G$3:$H$12,2,FALSE))=0))</xm:f>
            <x14:dxf>
              <fill>
                <patternFill>
                  <bgColor theme="9" tint="0.39994506668294322"/>
                </patternFill>
              </fill>
            </x14:dxf>
          </x14:cfRule>
          <xm:sqref>B413:B422</xm:sqref>
        </x14:conditionalFormatting>
        <x14:conditionalFormatting xmlns:xm="http://schemas.microsoft.com/office/excel/2006/main">
          <x14:cfRule type="expression" priority="115" id="{4099E154-AA00-4FC6-8547-920EFB245505}">
            <xm:f>IF($B383&lt;&gt;"",AND(COUNTIF($AP383:$AU383,VLOOKUP($B383,入力規則用シート!$G$3:$H$12,2,FALSE))=0))</xm:f>
            <x14:dxf>
              <fill>
                <patternFill>
                  <bgColor theme="9" tint="0.39994506668294322"/>
                </patternFill>
              </fill>
            </x14:dxf>
          </x14:cfRule>
          <xm:sqref>B383:B392</xm:sqref>
        </x14:conditionalFormatting>
        <x14:conditionalFormatting xmlns:xm="http://schemas.microsoft.com/office/excel/2006/main">
          <x14:cfRule type="expression" priority="113" id="{F9B285D7-26E3-4E8C-B06A-0912012B291B}">
            <xm:f>IF($B374&lt;&gt;"",AND(COUNTIF($AP374:$AU374,VLOOKUP($B374,入力規則用シート!$G$3:$H$12,2,FALSE))=0))</xm:f>
            <x14:dxf>
              <fill>
                <patternFill>
                  <bgColor theme="9" tint="0.39994506668294322"/>
                </patternFill>
              </fill>
            </x14:dxf>
          </x14:cfRule>
          <xm:sqref>B374:B382</xm:sqref>
        </x14:conditionalFormatting>
        <x14:conditionalFormatting xmlns:xm="http://schemas.microsoft.com/office/excel/2006/main">
          <x14:cfRule type="expression" priority="111" id="{E3011412-C152-4923-BE27-5222864CA6AC}">
            <xm:f>IF($B403&lt;&gt;"",AND(COUNTIF($AP403:$AU403,VLOOKUP($B403,入力規則用シート!$G$3:$H$12,2,FALSE))=0))</xm:f>
            <x14:dxf>
              <fill>
                <patternFill>
                  <bgColor theme="9" tint="0.39994506668294322"/>
                </patternFill>
              </fill>
            </x14:dxf>
          </x14:cfRule>
          <xm:sqref>B403:B412</xm:sqref>
        </x14:conditionalFormatting>
        <x14:conditionalFormatting xmlns:xm="http://schemas.microsoft.com/office/excel/2006/main">
          <x14:cfRule type="expression" priority="109" id="{9CD646ED-8D4C-4695-9EB0-23E7671B892D}">
            <xm:f>IF($B393&lt;&gt;"",AND(COUNTIF($AP393:$AU393,VLOOKUP($B393,入力規則用シート!$G$3:$H$12,2,FALSE))=0))</xm:f>
            <x14:dxf>
              <fill>
                <patternFill>
                  <bgColor theme="9" tint="0.39994506668294322"/>
                </patternFill>
              </fill>
            </x14:dxf>
          </x14:cfRule>
          <xm:sqref>B393:B402</xm:sqref>
        </x14:conditionalFormatting>
        <x14:conditionalFormatting xmlns:xm="http://schemas.microsoft.com/office/excel/2006/main">
          <x14:cfRule type="expression" priority="107" id="{1EE8BBB3-30BF-46AE-B157-AED4369560F9}">
            <xm:f>IF($B721&lt;&gt;"",AND(COUNTIF($AP721:$AU721,VLOOKUP($B721,入力規則用シート!$G$3:$H$12,2,FALSE))=0))</xm:f>
            <x14:dxf>
              <fill>
                <patternFill>
                  <bgColor theme="9" tint="0.39994506668294322"/>
                </patternFill>
              </fill>
            </x14:dxf>
          </x14:cfRule>
          <xm:sqref>B721:B729</xm:sqref>
        </x14:conditionalFormatting>
        <x14:conditionalFormatting xmlns:xm="http://schemas.microsoft.com/office/excel/2006/main">
          <x14:cfRule type="expression" priority="105" id="{D188AF6A-E1EE-4C61-B65D-F6219BC24BE5}">
            <xm:f>IF($B711&lt;&gt;"",AND(COUNTIF($AP711:$AU711,VLOOKUP($B711,入力規則用シート!$G$3:$H$12,2,FALSE))=0))</xm:f>
            <x14:dxf>
              <fill>
                <patternFill>
                  <bgColor theme="9" tint="0.39994506668294322"/>
                </patternFill>
              </fill>
            </x14:dxf>
          </x14:cfRule>
          <xm:sqref>B711:B720</xm:sqref>
        </x14:conditionalFormatting>
        <x14:conditionalFormatting xmlns:xm="http://schemas.microsoft.com/office/excel/2006/main">
          <x14:cfRule type="expression" priority="103" id="{5FF3AB70-065C-4DCC-9F48-48B488C0B805}">
            <xm:f>IF($B701&lt;&gt;"",AND(COUNTIF($AP701:$AU701,VLOOKUP($B701,入力規則用シート!$G$3:$H$12,2,FALSE))=0))</xm:f>
            <x14:dxf>
              <fill>
                <patternFill>
                  <bgColor theme="9" tint="0.39994506668294322"/>
                </patternFill>
              </fill>
            </x14:dxf>
          </x14:cfRule>
          <xm:sqref>B701:B710</xm:sqref>
        </x14:conditionalFormatting>
        <x14:conditionalFormatting xmlns:xm="http://schemas.microsoft.com/office/excel/2006/main">
          <x14:cfRule type="expression" priority="101" id="{BA251EC1-2F26-4127-8D95-A132A779DA9C}">
            <xm:f>IF($B691&lt;&gt;"",AND(COUNTIF($AP691:$AU691,VLOOKUP($B691,入力規則用シート!$G$3:$H$12,2,FALSE))=0))</xm:f>
            <x14:dxf>
              <fill>
                <patternFill>
                  <bgColor theme="9" tint="0.39994506668294322"/>
                </patternFill>
              </fill>
            </x14:dxf>
          </x14:cfRule>
          <xm:sqref>B691:B700</xm:sqref>
        </x14:conditionalFormatting>
        <x14:conditionalFormatting xmlns:xm="http://schemas.microsoft.com/office/excel/2006/main">
          <x14:cfRule type="expression" priority="99" id="{CC5B76CF-BB1F-4875-9D6D-EA802C5DC991}">
            <xm:f>IF($B681&lt;&gt;"",AND(COUNTIF($AP681:$AU681,VLOOKUP($B681,入力規則用シート!$G$3:$H$12,2,FALSE))=0))</xm:f>
            <x14:dxf>
              <fill>
                <patternFill>
                  <bgColor theme="9" tint="0.39994506668294322"/>
                </patternFill>
              </fill>
            </x14:dxf>
          </x14:cfRule>
          <xm:sqref>B681:B690</xm:sqref>
        </x14:conditionalFormatting>
        <x14:conditionalFormatting xmlns:xm="http://schemas.microsoft.com/office/excel/2006/main">
          <x14:cfRule type="expression" priority="97" id="{7600B683-3496-4421-8420-4BF901644FCB}">
            <xm:f>IF($B671&lt;&gt;"",AND(COUNTIF($AP671:$AU671,VLOOKUP($B671,入力規則用シート!$G$3:$H$12,2,FALSE))=0))</xm:f>
            <x14:dxf>
              <fill>
                <patternFill>
                  <bgColor theme="9" tint="0.39994506668294322"/>
                </patternFill>
              </fill>
            </x14:dxf>
          </x14:cfRule>
          <xm:sqref>B671:B680</xm:sqref>
        </x14:conditionalFormatting>
        <x14:conditionalFormatting xmlns:xm="http://schemas.microsoft.com/office/excel/2006/main">
          <x14:cfRule type="expression" priority="95" id="{2CFE7B29-B68F-4D8E-A026-1C2FDCF7C980}">
            <xm:f>IF($B661&lt;&gt;"",AND(COUNTIF($AP661:$AU661,VLOOKUP($B661,入力規則用シート!$G$3:$H$12,2,FALSE))=0))</xm:f>
            <x14:dxf>
              <fill>
                <patternFill>
                  <bgColor theme="9" tint="0.39994506668294322"/>
                </patternFill>
              </fill>
            </x14:dxf>
          </x14:cfRule>
          <xm:sqref>B661:B670</xm:sqref>
        </x14:conditionalFormatting>
        <x14:conditionalFormatting xmlns:xm="http://schemas.microsoft.com/office/excel/2006/main">
          <x14:cfRule type="expression" priority="93" id="{201DBE5A-E453-4F68-9311-E081C501D53B}">
            <xm:f>IF($B651&lt;&gt;"",AND(COUNTIF($AP651:$AU651,VLOOKUP($B651,入力規則用シート!$G$3:$H$12,2,FALSE))=0))</xm:f>
            <x14:dxf>
              <fill>
                <patternFill>
                  <bgColor theme="9" tint="0.39994506668294322"/>
                </patternFill>
              </fill>
            </x14:dxf>
          </x14:cfRule>
          <xm:sqref>B651:B660</xm:sqref>
        </x14:conditionalFormatting>
        <x14:conditionalFormatting xmlns:xm="http://schemas.microsoft.com/office/excel/2006/main">
          <x14:cfRule type="expression" priority="91" id="{6D5EF7D0-FF3C-4B91-80C8-86946FBBA25B}">
            <xm:f>IF($B641&lt;&gt;"",AND(COUNTIF($AP641:$AU641,VLOOKUP($B641,入力規則用シート!$G$3:$H$12,2,FALSE))=0))</xm:f>
            <x14:dxf>
              <fill>
                <patternFill>
                  <bgColor theme="9" tint="0.39994506668294322"/>
                </patternFill>
              </fill>
            </x14:dxf>
          </x14:cfRule>
          <xm:sqref>B641:B650</xm:sqref>
        </x14:conditionalFormatting>
        <x14:conditionalFormatting xmlns:xm="http://schemas.microsoft.com/office/excel/2006/main">
          <x14:cfRule type="expression" priority="89" id="{51E2E58A-8529-4E89-A701-D48287F057DB}">
            <xm:f>IF($B631&lt;&gt;"",AND(COUNTIF($AP631:$AU631,VLOOKUP($B631,入力規則用シート!$G$3:$H$12,2,FALSE))=0))</xm:f>
            <x14:dxf>
              <fill>
                <patternFill>
                  <bgColor theme="9" tint="0.39994506668294322"/>
                </patternFill>
              </fill>
            </x14:dxf>
          </x14:cfRule>
          <xm:sqref>B631:B640</xm:sqref>
        </x14:conditionalFormatting>
        <x14:conditionalFormatting xmlns:xm="http://schemas.microsoft.com/office/excel/2006/main">
          <x14:cfRule type="expression" priority="87" id="{0A60DC88-305C-4D46-8618-6E1047D15005}">
            <xm:f>IF($B621&lt;&gt;"",AND(COUNTIF($AP621:$AU621,VLOOKUP($B621,入力規則用シート!$G$3:$H$12,2,FALSE))=0))</xm:f>
            <x14:dxf>
              <fill>
                <patternFill>
                  <bgColor theme="9" tint="0.39994506668294322"/>
                </patternFill>
              </fill>
            </x14:dxf>
          </x14:cfRule>
          <xm:sqref>B621:B630</xm:sqref>
        </x14:conditionalFormatting>
        <x14:conditionalFormatting xmlns:xm="http://schemas.microsoft.com/office/excel/2006/main">
          <x14:cfRule type="expression" priority="85" id="{FB362646-3B6F-42A5-9904-347BCA83DD50}">
            <xm:f>IF($B611&lt;&gt;"",AND(COUNTIF($AP611:$AU611,VLOOKUP($B611,入力規則用シート!$G$3:$H$12,2,FALSE))=0))</xm:f>
            <x14:dxf>
              <fill>
                <patternFill>
                  <bgColor theme="9" tint="0.39994506668294322"/>
                </patternFill>
              </fill>
            </x14:dxf>
          </x14:cfRule>
          <xm:sqref>B611:B620</xm:sqref>
        </x14:conditionalFormatting>
        <x14:conditionalFormatting xmlns:xm="http://schemas.microsoft.com/office/excel/2006/main">
          <x14:cfRule type="expression" priority="83" id="{4E6E85ED-F3A1-405A-8AB9-9C2E584DD11D}">
            <xm:f>IF($B601&lt;&gt;"",AND(COUNTIF($AP601:$AU601,VLOOKUP($B601,入力規則用シート!$G$3:$H$12,2,FALSE))=0))</xm:f>
            <x14:dxf>
              <fill>
                <patternFill>
                  <bgColor theme="9" tint="0.39994506668294322"/>
                </patternFill>
              </fill>
            </x14:dxf>
          </x14:cfRule>
          <xm:sqref>B601:B610</xm:sqref>
        </x14:conditionalFormatting>
        <x14:conditionalFormatting xmlns:xm="http://schemas.microsoft.com/office/excel/2006/main">
          <x14:cfRule type="expression" priority="81" id="{6B695028-EFE1-486E-9F14-9D5096127012}">
            <xm:f>IF($B591&lt;&gt;"",AND(COUNTIF($AP591:$AU591,VLOOKUP($B591,入力規則用シート!$G$3:$H$12,2,FALSE))=0))</xm:f>
            <x14:dxf>
              <fill>
                <patternFill>
                  <bgColor theme="9" tint="0.39994506668294322"/>
                </patternFill>
              </fill>
            </x14:dxf>
          </x14:cfRule>
          <xm:sqref>B591:B600</xm:sqref>
        </x14:conditionalFormatting>
        <x14:conditionalFormatting xmlns:xm="http://schemas.microsoft.com/office/excel/2006/main">
          <x14:cfRule type="expression" priority="79" id="{ED47530C-7468-4192-A8BF-FFEB96045232}">
            <xm:f>IF($B561&lt;&gt;"",AND(COUNTIF($AP561:$AU561,VLOOKUP($B561,入力規則用シート!$G$3:$H$12,2,FALSE))=0))</xm:f>
            <x14:dxf>
              <fill>
                <patternFill>
                  <bgColor theme="9" tint="0.39994506668294322"/>
                </patternFill>
              </fill>
            </x14:dxf>
          </x14:cfRule>
          <xm:sqref>B561:B570</xm:sqref>
        </x14:conditionalFormatting>
        <x14:conditionalFormatting xmlns:xm="http://schemas.microsoft.com/office/excel/2006/main">
          <x14:cfRule type="expression" priority="77" id="{11E57BC3-79B7-494B-A311-102496773727}">
            <xm:f>IF($B552&lt;&gt;"",AND(COUNTIF($AP552:$AU552,VLOOKUP($B552,入力規則用シート!$G$3:$H$12,2,FALSE))=0))</xm:f>
            <x14:dxf>
              <fill>
                <patternFill>
                  <bgColor theme="9" tint="0.39994506668294322"/>
                </patternFill>
              </fill>
            </x14:dxf>
          </x14:cfRule>
          <xm:sqref>B552:B560</xm:sqref>
        </x14:conditionalFormatting>
        <x14:conditionalFormatting xmlns:xm="http://schemas.microsoft.com/office/excel/2006/main">
          <x14:cfRule type="expression" priority="75" id="{88F1B603-78AF-4366-8527-67E06059AE77}">
            <xm:f>IF($B581&lt;&gt;"",AND(COUNTIF($AP581:$AU581,VLOOKUP($B581,入力規則用シート!$G$3:$H$12,2,FALSE))=0))</xm:f>
            <x14:dxf>
              <fill>
                <patternFill>
                  <bgColor theme="9" tint="0.39994506668294322"/>
                </patternFill>
              </fill>
            </x14:dxf>
          </x14:cfRule>
          <xm:sqref>B581:B590</xm:sqref>
        </x14:conditionalFormatting>
        <x14:conditionalFormatting xmlns:xm="http://schemas.microsoft.com/office/excel/2006/main">
          <x14:cfRule type="expression" priority="73" id="{AFD78774-8146-4B50-BFBE-C681BF3854BD}">
            <xm:f>IF($B571&lt;&gt;"",AND(COUNTIF($AP571:$AU571,VLOOKUP($B571,入力規則用シート!$G$3:$H$12,2,FALSE))=0))</xm:f>
            <x14:dxf>
              <fill>
                <patternFill>
                  <bgColor theme="9" tint="0.39994506668294322"/>
                </patternFill>
              </fill>
            </x14:dxf>
          </x14:cfRule>
          <xm:sqref>B571:B580</xm:sqref>
        </x14:conditionalFormatting>
        <x14:conditionalFormatting xmlns:xm="http://schemas.microsoft.com/office/excel/2006/main">
          <x14:cfRule type="expression" priority="71" id="{C8384DCC-06D1-40EF-8148-6C25659F0AAC}">
            <xm:f>IF($B899&lt;&gt;"",AND(COUNTIF($AP899:$AU899,VLOOKUP($B899,入力規則用シート!$G$3:$H$12,2,FALSE))=0))</xm:f>
            <x14:dxf>
              <fill>
                <patternFill>
                  <bgColor theme="9" tint="0.39994506668294322"/>
                </patternFill>
              </fill>
            </x14:dxf>
          </x14:cfRule>
          <xm:sqref>B899:B907</xm:sqref>
        </x14:conditionalFormatting>
        <x14:conditionalFormatting xmlns:xm="http://schemas.microsoft.com/office/excel/2006/main">
          <x14:cfRule type="expression" priority="69" id="{9CC91357-2D55-4AE2-B7A5-02CC7474C5DA}">
            <xm:f>IF($B889&lt;&gt;"",AND(COUNTIF($AP889:$AU889,VLOOKUP($B889,入力規則用シート!$G$3:$H$12,2,FALSE))=0))</xm:f>
            <x14:dxf>
              <fill>
                <patternFill>
                  <bgColor theme="9" tint="0.39994506668294322"/>
                </patternFill>
              </fill>
            </x14:dxf>
          </x14:cfRule>
          <xm:sqref>B889:B898</xm:sqref>
        </x14:conditionalFormatting>
        <x14:conditionalFormatting xmlns:xm="http://schemas.microsoft.com/office/excel/2006/main">
          <x14:cfRule type="expression" priority="67" id="{044D7C49-EF4E-49AA-A4EF-AE00EDAD4DA6}">
            <xm:f>IF($B879&lt;&gt;"",AND(COUNTIF($AP879:$AU879,VLOOKUP($B879,入力規則用シート!$G$3:$H$12,2,FALSE))=0))</xm:f>
            <x14:dxf>
              <fill>
                <patternFill>
                  <bgColor theme="9" tint="0.39994506668294322"/>
                </patternFill>
              </fill>
            </x14:dxf>
          </x14:cfRule>
          <xm:sqref>B879:B888</xm:sqref>
        </x14:conditionalFormatting>
        <x14:conditionalFormatting xmlns:xm="http://schemas.microsoft.com/office/excel/2006/main">
          <x14:cfRule type="expression" priority="65" id="{DA94A64F-270F-4EFA-94E3-2DC5E5592FDC}">
            <xm:f>IF($B869&lt;&gt;"",AND(COUNTIF($AP869:$AU869,VLOOKUP($B869,入力規則用シート!$G$3:$H$12,2,FALSE))=0))</xm:f>
            <x14:dxf>
              <fill>
                <patternFill>
                  <bgColor theme="9" tint="0.39994506668294322"/>
                </patternFill>
              </fill>
            </x14:dxf>
          </x14:cfRule>
          <xm:sqref>B869:B878</xm:sqref>
        </x14:conditionalFormatting>
        <x14:conditionalFormatting xmlns:xm="http://schemas.microsoft.com/office/excel/2006/main">
          <x14:cfRule type="expression" priority="63" id="{4FAC883A-D1F7-4C1A-A3A8-F60AF58FB8B3}">
            <xm:f>IF($B859&lt;&gt;"",AND(COUNTIF($AP859:$AU859,VLOOKUP($B859,入力規則用シート!$G$3:$H$12,2,FALSE))=0))</xm:f>
            <x14:dxf>
              <fill>
                <patternFill>
                  <bgColor theme="9" tint="0.39994506668294322"/>
                </patternFill>
              </fill>
            </x14:dxf>
          </x14:cfRule>
          <xm:sqref>B859:B868</xm:sqref>
        </x14:conditionalFormatting>
        <x14:conditionalFormatting xmlns:xm="http://schemas.microsoft.com/office/excel/2006/main">
          <x14:cfRule type="expression" priority="61" id="{A90D8897-F202-4C67-A9E2-2DC1A7E9779D}">
            <xm:f>IF($B849&lt;&gt;"",AND(COUNTIF($AP849:$AU849,VLOOKUP($B849,入力規則用シート!$G$3:$H$12,2,FALSE))=0))</xm:f>
            <x14:dxf>
              <fill>
                <patternFill>
                  <bgColor theme="9" tint="0.39994506668294322"/>
                </patternFill>
              </fill>
            </x14:dxf>
          </x14:cfRule>
          <xm:sqref>B849:B858</xm:sqref>
        </x14:conditionalFormatting>
        <x14:conditionalFormatting xmlns:xm="http://schemas.microsoft.com/office/excel/2006/main">
          <x14:cfRule type="expression" priority="59" id="{D155104E-42D3-4646-BA5A-B5FB5E09EB52}">
            <xm:f>IF($B839&lt;&gt;"",AND(COUNTIF($AP839:$AU839,VLOOKUP($B839,入力規則用シート!$G$3:$H$12,2,FALSE))=0))</xm:f>
            <x14:dxf>
              <fill>
                <patternFill>
                  <bgColor theme="9" tint="0.39994506668294322"/>
                </patternFill>
              </fill>
            </x14:dxf>
          </x14:cfRule>
          <xm:sqref>B839:B848</xm:sqref>
        </x14:conditionalFormatting>
        <x14:conditionalFormatting xmlns:xm="http://schemas.microsoft.com/office/excel/2006/main">
          <x14:cfRule type="expression" priority="57" id="{D3EBF4F3-179D-4A64-8E8A-686548E790CD}">
            <xm:f>IF($B829&lt;&gt;"",AND(COUNTIF($AP829:$AU829,VLOOKUP($B829,入力規則用シート!$G$3:$H$12,2,FALSE))=0))</xm:f>
            <x14:dxf>
              <fill>
                <patternFill>
                  <bgColor theme="9" tint="0.39994506668294322"/>
                </patternFill>
              </fill>
            </x14:dxf>
          </x14:cfRule>
          <xm:sqref>B829:B838</xm:sqref>
        </x14:conditionalFormatting>
        <x14:conditionalFormatting xmlns:xm="http://schemas.microsoft.com/office/excel/2006/main">
          <x14:cfRule type="expression" priority="55" id="{3D5FD610-7116-48DC-BF04-149A8931AD10}">
            <xm:f>IF($B819&lt;&gt;"",AND(COUNTIF($AP819:$AU819,VLOOKUP($B819,入力規則用シート!$G$3:$H$12,2,FALSE))=0))</xm:f>
            <x14:dxf>
              <fill>
                <patternFill>
                  <bgColor theme="9" tint="0.39994506668294322"/>
                </patternFill>
              </fill>
            </x14:dxf>
          </x14:cfRule>
          <xm:sqref>B819:B828</xm:sqref>
        </x14:conditionalFormatting>
        <x14:conditionalFormatting xmlns:xm="http://schemas.microsoft.com/office/excel/2006/main">
          <x14:cfRule type="expression" priority="53" id="{ACEC89DF-21CA-4D93-BD9E-92FF5E53D742}">
            <xm:f>IF($B809&lt;&gt;"",AND(COUNTIF($AP809:$AU809,VLOOKUP($B809,入力規則用シート!$G$3:$H$12,2,FALSE))=0))</xm:f>
            <x14:dxf>
              <fill>
                <patternFill>
                  <bgColor theme="9" tint="0.39994506668294322"/>
                </patternFill>
              </fill>
            </x14:dxf>
          </x14:cfRule>
          <xm:sqref>B809:B818</xm:sqref>
        </x14:conditionalFormatting>
        <x14:conditionalFormatting xmlns:xm="http://schemas.microsoft.com/office/excel/2006/main">
          <x14:cfRule type="expression" priority="51" id="{1B377679-9C0D-4099-8C70-4FC33EF07FE5}">
            <xm:f>IF($B799&lt;&gt;"",AND(COUNTIF($AP799:$AU799,VLOOKUP($B799,入力規則用シート!$G$3:$H$12,2,FALSE))=0))</xm:f>
            <x14:dxf>
              <fill>
                <patternFill>
                  <bgColor theme="9" tint="0.39994506668294322"/>
                </patternFill>
              </fill>
            </x14:dxf>
          </x14:cfRule>
          <xm:sqref>B799:B808</xm:sqref>
        </x14:conditionalFormatting>
        <x14:conditionalFormatting xmlns:xm="http://schemas.microsoft.com/office/excel/2006/main">
          <x14:cfRule type="expression" priority="49" id="{6D011B3E-881F-4A30-989C-F86378684C04}">
            <xm:f>IF($B789&lt;&gt;"",AND(COUNTIF($AP789:$AU789,VLOOKUP($B789,入力規則用シート!$G$3:$H$12,2,FALSE))=0))</xm:f>
            <x14:dxf>
              <fill>
                <patternFill>
                  <bgColor theme="9" tint="0.39994506668294322"/>
                </patternFill>
              </fill>
            </x14:dxf>
          </x14:cfRule>
          <xm:sqref>B789:B798</xm:sqref>
        </x14:conditionalFormatting>
        <x14:conditionalFormatting xmlns:xm="http://schemas.microsoft.com/office/excel/2006/main">
          <x14:cfRule type="expression" priority="47" id="{D7D5FF3C-6149-4551-BDAA-310955C68BAA}">
            <xm:f>IF($B779&lt;&gt;"",AND(COUNTIF($AP779:$AU779,VLOOKUP($B779,入力規則用シート!$G$3:$H$12,2,FALSE))=0))</xm:f>
            <x14:dxf>
              <fill>
                <patternFill>
                  <bgColor theme="9" tint="0.39994506668294322"/>
                </patternFill>
              </fill>
            </x14:dxf>
          </x14:cfRule>
          <xm:sqref>B779:B788</xm:sqref>
        </x14:conditionalFormatting>
        <x14:conditionalFormatting xmlns:xm="http://schemas.microsoft.com/office/excel/2006/main">
          <x14:cfRule type="expression" priority="45" id="{57DE026D-92AD-492D-AA77-5466CC027E3C}">
            <xm:f>IF($B769&lt;&gt;"",AND(COUNTIF($AP769:$AU769,VLOOKUP($B769,入力規則用シート!$G$3:$H$12,2,FALSE))=0))</xm:f>
            <x14:dxf>
              <fill>
                <patternFill>
                  <bgColor theme="9" tint="0.39994506668294322"/>
                </patternFill>
              </fill>
            </x14:dxf>
          </x14:cfRule>
          <xm:sqref>B769:B778</xm:sqref>
        </x14:conditionalFormatting>
        <x14:conditionalFormatting xmlns:xm="http://schemas.microsoft.com/office/excel/2006/main">
          <x14:cfRule type="expression" priority="43" id="{3EE3BDC8-F5AD-44CD-9344-41D96352055D}">
            <xm:f>IF($B739&lt;&gt;"",AND(COUNTIF($AP739:$AU739,VLOOKUP($B739,入力規則用シート!$G$3:$H$12,2,FALSE))=0))</xm:f>
            <x14:dxf>
              <fill>
                <patternFill>
                  <bgColor theme="9" tint="0.39994506668294322"/>
                </patternFill>
              </fill>
            </x14:dxf>
          </x14:cfRule>
          <xm:sqref>B739:B748</xm:sqref>
        </x14:conditionalFormatting>
        <x14:conditionalFormatting xmlns:xm="http://schemas.microsoft.com/office/excel/2006/main">
          <x14:cfRule type="expression" priority="41" id="{8EB5FE3C-17D5-45EB-98D8-A7B855013E51}">
            <xm:f>IF($B730&lt;&gt;"",AND(COUNTIF($AP730:$AU730,VLOOKUP($B730,入力規則用シート!$G$3:$H$12,2,FALSE))=0))</xm:f>
            <x14:dxf>
              <fill>
                <patternFill>
                  <bgColor theme="9" tint="0.39994506668294322"/>
                </patternFill>
              </fill>
            </x14:dxf>
          </x14:cfRule>
          <xm:sqref>B730:B738</xm:sqref>
        </x14:conditionalFormatting>
        <x14:conditionalFormatting xmlns:xm="http://schemas.microsoft.com/office/excel/2006/main">
          <x14:cfRule type="expression" priority="39" id="{E1F353C7-746C-40EC-9E74-394E6C5EC7DC}">
            <xm:f>IF($B759&lt;&gt;"",AND(COUNTIF($AP759:$AU759,VLOOKUP($B759,入力規則用シート!$G$3:$H$12,2,FALSE))=0))</xm:f>
            <x14:dxf>
              <fill>
                <patternFill>
                  <bgColor theme="9" tint="0.39994506668294322"/>
                </patternFill>
              </fill>
            </x14:dxf>
          </x14:cfRule>
          <xm:sqref>B759:B768</xm:sqref>
        </x14:conditionalFormatting>
        <x14:conditionalFormatting xmlns:xm="http://schemas.microsoft.com/office/excel/2006/main">
          <x14:cfRule type="expression" priority="37" id="{18D67644-2488-42D9-8085-DD990F563BBC}">
            <xm:f>IF($B749&lt;&gt;"",AND(COUNTIF($AP749:$AU749,VLOOKUP($B749,入力規則用シート!$G$3:$H$12,2,FALSE))=0))</xm:f>
            <x14:dxf>
              <fill>
                <patternFill>
                  <bgColor theme="9" tint="0.39994506668294322"/>
                </patternFill>
              </fill>
            </x14:dxf>
          </x14:cfRule>
          <xm:sqref>B749:B758</xm:sqref>
        </x14:conditionalFormatting>
        <x14:conditionalFormatting xmlns:xm="http://schemas.microsoft.com/office/excel/2006/main">
          <x14:cfRule type="expression" priority="35" id="{2F19024C-B3C6-4255-AFE3-377CCD80F70F}">
            <xm:f>IF($B1077&lt;&gt;"",AND(COUNTIF($AP1077:$AU1077,VLOOKUP($B1077,入力規則用シート!$G$3:$H$12,2,FALSE))=0))</xm:f>
            <x14:dxf>
              <fill>
                <patternFill>
                  <bgColor theme="9" tint="0.39994506668294322"/>
                </patternFill>
              </fill>
            </x14:dxf>
          </x14:cfRule>
          <xm:sqref>B1077:B1085</xm:sqref>
        </x14:conditionalFormatting>
        <x14:conditionalFormatting xmlns:xm="http://schemas.microsoft.com/office/excel/2006/main">
          <x14:cfRule type="expression" priority="33" id="{B4F82D06-29F5-4C95-99E4-092A933FB531}">
            <xm:f>IF($B1067&lt;&gt;"",AND(COUNTIF($AP1067:$AU1067,VLOOKUP($B1067,入力規則用シート!$G$3:$H$12,2,FALSE))=0))</xm:f>
            <x14:dxf>
              <fill>
                <patternFill>
                  <bgColor theme="9" tint="0.39994506668294322"/>
                </patternFill>
              </fill>
            </x14:dxf>
          </x14:cfRule>
          <xm:sqref>B1067:B1076</xm:sqref>
        </x14:conditionalFormatting>
        <x14:conditionalFormatting xmlns:xm="http://schemas.microsoft.com/office/excel/2006/main">
          <x14:cfRule type="expression" priority="31" id="{561C5C36-867D-4469-B83E-01F56AAA2980}">
            <xm:f>IF($B1057&lt;&gt;"",AND(COUNTIF($AP1057:$AU1057,VLOOKUP($B1057,入力規則用シート!$G$3:$H$12,2,FALSE))=0))</xm:f>
            <x14:dxf>
              <fill>
                <patternFill>
                  <bgColor theme="9" tint="0.39994506668294322"/>
                </patternFill>
              </fill>
            </x14:dxf>
          </x14:cfRule>
          <xm:sqref>B1057:B1066</xm:sqref>
        </x14:conditionalFormatting>
        <x14:conditionalFormatting xmlns:xm="http://schemas.microsoft.com/office/excel/2006/main">
          <x14:cfRule type="expression" priority="29" id="{960BEE05-5DDE-4EC9-9BF7-5AC2E6529566}">
            <xm:f>IF($B1047&lt;&gt;"",AND(COUNTIF($AP1047:$AU1047,VLOOKUP($B1047,入力規則用シート!$G$3:$H$12,2,FALSE))=0))</xm:f>
            <x14:dxf>
              <fill>
                <patternFill>
                  <bgColor theme="9" tint="0.39994506668294322"/>
                </patternFill>
              </fill>
            </x14:dxf>
          </x14:cfRule>
          <xm:sqref>B1047:B1056</xm:sqref>
        </x14:conditionalFormatting>
        <x14:conditionalFormatting xmlns:xm="http://schemas.microsoft.com/office/excel/2006/main">
          <x14:cfRule type="expression" priority="27" id="{F498CF27-BDB2-497C-8456-3233E4B530BC}">
            <xm:f>IF($B1037&lt;&gt;"",AND(COUNTIF($AP1037:$AU1037,VLOOKUP($B1037,入力規則用シート!$G$3:$H$12,2,FALSE))=0))</xm:f>
            <x14:dxf>
              <fill>
                <patternFill>
                  <bgColor theme="9" tint="0.39994506668294322"/>
                </patternFill>
              </fill>
            </x14:dxf>
          </x14:cfRule>
          <xm:sqref>B1037:B1046</xm:sqref>
        </x14:conditionalFormatting>
        <x14:conditionalFormatting xmlns:xm="http://schemas.microsoft.com/office/excel/2006/main">
          <x14:cfRule type="expression" priority="25" id="{1293F4BA-9C87-4956-9234-37FC3639951B}">
            <xm:f>IF($B1027&lt;&gt;"",AND(COUNTIF($AP1027:$AU1027,VLOOKUP($B1027,入力規則用シート!$G$3:$H$12,2,FALSE))=0))</xm:f>
            <x14:dxf>
              <fill>
                <patternFill>
                  <bgColor theme="9" tint="0.39994506668294322"/>
                </patternFill>
              </fill>
            </x14:dxf>
          </x14:cfRule>
          <xm:sqref>B1027:B1036</xm:sqref>
        </x14:conditionalFormatting>
        <x14:conditionalFormatting xmlns:xm="http://schemas.microsoft.com/office/excel/2006/main">
          <x14:cfRule type="expression" priority="23" id="{C1E9CA1B-2BC0-441D-89CC-3D78B6B8E4B2}">
            <xm:f>IF($B1017&lt;&gt;"",AND(COUNTIF($AP1017:$AU1017,VLOOKUP($B1017,入力規則用シート!$G$3:$H$12,2,FALSE))=0))</xm:f>
            <x14:dxf>
              <fill>
                <patternFill>
                  <bgColor theme="9" tint="0.39994506668294322"/>
                </patternFill>
              </fill>
            </x14:dxf>
          </x14:cfRule>
          <xm:sqref>B1017:B1026</xm:sqref>
        </x14:conditionalFormatting>
        <x14:conditionalFormatting xmlns:xm="http://schemas.microsoft.com/office/excel/2006/main">
          <x14:cfRule type="expression" priority="21" id="{13659966-1BED-43FD-AF1D-D7B69E247596}">
            <xm:f>IF($B1007&lt;&gt;"",AND(COUNTIF($AP1007:$AU1007,VLOOKUP($B1007,入力規則用シート!$G$3:$H$12,2,FALSE))=0))</xm:f>
            <x14:dxf>
              <fill>
                <patternFill>
                  <bgColor theme="9" tint="0.39994506668294322"/>
                </patternFill>
              </fill>
            </x14:dxf>
          </x14:cfRule>
          <xm:sqref>B1007:B1016</xm:sqref>
        </x14:conditionalFormatting>
        <x14:conditionalFormatting xmlns:xm="http://schemas.microsoft.com/office/excel/2006/main">
          <x14:cfRule type="expression" priority="19" id="{27F51512-C701-41CC-A9A9-0DF2D79C2ED1}">
            <xm:f>IF($B997&lt;&gt;"",AND(COUNTIF($AP997:$AU997,VLOOKUP($B997,入力規則用シート!$G$3:$H$12,2,FALSE))=0))</xm:f>
            <x14:dxf>
              <fill>
                <patternFill>
                  <bgColor theme="9" tint="0.39994506668294322"/>
                </patternFill>
              </fill>
            </x14:dxf>
          </x14:cfRule>
          <xm:sqref>B997:B1006</xm:sqref>
        </x14:conditionalFormatting>
        <x14:conditionalFormatting xmlns:xm="http://schemas.microsoft.com/office/excel/2006/main">
          <x14:cfRule type="expression" priority="17" id="{C976AFB5-23FF-45E3-9675-AA2D4207D118}">
            <xm:f>IF($B987&lt;&gt;"",AND(COUNTIF($AP987:$AU987,VLOOKUP($B987,入力規則用シート!$G$3:$H$12,2,FALSE))=0))</xm:f>
            <x14:dxf>
              <fill>
                <patternFill>
                  <bgColor theme="9" tint="0.39994506668294322"/>
                </patternFill>
              </fill>
            </x14:dxf>
          </x14:cfRule>
          <xm:sqref>B987:B996</xm:sqref>
        </x14:conditionalFormatting>
        <x14:conditionalFormatting xmlns:xm="http://schemas.microsoft.com/office/excel/2006/main">
          <x14:cfRule type="expression" priority="15" id="{291FEECC-E6ED-4494-B090-A7024F6DD6F0}">
            <xm:f>IF($B977&lt;&gt;"",AND(COUNTIF($AP977:$AU977,VLOOKUP($B977,入力規則用シート!$G$3:$H$12,2,FALSE))=0))</xm:f>
            <x14:dxf>
              <fill>
                <patternFill>
                  <bgColor theme="9" tint="0.39994506668294322"/>
                </patternFill>
              </fill>
            </x14:dxf>
          </x14:cfRule>
          <xm:sqref>B977:B986</xm:sqref>
        </x14:conditionalFormatting>
        <x14:conditionalFormatting xmlns:xm="http://schemas.microsoft.com/office/excel/2006/main">
          <x14:cfRule type="expression" priority="13" id="{E299A60A-7F30-4BBC-AFE8-98F7292F0FAD}">
            <xm:f>IF($B967&lt;&gt;"",AND(COUNTIF($AP967:$AU967,VLOOKUP($B967,入力規則用シート!$G$3:$H$12,2,FALSE))=0))</xm:f>
            <x14:dxf>
              <fill>
                <patternFill>
                  <bgColor theme="9" tint="0.39994506668294322"/>
                </patternFill>
              </fill>
            </x14:dxf>
          </x14:cfRule>
          <xm:sqref>B967:B976</xm:sqref>
        </x14:conditionalFormatting>
        <x14:conditionalFormatting xmlns:xm="http://schemas.microsoft.com/office/excel/2006/main">
          <x14:cfRule type="expression" priority="11" id="{5F01EB8A-45C8-4785-9CD6-5B156CBFC1BF}">
            <xm:f>IF($B957&lt;&gt;"",AND(COUNTIF($AP957:$AU957,VLOOKUP($B957,入力規則用シート!$G$3:$H$12,2,FALSE))=0))</xm:f>
            <x14:dxf>
              <fill>
                <patternFill>
                  <bgColor theme="9" tint="0.39994506668294322"/>
                </patternFill>
              </fill>
            </x14:dxf>
          </x14:cfRule>
          <xm:sqref>B957:B966</xm:sqref>
        </x14:conditionalFormatting>
        <x14:conditionalFormatting xmlns:xm="http://schemas.microsoft.com/office/excel/2006/main">
          <x14:cfRule type="expression" priority="9" id="{B399EAC5-794B-4AFB-BF70-61E3A60DCA43}">
            <xm:f>IF($B947&lt;&gt;"",AND(COUNTIF($AP947:$AU947,VLOOKUP($B947,入力規則用シート!$G$3:$H$12,2,FALSE))=0))</xm:f>
            <x14:dxf>
              <fill>
                <patternFill>
                  <bgColor theme="9" tint="0.39994506668294322"/>
                </patternFill>
              </fill>
            </x14:dxf>
          </x14:cfRule>
          <xm:sqref>B947:B956</xm:sqref>
        </x14:conditionalFormatting>
        <x14:conditionalFormatting xmlns:xm="http://schemas.microsoft.com/office/excel/2006/main">
          <x14:cfRule type="expression" priority="7" id="{2A6F4AE5-F012-4167-947A-5D857EDF674A}">
            <xm:f>IF($B917&lt;&gt;"",AND(COUNTIF($AP917:$AU917,VLOOKUP($B917,入力規則用シート!$G$3:$H$12,2,FALSE))=0))</xm:f>
            <x14:dxf>
              <fill>
                <patternFill>
                  <bgColor theme="9" tint="0.39994506668294322"/>
                </patternFill>
              </fill>
            </x14:dxf>
          </x14:cfRule>
          <xm:sqref>B917:B926</xm:sqref>
        </x14:conditionalFormatting>
        <x14:conditionalFormatting xmlns:xm="http://schemas.microsoft.com/office/excel/2006/main">
          <x14:cfRule type="expression" priority="5" id="{31C479AC-1A43-4ACB-873E-E5DF1397E696}">
            <xm:f>IF($B908&lt;&gt;"",AND(COUNTIF($AP908:$AU908,VLOOKUP($B908,入力規則用シート!$G$3:$H$12,2,FALSE))=0))</xm:f>
            <x14:dxf>
              <fill>
                <patternFill>
                  <bgColor theme="9" tint="0.39994506668294322"/>
                </patternFill>
              </fill>
            </x14:dxf>
          </x14:cfRule>
          <xm:sqref>B908:B916</xm:sqref>
        </x14:conditionalFormatting>
        <x14:conditionalFormatting xmlns:xm="http://schemas.microsoft.com/office/excel/2006/main">
          <x14:cfRule type="expression" priority="3" id="{1D0E538E-91C0-46DD-8389-55A1CB75C27C}">
            <xm:f>IF($B937&lt;&gt;"",AND(COUNTIF($AP937:$AU937,VLOOKUP($B937,入力規則用シート!$G$3:$H$12,2,FALSE))=0))</xm:f>
            <x14:dxf>
              <fill>
                <patternFill>
                  <bgColor theme="9" tint="0.39994506668294322"/>
                </patternFill>
              </fill>
            </x14:dxf>
          </x14:cfRule>
          <xm:sqref>B937:B946</xm:sqref>
        </x14:conditionalFormatting>
        <x14:conditionalFormatting xmlns:xm="http://schemas.microsoft.com/office/excel/2006/main">
          <x14:cfRule type="expression" priority="1" id="{EB5CA309-677A-4796-8952-09A13719BD22}">
            <xm:f>IF($B927&lt;&gt;"",AND(COUNTIF($AP927:$AU927,VLOOKUP($B927,入力規則用シート!$G$3:$H$12,2,FALSE))=0))</xm:f>
            <x14:dxf>
              <fill>
                <patternFill>
                  <bgColor theme="9" tint="0.39994506668294322"/>
                </patternFill>
              </fill>
            </x14:dxf>
          </x14:cfRule>
          <xm:sqref>B927:B936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F64DCB7D-708E-43CB-896F-6F4335A644E2}">
          <x14:formula1>
            <xm:f>ボランティア一覧!$A$3:$A$59</xm:f>
          </x14:formula1>
          <xm:sqref>D17:D1086</xm:sqref>
        </x14:dataValidation>
        <x14:dataValidation type="list" allowBlank="1" showInputMessage="1" showErrorMessage="1" xr:uid="{44BA3EA3-E656-4914-AB16-749BF154D81F}">
          <x14:formula1>
            <xm:f>入力規則用シート!$E$3:$E$26</xm:f>
          </x14:formula1>
          <xm:sqref>F17:F1086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C28" sqref="C28"/>
    </sheetView>
  </sheetViews>
  <sheetFormatPr defaultRowHeight="13.5" x14ac:dyDescent="0.15"/>
  <cols>
    <col min="1" max="16384" width="9" style="111"/>
  </cols>
  <sheetData>
    <row r="1" spans="2:8" ht="18.75" x14ac:dyDescent="0.15">
      <c r="E1" s="47"/>
    </row>
    <row r="2" spans="2:8" ht="27" x14ac:dyDescent="0.15">
      <c r="B2" s="111" t="s">
        <v>328</v>
      </c>
      <c r="C2" s="111" t="s">
        <v>1128</v>
      </c>
      <c r="E2" s="118" t="s">
        <v>1584</v>
      </c>
    </row>
    <row r="3" spans="2:8" x14ac:dyDescent="0.15">
      <c r="B3" s="111" t="s">
        <v>420</v>
      </c>
      <c r="C3" s="111" t="s">
        <v>333</v>
      </c>
      <c r="E3" s="51" t="s">
        <v>513</v>
      </c>
      <c r="G3" s="136" t="s">
        <v>1600</v>
      </c>
      <c r="H3" s="111" t="s">
        <v>1599</v>
      </c>
    </row>
    <row r="4" spans="2:8" x14ac:dyDescent="0.15">
      <c r="B4" s="111" t="s">
        <v>421</v>
      </c>
      <c r="C4" s="111" t="s">
        <v>334</v>
      </c>
      <c r="E4" s="51" t="s">
        <v>18</v>
      </c>
      <c r="G4" s="136" t="s">
        <v>1583</v>
      </c>
      <c r="H4" s="111">
        <v>1</v>
      </c>
    </row>
    <row r="5" spans="2:8" x14ac:dyDescent="0.15">
      <c r="B5" s="111" t="s">
        <v>422</v>
      </c>
      <c r="C5" s="111" t="s">
        <v>335</v>
      </c>
      <c r="E5" s="51" t="s">
        <v>30</v>
      </c>
      <c r="G5" s="136" t="s">
        <v>1591</v>
      </c>
      <c r="H5" s="111">
        <v>2</v>
      </c>
    </row>
    <row r="6" spans="2:8" x14ac:dyDescent="0.15">
      <c r="B6" s="111" t="s">
        <v>423</v>
      </c>
      <c r="C6" s="111" t="s">
        <v>336</v>
      </c>
      <c r="E6" s="51" t="s">
        <v>32</v>
      </c>
      <c r="G6" s="136" t="s">
        <v>1592</v>
      </c>
      <c r="H6" s="111">
        <v>3</v>
      </c>
    </row>
    <row r="7" spans="2:8" x14ac:dyDescent="0.15">
      <c r="B7" s="111" t="s">
        <v>424</v>
      </c>
      <c r="C7" s="111" t="s">
        <v>337</v>
      </c>
      <c r="E7" s="108" t="s">
        <v>39</v>
      </c>
      <c r="G7" s="136" t="s">
        <v>1593</v>
      </c>
      <c r="H7" s="111">
        <v>4</v>
      </c>
    </row>
    <row r="8" spans="2:8" x14ac:dyDescent="0.15">
      <c r="B8" s="111" t="s">
        <v>425</v>
      </c>
      <c r="C8" s="111" t="s">
        <v>338</v>
      </c>
      <c r="E8" s="109" t="s">
        <v>83</v>
      </c>
      <c r="G8" s="136" t="s">
        <v>1594</v>
      </c>
      <c r="H8" s="111">
        <v>5</v>
      </c>
    </row>
    <row r="9" spans="2:8" x14ac:dyDescent="0.15">
      <c r="B9" s="111" t="s">
        <v>426</v>
      </c>
      <c r="C9" s="111" t="s">
        <v>339</v>
      </c>
      <c r="E9" s="109" t="s">
        <v>89</v>
      </c>
      <c r="G9" s="136" t="s">
        <v>1595</v>
      </c>
      <c r="H9" s="111">
        <v>6</v>
      </c>
    </row>
    <row r="10" spans="2:8" x14ac:dyDescent="0.15">
      <c r="B10" s="111" t="s">
        <v>427</v>
      </c>
      <c r="C10" s="111" t="s">
        <v>332</v>
      </c>
      <c r="E10" s="109" t="s">
        <v>166</v>
      </c>
      <c r="G10" s="136" t="s">
        <v>1596</v>
      </c>
      <c r="H10" s="111">
        <v>7</v>
      </c>
    </row>
    <row r="11" spans="2:8" x14ac:dyDescent="0.15">
      <c r="B11" s="111" t="s">
        <v>428</v>
      </c>
      <c r="C11" s="111" t="s">
        <v>340</v>
      </c>
      <c r="E11" s="108" t="s">
        <v>173</v>
      </c>
      <c r="G11" s="136" t="s">
        <v>1597</v>
      </c>
      <c r="H11" s="111">
        <v>8</v>
      </c>
    </row>
    <row r="12" spans="2:8" x14ac:dyDescent="0.15">
      <c r="B12" s="111" t="s">
        <v>429</v>
      </c>
      <c r="C12" s="111" t="s">
        <v>341</v>
      </c>
      <c r="E12" s="108" t="s">
        <v>192</v>
      </c>
      <c r="G12" s="136" t="s">
        <v>1598</v>
      </c>
      <c r="H12" s="111">
        <v>9</v>
      </c>
    </row>
    <row r="13" spans="2:8" x14ac:dyDescent="0.15">
      <c r="B13" s="111" t="s">
        <v>430</v>
      </c>
      <c r="C13" s="111" t="s">
        <v>342</v>
      </c>
      <c r="E13" s="109" t="s">
        <v>222</v>
      </c>
    </row>
    <row r="14" spans="2:8" x14ac:dyDescent="0.15">
      <c r="B14" s="111" t="s">
        <v>431</v>
      </c>
      <c r="C14" s="111" t="s">
        <v>343</v>
      </c>
      <c r="E14" s="109" t="s">
        <v>227</v>
      </c>
    </row>
    <row r="15" spans="2:8" x14ac:dyDescent="0.15">
      <c r="B15" s="111" t="s">
        <v>432</v>
      </c>
      <c r="C15" s="111" t="s">
        <v>344</v>
      </c>
      <c r="E15" s="109" t="s">
        <v>228</v>
      </c>
    </row>
    <row r="16" spans="2:8" x14ac:dyDescent="0.15">
      <c r="B16" s="111" t="s">
        <v>433</v>
      </c>
      <c r="C16" s="111" t="s">
        <v>345</v>
      </c>
      <c r="E16" s="109" t="s">
        <v>1363</v>
      </c>
    </row>
    <row r="17" spans="2:5" x14ac:dyDescent="0.15">
      <c r="B17" s="111" t="s">
        <v>434</v>
      </c>
      <c r="C17" s="111" t="s">
        <v>346</v>
      </c>
      <c r="E17" s="108" t="s">
        <v>21</v>
      </c>
    </row>
    <row r="18" spans="2:5" x14ac:dyDescent="0.15">
      <c r="B18" s="111" t="s">
        <v>435</v>
      </c>
      <c r="C18" s="111" t="s">
        <v>347</v>
      </c>
      <c r="E18" s="108" t="s">
        <v>257</v>
      </c>
    </row>
    <row r="19" spans="2:5" x14ac:dyDescent="0.15">
      <c r="B19" s="111" t="s">
        <v>436</v>
      </c>
      <c r="C19" s="111" t="s">
        <v>348</v>
      </c>
      <c r="E19" s="110" t="s">
        <v>93</v>
      </c>
    </row>
    <row r="20" spans="2:5" x14ac:dyDescent="0.15">
      <c r="B20" s="111" t="s">
        <v>437</v>
      </c>
      <c r="C20" s="111" t="s">
        <v>349</v>
      </c>
      <c r="E20" s="110" t="s">
        <v>95</v>
      </c>
    </row>
    <row r="21" spans="2:5" x14ac:dyDescent="0.15">
      <c r="B21" s="111" t="s">
        <v>438</v>
      </c>
      <c r="C21" s="111" t="s">
        <v>350</v>
      </c>
      <c r="E21" s="110" t="s">
        <v>292</v>
      </c>
    </row>
    <row r="22" spans="2:5" x14ac:dyDescent="0.15">
      <c r="B22" s="111" t="s">
        <v>439</v>
      </c>
      <c r="C22" s="111" t="s">
        <v>351</v>
      </c>
      <c r="E22" s="110" t="s">
        <v>296</v>
      </c>
    </row>
    <row r="23" spans="2:5" x14ac:dyDescent="0.15">
      <c r="B23" s="111" t="s">
        <v>440</v>
      </c>
      <c r="C23" s="111" t="s">
        <v>352</v>
      </c>
      <c r="E23" s="110" t="s">
        <v>299</v>
      </c>
    </row>
    <row r="24" spans="2:5" x14ac:dyDescent="0.15">
      <c r="B24" s="111" t="s">
        <v>441</v>
      </c>
      <c r="C24" s="111" t="s">
        <v>353</v>
      </c>
      <c r="E24" s="110" t="s">
        <v>1581</v>
      </c>
    </row>
    <row r="25" spans="2:5" x14ac:dyDescent="0.15">
      <c r="B25" s="111" t="s">
        <v>442</v>
      </c>
      <c r="C25" s="111" t="s">
        <v>354</v>
      </c>
      <c r="E25" s="110" t="s">
        <v>1582</v>
      </c>
    </row>
    <row r="26" spans="2:5" x14ac:dyDescent="0.15">
      <c r="B26" s="111" t="s">
        <v>443</v>
      </c>
      <c r="C26" s="111" t="s">
        <v>355</v>
      </c>
      <c r="E26" s="110" t="s">
        <v>1120</v>
      </c>
    </row>
    <row r="27" spans="2:5" x14ac:dyDescent="0.15">
      <c r="B27" s="111" t="s">
        <v>444</v>
      </c>
      <c r="C27" s="111" t="s">
        <v>356</v>
      </c>
      <c r="E27"/>
    </row>
    <row r="28" spans="2:5" x14ac:dyDescent="0.15">
      <c r="B28" s="111" t="s">
        <v>445</v>
      </c>
      <c r="C28" s="111" t="s">
        <v>357</v>
      </c>
    </row>
    <row r="29" spans="2:5" x14ac:dyDescent="0.15">
      <c r="B29" s="111" t="s">
        <v>446</v>
      </c>
      <c r="C29" s="111" t="s">
        <v>358</v>
      </c>
    </row>
    <row r="30" spans="2:5" x14ac:dyDescent="0.15">
      <c r="B30" s="111" t="s">
        <v>447</v>
      </c>
      <c r="C30" s="111" t="s">
        <v>359</v>
      </c>
    </row>
    <row r="31" spans="2:5" x14ac:dyDescent="0.15">
      <c r="B31" s="111" t="s">
        <v>448</v>
      </c>
      <c r="C31" s="111" t="s">
        <v>360</v>
      </c>
    </row>
    <row r="32" spans="2:5" x14ac:dyDescent="0.15">
      <c r="B32" s="111" t="s">
        <v>449</v>
      </c>
      <c r="C32" s="111" t="s">
        <v>361</v>
      </c>
    </row>
    <row r="33" spans="2:3" x14ac:dyDescent="0.15">
      <c r="B33" s="111" t="s">
        <v>450</v>
      </c>
      <c r="C33" s="111" t="s">
        <v>362</v>
      </c>
    </row>
    <row r="34" spans="2:3" x14ac:dyDescent="0.15">
      <c r="B34" s="111" t="s">
        <v>451</v>
      </c>
      <c r="C34" s="111" t="s">
        <v>363</v>
      </c>
    </row>
    <row r="35" spans="2:3" x14ac:dyDescent="0.15">
      <c r="B35" s="111" t="s">
        <v>452</v>
      </c>
      <c r="C35" s="111" t="s">
        <v>364</v>
      </c>
    </row>
    <row r="36" spans="2:3" x14ac:dyDescent="0.15">
      <c r="B36" s="111" t="s">
        <v>453</v>
      </c>
      <c r="C36" s="111" t="s">
        <v>365</v>
      </c>
    </row>
    <row r="37" spans="2:3" x14ac:dyDescent="0.15">
      <c r="B37" s="111" t="s">
        <v>454</v>
      </c>
      <c r="C37" s="111" t="s">
        <v>366</v>
      </c>
    </row>
    <row r="38" spans="2:3" x14ac:dyDescent="0.15">
      <c r="B38" s="111" t="s">
        <v>455</v>
      </c>
      <c r="C38" s="111" t="s">
        <v>367</v>
      </c>
    </row>
    <row r="39" spans="2:3" x14ac:dyDescent="0.15">
      <c r="B39" s="111" t="s">
        <v>456</v>
      </c>
      <c r="C39" s="111" t="s">
        <v>368</v>
      </c>
    </row>
    <row r="40" spans="2:3" x14ac:dyDescent="0.15">
      <c r="B40" s="111" t="s">
        <v>457</v>
      </c>
      <c r="C40" s="111" t="s">
        <v>369</v>
      </c>
    </row>
    <row r="41" spans="2:3" x14ac:dyDescent="0.15">
      <c r="B41" s="111" t="s">
        <v>458</v>
      </c>
      <c r="C41" s="111" t="s">
        <v>370</v>
      </c>
    </row>
    <row r="42" spans="2:3" x14ac:dyDescent="0.15">
      <c r="B42" s="111" t="s">
        <v>459</v>
      </c>
      <c r="C42" s="111" t="s">
        <v>371</v>
      </c>
    </row>
    <row r="43" spans="2:3" x14ac:dyDescent="0.15">
      <c r="B43" s="111" t="s">
        <v>460</v>
      </c>
      <c r="C43" s="111" t="s">
        <v>372</v>
      </c>
    </row>
    <row r="44" spans="2:3" x14ac:dyDescent="0.15">
      <c r="B44" s="111" t="s">
        <v>461</v>
      </c>
      <c r="C44" s="111" t="s">
        <v>373</v>
      </c>
    </row>
    <row r="45" spans="2:3" x14ac:dyDescent="0.15">
      <c r="B45" s="111" t="s">
        <v>462</v>
      </c>
      <c r="C45" s="111" t="s">
        <v>374</v>
      </c>
    </row>
    <row r="46" spans="2:3" x14ac:dyDescent="0.15">
      <c r="B46" s="111" t="s">
        <v>463</v>
      </c>
      <c r="C46" s="111" t="s">
        <v>375</v>
      </c>
    </row>
    <row r="47" spans="2:3" x14ac:dyDescent="0.15">
      <c r="B47" s="111" t="s">
        <v>464</v>
      </c>
      <c r="C47" s="111" t="s">
        <v>376</v>
      </c>
    </row>
    <row r="48" spans="2:3" x14ac:dyDescent="0.15">
      <c r="B48" s="111" t="s">
        <v>465</v>
      </c>
      <c r="C48" s="111" t="s">
        <v>377</v>
      </c>
    </row>
  </sheetData>
  <sheetProtection algorithmName="SHA-512" hashValue="ba6Fn3oeVbMKMTt/qY7HBi97XmIODuBrSOvzP1Bg/uL8HFaBtu1NcKCBMpJjVlziDVe0PZ3lnGv/YlmKZab9TA==" saltValue="kaEv/6RoUkUiwrC7vhxS/A=="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6699"/>
  </sheetPr>
  <dimension ref="A1:F80"/>
  <sheetViews>
    <sheetView view="pageBreakPreview" zoomScale="85" zoomScaleNormal="85" zoomScaleSheetLayoutView="85" workbookViewId="0">
      <selection activeCell="E8" sqref="E8"/>
    </sheetView>
  </sheetViews>
  <sheetFormatPr defaultRowHeight="13.5" x14ac:dyDescent="0.15"/>
  <cols>
    <col min="1" max="1" width="7.875" style="59" customWidth="1"/>
    <col min="2" max="2" width="43.625" style="59" customWidth="1"/>
    <col min="3" max="3" width="15.125" style="59" customWidth="1"/>
    <col min="4" max="4" width="11.625" style="61" customWidth="1"/>
    <col min="5" max="5" width="33.625" style="62" customWidth="1"/>
    <col min="6" max="6" width="14.75" style="62" customWidth="1"/>
    <col min="90" max="90" width="10.25" customWidth="1"/>
  </cols>
  <sheetData>
    <row r="1" spans="1:6" ht="43.5" customHeight="1" x14ac:dyDescent="0.15">
      <c r="B1" s="60" t="s">
        <v>1447</v>
      </c>
    </row>
    <row r="2" spans="1:6" ht="48.75" customHeight="1" thickBot="1" x14ac:dyDescent="0.2">
      <c r="A2" s="63" t="s">
        <v>761</v>
      </c>
      <c r="B2" s="64" t="s">
        <v>578</v>
      </c>
      <c r="C2" s="65" t="s">
        <v>579</v>
      </c>
      <c r="D2" s="64" t="s">
        <v>580</v>
      </c>
      <c r="E2" s="65" t="s">
        <v>581</v>
      </c>
      <c r="F2" s="66" t="s">
        <v>582</v>
      </c>
    </row>
    <row r="3" spans="1:6" ht="40.5" customHeight="1" thickTop="1" x14ac:dyDescent="0.15">
      <c r="A3" s="67" t="s">
        <v>1128</v>
      </c>
      <c r="B3" s="68" t="s">
        <v>1611</v>
      </c>
      <c r="C3" s="69" t="s">
        <v>1612</v>
      </c>
      <c r="D3" s="70" t="s">
        <v>480</v>
      </c>
      <c r="E3" s="71" t="s">
        <v>1613</v>
      </c>
      <c r="F3" s="72" t="s">
        <v>1614</v>
      </c>
    </row>
    <row r="4" spans="1:6" s="16" customFormat="1" ht="40.5" customHeight="1" x14ac:dyDescent="0.15">
      <c r="A4" s="73" t="s">
        <v>333</v>
      </c>
      <c r="B4" s="74" t="s">
        <v>1615</v>
      </c>
      <c r="C4" s="75" t="s">
        <v>1616</v>
      </c>
      <c r="D4" s="76" t="s">
        <v>481</v>
      </c>
      <c r="E4" s="77" t="s">
        <v>1617</v>
      </c>
      <c r="F4" s="78" t="s">
        <v>583</v>
      </c>
    </row>
    <row r="5" spans="1:6" ht="40.5" customHeight="1" x14ac:dyDescent="0.15">
      <c r="A5" s="73" t="s">
        <v>334</v>
      </c>
      <c r="B5" s="75" t="s">
        <v>1618</v>
      </c>
      <c r="C5" s="75" t="s">
        <v>1619</v>
      </c>
      <c r="D5" s="76" t="s">
        <v>482</v>
      </c>
      <c r="E5" s="77" t="s">
        <v>1620</v>
      </c>
      <c r="F5" s="78" t="s">
        <v>584</v>
      </c>
    </row>
    <row r="6" spans="1:6" s="16" customFormat="1" ht="40.5" customHeight="1" x14ac:dyDescent="0.15">
      <c r="A6" s="73" t="s">
        <v>335</v>
      </c>
      <c r="B6" s="75" t="s">
        <v>1621</v>
      </c>
      <c r="C6" s="75" t="s">
        <v>1465</v>
      </c>
      <c r="D6" s="76" t="s">
        <v>483</v>
      </c>
      <c r="E6" s="77" t="s">
        <v>1622</v>
      </c>
      <c r="F6" s="78" t="s">
        <v>585</v>
      </c>
    </row>
    <row r="7" spans="1:6" ht="40.5" customHeight="1" x14ac:dyDescent="0.15">
      <c r="A7" s="73" t="s">
        <v>336</v>
      </c>
      <c r="B7" s="75" t="s">
        <v>1623</v>
      </c>
      <c r="C7" s="75" t="s">
        <v>1624</v>
      </c>
      <c r="D7" s="76" t="s">
        <v>586</v>
      </c>
      <c r="E7" s="79" t="s">
        <v>1625</v>
      </c>
      <c r="F7" s="78" t="s">
        <v>680</v>
      </c>
    </row>
    <row r="8" spans="1:6" s="16" customFormat="1" ht="40.5" customHeight="1" x14ac:dyDescent="0.15">
      <c r="A8" s="73" t="s">
        <v>337</v>
      </c>
      <c r="B8" s="75" t="s">
        <v>1626</v>
      </c>
      <c r="C8" s="217" t="s">
        <v>1780</v>
      </c>
      <c r="D8" s="76" t="s">
        <v>618</v>
      </c>
      <c r="E8" s="79" t="s">
        <v>1627</v>
      </c>
      <c r="F8" s="78" t="s">
        <v>619</v>
      </c>
    </row>
    <row r="9" spans="1:6" ht="40.5" customHeight="1" x14ac:dyDescent="0.15">
      <c r="A9" s="73" t="s">
        <v>338</v>
      </c>
      <c r="B9" s="75" t="s">
        <v>1628</v>
      </c>
      <c r="C9" s="75" t="s">
        <v>1629</v>
      </c>
      <c r="D9" s="76" t="s">
        <v>484</v>
      </c>
      <c r="E9" s="77" t="s">
        <v>1630</v>
      </c>
      <c r="F9" s="78" t="s">
        <v>681</v>
      </c>
    </row>
    <row r="10" spans="1:6" s="16" customFormat="1" ht="40.5" customHeight="1" x14ac:dyDescent="0.15">
      <c r="A10" s="73" t="s">
        <v>341</v>
      </c>
      <c r="B10" s="75" t="s">
        <v>1631</v>
      </c>
      <c r="C10" s="75" t="s">
        <v>1632</v>
      </c>
      <c r="D10" s="76" t="s">
        <v>485</v>
      </c>
      <c r="E10" s="77" t="s">
        <v>1633</v>
      </c>
      <c r="F10" s="78" t="s">
        <v>587</v>
      </c>
    </row>
    <row r="11" spans="1:6" ht="40.5" customHeight="1" x14ac:dyDescent="0.15">
      <c r="A11" s="73" t="s">
        <v>342</v>
      </c>
      <c r="B11" s="74" t="s">
        <v>1634</v>
      </c>
      <c r="C11" s="75" t="s">
        <v>1635</v>
      </c>
      <c r="D11" s="76" t="s">
        <v>486</v>
      </c>
      <c r="E11" s="77" t="s">
        <v>1636</v>
      </c>
      <c r="F11" s="78" t="s">
        <v>588</v>
      </c>
    </row>
    <row r="12" spans="1:6" s="16" customFormat="1" ht="40.5" customHeight="1" x14ac:dyDescent="0.15">
      <c r="A12" s="73" t="s">
        <v>343</v>
      </c>
      <c r="B12" s="75" t="s">
        <v>1637</v>
      </c>
      <c r="C12" s="75" t="s">
        <v>1638</v>
      </c>
      <c r="D12" s="76" t="s">
        <v>589</v>
      </c>
      <c r="E12" s="77" t="s">
        <v>1639</v>
      </c>
      <c r="F12" s="78" t="s">
        <v>620</v>
      </c>
    </row>
    <row r="13" spans="1:6" ht="40.5" customHeight="1" x14ac:dyDescent="0.15">
      <c r="A13" s="73" t="s">
        <v>344</v>
      </c>
      <c r="B13" s="74" t="s">
        <v>1640</v>
      </c>
      <c r="C13" s="75" t="s">
        <v>1641</v>
      </c>
      <c r="D13" s="76" t="s">
        <v>487</v>
      </c>
      <c r="E13" s="79" t="s">
        <v>1642</v>
      </c>
      <c r="F13" s="78" t="s">
        <v>590</v>
      </c>
    </row>
    <row r="14" spans="1:6" s="16" customFormat="1" ht="40.5" customHeight="1" x14ac:dyDescent="0.15">
      <c r="A14" s="73" t="s">
        <v>345</v>
      </c>
      <c r="B14" s="75" t="s">
        <v>1643</v>
      </c>
      <c r="C14" s="75" t="s">
        <v>1644</v>
      </c>
      <c r="D14" s="76" t="s">
        <v>591</v>
      </c>
      <c r="E14" s="77" t="s">
        <v>1645</v>
      </c>
      <c r="F14" s="78" t="s">
        <v>682</v>
      </c>
    </row>
    <row r="15" spans="1:6" ht="40.5" customHeight="1" x14ac:dyDescent="0.15">
      <c r="A15" s="73" t="s">
        <v>346</v>
      </c>
      <c r="B15" s="75" t="s">
        <v>1646</v>
      </c>
      <c r="C15" s="75" t="s">
        <v>1647</v>
      </c>
      <c r="D15" s="76" t="s">
        <v>489</v>
      </c>
      <c r="E15" s="77" t="s">
        <v>1648</v>
      </c>
      <c r="F15" s="78" t="s">
        <v>592</v>
      </c>
    </row>
    <row r="16" spans="1:6" s="16" customFormat="1" ht="40.5" customHeight="1" x14ac:dyDescent="0.15">
      <c r="A16" s="73" t="s">
        <v>347</v>
      </c>
      <c r="B16" s="75" t="s">
        <v>1649</v>
      </c>
      <c r="C16" s="75" t="s">
        <v>1650</v>
      </c>
      <c r="D16" s="76" t="s">
        <v>593</v>
      </c>
      <c r="E16" s="77" t="s">
        <v>1651</v>
      </c>
      <c r="F16" s="78" t="s">
        <v>594</v>
      </c>
    </row>
    <row r="17" spans="1:6" ht="40.5" customHeight="1" x14ac:dyDescent="0.15">
      <c r="A17" s="73" t="s">
        <v>349</v>
      </c>
      <c r="B17" s="74" t="s">
        <v>1652</v>
      </c>
      <c r="C17" s="75" t="s">
        <v>1653</v>
      </c>
      <c r="D17" s="76" t="s">
        <v>490</v>
      </c>
      <c r="E17" s="77" t="s">
        <v>1654</v>
      </c>
      <c r="F17" s="78" t="s">
        <v>595</v>
      </c>
    </row>
    <row r="18" spans="1:6" s="16" customFormat="1" ht="40.5" customHeight="1" x14ac:dyDescent="0.15">
      <c r="A18" s="73" t="s">
        <v>350</v>
      </c>
      <c r="B18" s="75" t="s">
        <v>1655</v>
      </c>
      <c r="C18" s="75" t="s">
        <v>1656</v>
      </c>
      <c r="D18" s="76" t="s">
        <v>621</v>
      </c>
      <c r="E18" s="77" t="s">
        <v>1657</v>
      </c>
      <c r="F18" s="78" t="s">
        <v>622</v>
      </c>
    </row>
    <row r="19" spans="1:6" ht="40.5" customHeight="1" x14ac:dyDescent="0.15">
      <c r="A19" s="73" t="s">
        <v>351</v>
      </c>
      <c r="B19" s="75" t="s">
        <v>1658</v>
      </c>
      <c r="C19" s="75" t="s">
        <v>1659</v>
      </c>
      <c r="D19" s="33" t="s">
        <v>596</v>
      </c>
      <c r="E19" s="77" t="s">
        <v>1660</v>
      </c>
      <c r="F19" s="78" t="s">
        <v>597</v>
      </c>
    </row>
    <row r="20" spans="1:6" s="16" customFormat="1" ht="40.5" customHeight="1" x14ac:dyDescent="0.15">
      <c r="A20" s="73" t="s">
        <v>352</v>
      </c>
      <c r="B20" s="75" t="s">
        <v>1661</v>
      </c>
      <c r="C20" s="75" t="s">
        <v>1662</v>
      </c>
      <c r="D20" s="76" t="s">
        <v>598</v>
      </c>
      <c r="E20" s="77" t="s">
        <v>1663</v>
      </c>
      <c r="F20" s="78" t="s">
        <v>599</v>
      </c>
    </row>
    <row r="21" spans="1:6" s="14" customFormat="1" ht="40.5" customHeight="1" x14ac:dyDescent="0.15">
      <c r="A21" s="73" t="s">
        <v>353</v>
      </c>
      <c r="B21" s="75" t="s">
        <v>1664</v>
      </c>
      <c r="C21" s="75" t="s">
        <v>1665</v>
      </c>
      <c r="D21" s="76" t="s">
        <v>491</v>
      </c>
      <c r="E21" s="77" t="s">
        <v>1666</v>
      </c>
      <c r="F21" s="78" t="s">
        <v>600</v>
      </c>
    </row>
    <row r="22" spans="1:6" s="16" customFormat="1" ht="40.5" customHeight="1" x14ac:dyDescent="0.15">
      <c r="A22" s="73" t="s">
        <v>354</v>
      </c>
      <c r="B22" s="75" t="s">
        <v>1667</v>
      </c>
      <c r="C22" s="75" t="s">
        <v>1668</v>
      </c>
      <c r="D22" s="76" t="s">
        <v>1448</v>
      </c>
      <c r="E22" s="77" t="s">
        <v>1669</v>
      </c>
      <c r="F22" s="78" t="s">
        <v>1449</v>
      </c>
    </row>
    <row r="23" spans="1:6" s="14" customFormat="1" ht="40.5" customHeight="1" x14ac:dyDescent="0.15">
      <c r="A23" s="73" t="s">
        <v>355</v>
      </c>
      <c r="B23" s="75" t="s">
        <v>1670</v>
      </c>
      <c r="C23" s="75" t="s">
        <v>1671</v>
      </c>
      <c r="D23" s="76" t="s">
        <v>683</v>
      </c>
      <c r="E23" s="77" t="s">
        <v>1672</v>
      </c>
      <c r="F23" s="78" t="s">
        <v>762</v>
      </c>
    </row>
    <row r="24" spans="1:6" s="16" customFormat="1" ht="40.5" customHeight="1" x14ac:dyDescent="0.15">
      <c r="A24" s="73" t="s">
        <v>356</v>
      </c>
      <c r="B24" s="75" t="s">
        <v>1673</v>
      </c>
      <c r="C24" s="75" t="s">
        <v>1674</v>
      </c>
      <c r="D24" s="76" t="s">
        <v>1450</v>
      </c>
      <c r="E24" s="77" t="s">
        <v>1675</v>
      </c>
      <c r="F24" s="78" t="s">
        <v>684</v>
      </c>
    </row>
    <row r="25" spans="1:6" s="14" customFormat="1" ht="40.5" customHeight="1" x14ac:dyDescent="0.15">
      <c r="A25" s="73" t="s">
        <v>357</v>
      </c>
      <c r="B25" s="74" t="s">
        <v>1676</v>
      </c>
      <c r="C25" s="75" t="s">
        <v>1677</v>
      </c>
      <c r="D25" s="76" t="s">
        <v>1129</v>
      </c>
      <c r="E25" s="77" t="s">
        <v>1678</v>
      </c>
      <c r="F25" s="78" t="s">
        <v>1130</v>
      </c>
    </row>
    <row r="26" spans="1:6" s="16" customFormat="1" ht="40.5" customHeight="1" x14ac:dyDescent="0.15">
      <c r="A26" s="73" t="s">
        <v>358</v>
      </c>
      <c r="B26" s="75" t="s">
        <v>1679</v>
      </c>
      <c r="C26" s="75" t="s">
        <v>1680</v>
      </c>
      <c r="D26" s="76" t="s">
        <v>492</v>
      </c>
      <c r="E26" s="77" t="s">
        <v>1681</v>
      </c>
      <c r="F26" s="78" t="s">
        <v>685</v>
      </c>
    </row>
    <row r="27" spans="1:6" s="14" customFormat="1" ht="40.5" customHeight="1" x14ac:dyDescent="0.15">
      <c r="A27" s="73" t="s">
        <v>359</v>
      </c>
      <c r="B27" s="75" t="s">
        <v>1682</v>
      </c>
      <c r="C27" s="75" t="s">
        <v>1683</v>
      </c>
      <c r="D27" s="76" t="s">
        <v>686</v>
      </c>
      <c r="E27" s="77" t="s">
        <v>1684</v>
      </c>
      <c r="F27" s="78" t="s">
        <v>687</v>
      </c>
    </row>
    <row r="28" spans="1:6" s="16" customFormat="1" ht="40.5" customHeight="1" x14ac:dyDescent="0.15">
      <c r="A28" s="73" t="s">
        <v>361</v>
      </c>
      <c r="B28" s="75" t="s">
        <v>1685</v>
      </c>
      <c r="C28" s="75" t="s">
        <v>1686</v>
      </c>
      <c r="D28" s="76" t="s">
        <v>688</v>
      </c>
      <c r="E28" s="77" t="s">
        <v>1687</v>
      </c>
      <c r="F28" s="78" t="s">
        <v>689</v>
      </c>
    </row>
    <row r="29" spans="1:6" s="14" customFormat="1" ht="40.5" customHeight="1" x14ac:dyDescent="0.15">
      <c r="A29" s="73" t="s">
        <v>362</v>
      </c>
      <c r="B29" s="75" t="s">
        <v>1688</v>
      </c>
      <c r="C29" s="75" t="s">
        <v>1689</v>
      </c>
      <c r="D29" s="76" t="s">
        <v>493</v>
      </c>
      <c r="E29" s="77" t="s">
        <v>1690</v>
      </c>
      <c r="F29" s="78" t="s">
        <v>601</v>
      </c>
    </row>
    <row r="30" spans="1:6" s="16" customFormat="1" ht="40.5" customHeight="1" x14ac:dyDescent="0.15">
      <c r="A30" s="73" t="s">
        <v>364</v>
      </c>
      <c r="B30" s="75" t="s">
        <v>1691</v>
      </c>
      <c r="C30" s="75" t="s">
        <v>1692</v>
      </c>
      <c r="D30" s="76" t="s">
        <v>602</v>
      </c>
      <c r="E30" s="77" t="s">
        <v>1693</v>
      </c>
      <c r="F30" s="78" t="s">
        <v>603</v>
      </c>
    </row>
    <row r="31" spans="1:6" s="14" customFormat="1" ht="40.5" customHeight="1" x14ac:dyDescent="0.15">
      <c r="A31" s="73" t="s">
        <v>366</v>
      </c>
      <c r="B31" s="74" t="s">
        <v>1694</v>
      </c>
      <c r="C31" s="75" t="s">
        <v>1695</v>
      </c>
      <c r="D31" s="76" t="s">
        <v>495</v>
      </c>
      <c r="E31" s="77" t="s">
        <v>1696</v>
      </c>
      <c r="F31" s="78" t="s">
        <v>604</v>
      </c>
    </row>
    <row r="32" spans="1:6" s="16" customFormat="1" ht="40.5" customHeight="1" x14ac:dyDescent="0.15">
      <c r="A32" s="73" t="s">
        <v>367</v>
      </c>
      <c r="B32" s="75" t="s">
        <v>1697</v>
      </c>
      <c r="C32" s="75" t="s">
        <v>623</v>
      </c>
      <c r="D32" s="76" t="s">
        <v>624</v>
      </c>
      <c r="E32" s="77" t="s">
        <v>1698</v>
      </c>
      <c r="F32" s="78" t="s">
        <v>625</v>
      </c>
    </row>
    <row r="33" spans="1:6" s="14" customFormat="1" ht="40.5" customHeight="1" x14ac:dyDescent="0.15">
      <c r="A33" s="73" t="s">
        <v>368</v>
      </c>
      <c r="B33" s="75" t="s">
        <v>1699</v>
      </c>
      <c r="C33" s="75" t="s">
        <v>1700</v>
      </c>
      <c r="D33" s="76" t="s">
        <v>496</v>
      </c>
      <c r="E33" s="77" t="s">
        <v>1701</v>
      </c>
      <c r="F33" s="78" t="s">
        <v>605</v>
      </c>
    </row>
    <row r="34" spans="1:6" s="16" customFormat="1" ht="40.5" customHeight="1" x14ac:dyDescent="0.15">
      <c r="A34" s="73" t="s">
        <v>369</v>
      </c>
      <c r="B34" s="75" t="s">
        <v>1702</v>
      </c>
      <c r="C34" s="75" t="s">
        <v>1703</v>
      </c>
      <c r="D34" s="76" t="s">
        <v>1704</v>
      </c>
      <c r="E34" s="77" t="s">
        <v>1705</v>
      </c>
      <c r="F34" s="78" t="s">
        <v>1466</v>
      </c>
    </row>
    <row r="35" spans="1:6" s="14" customFormat="1" ht="40.5" customHeight="1" x14ac:dyDescent="0.15">
      <c r="A35" s="73" t="s">
        <v>370</v>
      </c>
      <c r="B35" s="75" t="s">
        <v>1706</v>
      </c>
      <c r="C35" s="75" t="s">
        <v>1467</v>
      </c>
      <c r="D35" s="76" t="s">
        <v>1468</v>
      </c>
      <c r="E35" s="77" t="s">
        <v>1707</v>
      </c>
      <c r="F35" s="78" t="s">
        <v>1469</v>
      </c>
    </row>
    <row r="36" spans="1:6" s="16" customFormat="1" ht="40.5" customHeight="1" x14ac:dyDescent="0.15">
      <c r="A36" s="73" t="s">
        <v>371</v>
      </c>
      <c r="B36" s="75" t="s">
        <v>1708</v>
      </c>
      <c r="C36" s="75" t="s">
        <v>1709</v>
      </c>
      <c r="D36" s="76" t="s">
        <v>690</v>
      </c>
      <c r="E36" s="77" t="s">
        <v>1710</v>
      </c>
      <c r="F36" s="78" t="s">
        <v>691</v>
      </c>
    </row>
    <row r="37" spans="1:6" s="14" customFormat="1" ht="40.5" customHeight="1" x14ac:dyDescent="0.15">
      <c r="A37" s="73" t="s">
        <v>372</v>
      </c>
      <c r="B37" s="75" t="s">
        <v>1711</v>
      </c>
      <c r="C37" s="75" t="s">
        <v>1712</v>
      </c>
      <c r="D37" s="76" t="s">
        <v>1131</v>
      </c>
      <c r="E37" s="77" t="s">
        <v>1713</v>
      </c>
      <c r="F37" s="78" t="s">
        <v>1714</v>
      </c>
    </row>
    <row r="38" spans="1:6" s="16" customFormat="1" ht="40.5" customHeight="1" x14ac:dyDescent="0.15">
      <c r="A38" s="73" t="s">
        <v>373</v>
      </c>
      <c r="B38" s="74" t="s">
        <v>1715</v>
      </c>
      <c r="C38" s="75" t="s">
        <v>1716</v>
      </c>
      <c r="D38" s="76" t="s">
        <v>1132</v>
      </c>
      <c r="E38" s="77" t="s">
        <v>1717</v>
      </c>
      <c r="F38" s="78" t="s">
        <v>1133</v>
      </c>
    </row>
    <row r="39" spans="1:6" s="14" customFormat="1" ht="40.5" customHeight="1" x14ac:dyDescent="0.15">
      <c r="A39" s="73" t="s">
        <v>374</v>
      </c>
      <c r="B39" s="75" t="s">
        <v>1718</v>
      </c>
      <c r="C39" s="75" t="s">
        <v>1719</v>
      </c>
      <c r="D39" s="76" t="s">
        <v>1720</v>
      </c>
      <c r="E39" s="77" t="s">
        <v>1721</v>
      </c>
      <c r="F39" s="78" t="s">
        <v>1722</v>
      </c>
    </row>
    <row r="40" spans="1:6" s="16" customFormat="1" ht="40.5" customHeight="1" x14ac:dyDescent="0.15">
      <c r="A40" s="73" t="s">
        <v>375</v>
      </c>
      <c r="B40" s="74" t="s">
        <v>1723</v>
      </c>
      <c r="C40" s="75" t="s">
        <v>1724</v>
      </c>
      <c r="D40" s="76" t="s">
        <v>626</v>
      </c>
      <c r="E40" s="77" t="s">
        <v>1725</v>
      </c>
      <c r="F40" s="78" t="s">
        <v>627</v>
      </c>
    </row>
    <row r="41" spans="1:6" s="14" customFormat="1" ht="40.5" customHeight="1" x14ac:dyDescent="0.15">
      <c r="A41" s="73" t="s">
        <v>376</v>
      </c>
      <c r="B41" s="75" t="s">
        <v>1726</v>
      </c>
      <c r="C41" s="75" t="s">
        <v>1727</v>
      </c>
      <c r="D41" s="80" t="s">
        <v>628</v>
      </c>
      <c r="E41" s="75" t="s">
        <v>1728</v>
      </c>
      <c r="F41" s="81" t="s">
        <v>629</v>
      </c>
    </row>
    <row r="42" spans="1:6" s="16" customFormat="1" ht="40.5" customHeight="1" x14ac:dyDescent="0.15">
      <c r="A42" s="73" t="s">
        <v>377</v>
      </c>
      <c r="B42" s="75" t="s">
        <v>1729</v>
      </c>
      <c r="C42" s="75" t="s">
        <v>1730</v>
      </c>
      <c r="D42" s="76" t="s">
        <v>497</v>
      </c>
      <c r="E42" s="77" t="s">
        <v>1731</v>
      </c>
      <c r="F42" s="78" t="s">
        <v>630</v>
      </c>
    </row>
    <row r="43" spans="1:6" s="14" customFormat="1" ht="40.5" customHeight="1" x14ac:dyDescent="0.15">
      <c r="A43" s="73" t="s">
        <v>391</v>
      </c>
      <c r="B43" s="75" t="s">
        <v>1732</v>
      </c>
      <c r="C43" s="75" t="s">
        <v>1733</v>
      </c>
      <c r="D43" s="76" t="s">
        <v>1734</v>
      </c>
      <c r="E43" s="77" t="s">
        <v>1735</v>
      </c>
      <c r="F43" s="78" t="s">
        <v>1736</v>
      </c>
    </row>
    <row r="44" spans="1:6" s="16" customFormat="1" ht="40.5" customHeight="1" x14ac:dyDescent="0.15">
      <c r="A44" s="73" t="s">
        <v>392</v>
      </c>
      <c r="B44" s="75" t="s">
        <v>1737</v>
      </c>
      <c r="C44" s="75" t="s">
        <v>1738</v>
      </c>
      <c r="D44" s="76" t="s">
        <v>606</v>
      </c>
      <c r="E44" s="77" t="s">
        <v>1739</v>
      </c>
      <c r="F44" s="78" t="s">
        <v>607</v>
      </c>
    </row>
    <row r="45" spans="1:6" s="14" customFormat="1" ht="40.5" customHeight="1" x14ac:dyDescent="0.15">
      <c r="A45" s="73" t="s">
        <v>393</v>
      </c>
      <c r="B45" s="74" t="s">
        <v>1740</v>
      </c>
      <c r="C45" s="75" t="s">
        <v>1741</v>
      </c>
      <c r="D45" s="76" t="s">
        <v>608</v>
      </c>
      <c r="E45" s="77" t="s">
        <v>1742</v>
      </c>
      <c r="F45" s="78" t="s">
        <v>609</v>
      </c>
    </row>
    <row r="46" spans="1:6" s="16" customFormat="1" ht="40.5" customHeight="1" x14ac:dyDescent="0.15">
      <c r="A46" s="73" t="s">
        <v>397</v>
      </c>
      <c r="B46" s="75" t="s">
        <v>1743</v>
      </c>
      <c r="C46" s="75" t="s">
        <v>1744</v>
      </c>
      <c r="D46" s="76" t="s">
        <v>610</v>
      </c>
      <c r="E46" s="77" t="s">
        <v>1745</v>
      </c>
      <c r="F46" s="78" t="s">
        <v>692</v>
      </c>
    </row>
    <row r="47" spans="1:6" s="14" customFormat="1" ht="40.5" customHeight="1" x14ac:dyDescent="0.15">
      <c r="A47" s="73" t="s">
        <v>399</v>
      </c>
      <c r="B47" s="75" t="s">
        <v>1746</v>
      </c>
      <c r="C47" s="75" t="s">
        <v>1747</v>
      </c>
      <c r="D47" s="76" t="s">
        <v>1134</v>
      </c>
      <c r="E47" s="77" t="s">
        <v>1748</v>
      </c>
      <c r="F47" s="78" t="s">
        <v>1135</v>
      </c>
    </row>
    <row r="48" spans="1:6" s="16" customFormat="1" ht="40.5" customHeight="1" x14ac:dyDescent="0.15">
      <c r="A48" s="73" t="s">
        <v>400</v>
      </c>
      <c r="B48" s="75" t="s">
        <v>693</v>
      </c>
      <c r="C48" s="75" t="s">
        <v>1749</v>
      </c>
      <c r="D48" s="76" t="s">
        <v>1451</v>
      </c>
      <c r="E48" s="77" t="s">
        <v>1750</v>
      </c>
      <c r="F48" s="78" t="s">
        <v>1452</v>
      </c>
    </row>
    <row r="49" spans="1:6" s="14" customFormat="1" ht="40.5" customHeight="1" x14ac:dyDescent="0.15">
      <c r="A49" s="73" t="s">
        <v>401</v>
      </c>
      <c r="B49" s="75" t="s">
        <v>1751</v>
      </c>
      <c r="C49" s="75" t="s">
        <v>1752</v>
      </c>
      <c r="D49" s="76" t="s">
        <v>498</v>
      </c>
      <c r="E49" s="77" t="s">
        <v>1753</v>
      </c>
      <c r="F49" s="78" t="s">
        <v>611</v>
      </c>
    </row>
    <row r="50" spans="1:6" s="16" customFormat="1" ht="40.5" customHeight="1" x14ac:dyDescent="0.15">
      <c r="A50" s="73" t="s">
        <v>402</v>
      </c>
      <c r="B50" s="74" t="s">
        <v>1754</v>
      </c>
      <c r="C50" s="75" t="s">
        <v>1755</v>
      </c>
      <c r="D50" s="76" t="s">
        <v>499</v>
      </c>
      <c r="E50" s="77" t="s">
        <v>1756</v>
      </c>
      <c r="F50" s="78" t="s">
        <v>1757</v>
      </c>
    </row>
    <row r="51" spans="1:6" s="14" customFormat="1" ht="40.5" customHeight="1" x14ac:dyDescent="0.15">
      <c r="A51" s="73" t="s">
        <v>403</v>
      </c>
      <c r="B51" s="75" t="s">
        <v>694</v>
      </c>
      <c r="C51" s="75" t="s">
        <v>1758</v>
      </c>
      <c r="D51" s="76" t="s">
        <v>500</v>
      </c>
      <c r="E51" s="77" t="s">
        <v>1759</v>
      </c>
      <c r="F51" s="78" t="s">
        <v>612</v>
      </c>
    </row>
    <row r="52" spans="1:6" s="16" customFormat="1" ht="40.5" customHeight="1" x14ac:dyDescent="0.15">
      <c r="A52" s="73" t="s">
        <v>404</v>
      </c>
      <c r="B52" s="75" t="s">
        <v>1760</v>
      </c>
      <c r="C52" s="75" t="s">
        <v>1761</v>
      </c>
      <c r="D52" s="76" t="s">
        <v>507</v>
      </c>
      <c r="E52" s="77" t="s">
        <v>1762</v>
      </c>
      <c r="F52" s="78" t="s">
        <v>613</v>
      </c>
    </row>
    <row r="53" spans="1:6" s="14" customFormat="1" ht="40.5" customHeight="1" x14ac:dyDescent="0.15">
      <c r="A53" s="73" t="s">
        <v>405</v>
      </c>
      <c r="B53" s="75" t="s">
        <v>1763</v>
      </c>
      <c r="C53" s="75" t="s">
        <v>1764</v>
      </c>
      <c r="D53" s="76" t="s">
        <v>631</v>
      </c>
      <c r="E53" s="77" t="s">
        <v>763</v>
      </c>
      <c r="F53" s="78" t="s">
        <v>614</v>
      </c>
    </row>
    <row r="54" spans="1:6" s="16" customFormat="1" ht="40.5" customHeight="1" x14ac:dyDescent="0.15">
      <c r="A54" s="73" t="s">
        <v>406</v>
      </c>
      <c r="B54" s="75" t="s">
        <v>1765</v>
      </c>
      <c r="C54" s="75" t="s">
        <v>1453</v>
      </c>
      <c r="D54" s="76" t="s">
        <v>508</v>
      </c>
      <c r="E54" s="77" t="s">
        <v>1766</v>
      </c>
      <c r="F54" s="78" t="s">
        <v>615</v>
      </c>
    </row>
    <row r="55" spans="1:6" s="14" customFormat="1" ht="40.5" customHeight="1" x14ac:dyDescent="0.15">
      <c r="A55" s="73" t="s">
        <v>407</v>
      </c>
      <c r="B55" s="75" t="s">
        <v>1767</v>
      </c>
      <c r="C55" s="75" t="s">
        <v>1768</v>
      </c>
      <c r="D55" s="76" t="s">
        <v>494</v>
      </c>
      <c r="E55" s="77" t="s">
        <v>1769</v>
      </c>
      <c r="F55" s="78" t="s">
        <v>616</v>
      </c>
    </row>
    <row r="56" spans="1:6" s="16" customFormat="1" ht="40.5" customHeight="1" x14ac:dyDescent="0.15">
      <c r="A56" s="73" t="s">
        <v>409</v>
      </c>
      <c r="B56" s="75" t="s">
        <v>1770</v>
      </c>
      <c r="C56" s="75" t="s">
        <v>1454</v>
      </c>
      <c r="D56" s="76" t="s">
        <v>1455</v>
      </c>
      <c r="E56" s="77" t="s">
        <v>1771</v>
      </c>
      <c r="F56" s="78" t="s">
        <v>1470</v>
      </c>
    </row>
    <row r="57" spans="1:6" s="14" customFormat="1" ht="40.5" customHeight="1" x14ac:dyDescent="0.15">
      <c r="A57" s="73" t="s">
        <v>410</v>
      </c>
      <c r="B57" s="75" t="s">
        <v>1471</v>
      </c>
      <c r="C57" s="75" t="s">
        <v>1136</v>
      </c>
      <c r="D57" s="76" t="s">
        <v>1137</v>
      </c>
      <c r="E57" s="77" t="s">
        <v>1138</v>
      </c>
      <c r="F57" s="78" t="s">
        <v>1139</v>
      </c>
    </row>
    <row r="58" spans="1:6" s="16" customFormat="1" ht="40.5" customHeight="1" x14ac:dyDescent="0.15">
      <c r="A58" s="73" t="s">
        <v>411</v>
      </c>
      <c r="B58" s="75" t="s">
        <v>1772</v>
      </c>
      <c r="C58" s="75" t="s">
        <v>1773</v>
      </c>
      <c r="D58" s="76" t="s">
        <v>1140</v>
      </c>
      <c r="E58" s="77" t="s">
        <v>1774</v>
      </c>
      <c r="F58" s="78" t="s">
        <v>1141</v>
      </c>
    </row>
    <row r="59" spans="1:6" s="14" customFormat="1" ht="64.5" customHeight="1" x14ac:dyDescent="0.15">
      <c r="A59" s="82" t="s">
        <v>1456</v>
      </c>
      <c r="B59" s="83" t="s">
        <v>1775</v>
      </c>
      <c r="C59" s="83" t="s">
        <v>1776</v>
      </c>
      <c r="D59" s="84" t="s">
        <v>1777</v>
      </c>
      <c r="E59" s="85" t="s">
        <v>1778</v>
      </c>
      <c r="F59" s="86" t="s">
        <v>1779</v>
      </c>
    </row>
    <row r="60" spans="1:6" s="14" customFormat="1" ht="40.5" customHeight="1" x14ac:dyDescent="0.15">
      <c r="A60" s="87"/>
      <c r="B60" s="88"/>
      <c r="C60" s="89"/>
      <c r="D60" s="90"/>
      <c r="E60" s="91"/>
      <c r="F60" s="91"/>
    </row>
    <row r="61" spans="1:6" s="16" customFormat="1" ht="40.5" customHeight="1" x14ac:dyDescent="0.15">
      <c r="A61" s="87"/>
      <c r="B61" s="88"/>
      <c r="C61" s="89"/>
      <c r="D61" s="90"/>
      <c r="E61" s="91"/>
      <c r="F61" s="91"/>
    </row>
    <row r="62" spans="1:6" s="14" customFormat="1" ht="40.5" customHeight="1" x14ac:dyDescent="0.15">
      <c r="A62" s="87"/>
      <c r="B62" s="89"/>
      <c r="C62" s="89"/>
      <c r="D62" s="90"/>
      <c r="E62" s="92"/>
      <c r="F62" s="92"/>
    </row>
    <row r="63" spans="1:6" s="16" customFormat="1" ht="40.5" customHeight="1" x14ac:dyDescent="0.15">
      <c r="A63" s="87"/>
      <c r="B63" s="88"/>
      <c r="C63" s="89"/>
      <c r="D63" s="90"/>
      <c r="E63" s="92"/>
      <c r="F63" s="92"/>
    </row>
    <row r="64" spans="1:6" s="14" customFormat="1" ht="40.5" customHeight="1" x14ac:dyDescent="0.15">
      <c r="A64" s="87"/>
      <c r="B64" s="88"/>
      <c r="C64" s="89"/>
      <c r="D64" s="90"/>
      <c r="E64" s="92"/>
      <c r="F64" s="92"/>
    </row>
    <row r="65" spans="1:6" s="16" customFormat="1" ht="40.5" customHeight="1" x14ac:dyDescent="0.15">
      <c r="A65" s="87"/>
      <c r="B65" s="88"/>
      <c r="C65" s="89"/>
      <c r="D65" s="90"/>
      <c r="E65" s="92"/>
      <c r="F65" s="92"/>
    </row>
    <row r="66" spans="1:6" s="14" customFormat="1" ht="40.5" customHeight="1" x14ac:dyDescent="0.15">
      <c r="A66" s="87"/>
      <c r="B66" s="88"/>
      <c r="C66" s="89"/>
      <c r="D66" s="90"/>
      <c r="E66" s="91"/>
      <c r="F66" s="91"/>
    </row>
    <row r="67" spans="1:6" s="16" customFormat="1" ht="40.5" customHeight="1" x14ac:dyDescent="0.15">
      <c r="A67" s="87"/>
      <c r="B67" s="88"/>
      <c r="C67" s="89"/>
      <c r="D67" s="90"/>
      <c r="E67" s="91"/>
      <c r="F67" s="91"/>
    </row>
    <row r="68" spans="1:6" s="14" customFormat="1" ht="40.5" customHeight="1" x14ac:dyDescent="0.15">
      <c r="A68" s="87"/>
      <c r="B68" s="88"/>
      <c r="C68" s="89"/>
      <c r="D68" s="90"/>
      <c r="E68" s="91"/>
      <c r="F68" s="91"/>
    </row>
    <row r="69" spans="1:6" s="21" customFormat="1" ht="40.5" customHeight="1" x14ac:dyDescent="0.15">
      <c r="A69" s="87"/>
      <c r="B69" s="89"/>
      <c r="C69" s="89"/>
      <c r="D69" s="90"/>
      <c r="E69" s="91"/>
      <c r="F69" s="91"/>
    </row>
    <row r="70" spans="1:6" s="21" customFormat="1" ht="40.5" customHeight="1" x14ac:dyDescent="0.15">
      <c r="A70" s="87"/>
      <c r="B70" s="88"/>
      <c r="C70" s="89"/>
      <c r="D70" s="90"/>
      <c r="E70" s="91"/>
      <c r="F70" s="91"/>
    </row>
    <row r="71" spans="1:6" s="21" customFormat="1" ht="40.5" customHeight="1" x14ac:dyDescent="0.15">
      <c r="A71" s="87"/>
      <c r="B71" s="62"/>
      <c r="C71" s="62"/>
      <c r="D71" s="90"/>
      <c r="E71" s="62"/>
      <c r="F71" s="62"/>
    </row>
    <row r="72" spans="1:6" s="21" customFormat="1" ht="40.5" customHeight="1" x14ac:dyDescent="0.15">
      <c r="A72" s="59"/>
      <c r="B72" s="59"/>
      <c r="C72" s="59"/>
      <c r="D72" s="61"/>
      <c r="E72" s="62"/>
      <c r="F72" s="62"/>
    </row>
    <row r="73" spans="1:6" s="21" customFormat="1" ht="40.5" customHeight="1" x14ac:dyDescent="0.15">
      <c r="A73" s="59"/>
      <c r="B73" s="59"/>
      <c r="C73" s="59"/>
      <c r="D73" s="61"/>
      <c r="E73" s="62"/>
      <c r="F73" s="62"/>
    </row>
    <row r="74" spans="1:6" s="21" customFormat="1" ht="40.5" customHeight="1" x14ac:dyDescent="0.15">
      <c r="A74" s="59"/>
      <c r="B74" s="59"/>
      <c r="C74" s="59"/>
      <c r="D74" s="61"/>
      <c r="E74" s="62"/>
      <c r="F74" s="62"/>
    </row>
    <row r="75" spans="1:6" s="21" customFormat="1" ht="40.5" customHeight="1" x14ac:dyDescent="0.15">
      <c r="A75" s="59"/>
      <c r="B75" s="59"/>
      <c r="C75" s="59"/>
      <c r="D75" s="61"/>
      <c r="E75" s="62"/>
      <c r="F75" s="62"/>
    </row>
    <row r="76" spans="1:6" s="21" customFormat="1" ht="40.5" customHeight="1" x14ac:dyDescent="0.15">
      <c r="A76" s="59"/>
      <c r="B76" s="59"/>
      <c r="C76" s="59"/>
      <c r="D76" s="61"/>
      <c r="E76" s="62"/>
      <c r="F76" s="62"/>
    </row>
    <row r="77" spans="1:6" s="21" customFormat="1" ht="40.5" customHeight="1" x14ac:dyDescent="0.15">
      <c r="A77" s="59"/>
      <c r="B77" s="59"/>
      <c r="C77" s="59"/>
      <c r="D77" s="61"/>
      <c r="E77" s="62"/>
      <c r="F77" s="62"/>
    </row>
    <row r="78" spans="1:6" s="21" customFormat="1" ht="40.5" customHeight="1" x14ac:dyDescent="0.15">
      <c r="A78" s="59"/>
      <c r="B78" s="59"/>
      <c r="C78" s="59"/>
      <c r="D78" s="61"/>
      <c r="E78" s="62"/>
      <c r="F78" s="62"/>
    </row>
    <row r="79" spans="1:6" s="21" customFormat="1" ht="104.25" customHeight="1" x14ac:dyDescent="0.15">
      <c r="A79" s="59"/>
      <c r="B79" s="59"/>
      <c r="C79" s="59"/>
      <c r="D79" s="61"/>
      <c r="E79" s="62"/>
      <c r="F79" s="62"/>
    </row>
    <row r="80" spans="1:6" s="21" customFormat="1" x14ac:dyDescent="0.15">
      <c r="A80" s="59"/>
      <c r="B80" s="59"/>
      <c r="C80" s="59"/>
      <c r="D80" s="61"/>
      <c r="E80" s="62"/>
      <c r="F80" s="62"/>
    </row>
  </sheetData>
  <sheetProtection algorithmName="SHA-512" hashValue="K5eMWod7vkn+xbouT6ZRxHnmj4+WeyPTHQr7qr4Cw4Wro2nu96Q/VSanDzY8W0PXV2RtXwxZMQpBL2CWDZMKQg==" saltValue="PJJt9NFLbKqKsT6yD5Tp6A==" spinCount="100000" sheet="1" autoFilter="0"/>
  <phoneticPr fontId="6"/>
  <dataValidations count="1">
    <dataValidation type="list" allowBlank="1" showInputMessage="1" showErrorMessage="1" sqref="B2" xr:uid="{00000000-0002-0000-0100-000000000000}">
      <formula1>$B$3:$B$62</formula1>
    </dataValidation>
  </dataValidations>
  <printOptions horizontalCentered="1"/>
  <pageMargins left="0.59055118110236227" right="0.59055118110236227" top="0.59055118110236227" bottom="0.59055118110236227" header="0.51181102362204722" footer="0.31496062992125984"/>
  <pageSetup paperSize="9" scale="70" orientation="portrait" r:id="rId1"/>
  <headerFooter alignWithMargins="0">
    <oddHeader>&amp;R【資料９】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66"/>
    <pageSetUpPr fitToPage="1"/>
  </sheetPr>
  <dimension ref="A1:T477"/>
  <sheetViews>
    <sheetView view="pageBreakPreview" zoomScale="70" zoomScaleNormal="100" zoomScaleSheetLayoutView="70" workbookViewId="0">
      <selection activeCell="K1" sqref="K1"/>
    </sheetView>
  </sheetViews>
  <sheetFormatPr defaultRowHeight="20.25" customHeight="1" x14ac:dyDescent="0.15"/>
  <cols>
    <col min="1" max="1" width="10" customWidth="1"/>
    <col min="2" max="2" width="7.75" style="32" customWidth="1"/>
    <col min="3" max="3" width="6.75" style="43" customWidth="1"/>
    <col min="4" max="5" width="6" style="42" customWidth="1"/>
    <col min="6" max="6" width="10.375" style="25" customWidth="1"/>
    <col min="7" max="7" width="10.375" customWidth="1"/>
    <col min="8" max="8" width="7" style="26" customWidth="1"/>
    <col min="9" max="9" width="33.625" style="25" customWidth="1"/>
    <col min="10" max="10" width="7.5" style="34" customWidth="1"/>
    <col min="11" max="11" width="33.625" style="25" customWidth="1"/>
    <col min="12" max="12" width="26.875" customWidth="1"/>
    <col min="13" max="13" width="49.375" customWidth="1"/>
    <col min="14" max="14" width="12.875" style="14" customWidth="1"/>
  </cols>
  <sheetData>
    <row r="1" spans="1:20" ht="20.25" customHeight="1" x14ac:dyDescent="0.15">
      <c r="B1" s="216" t="s">
        <v>488</v>
      </c>
      <c r="C1" s="216"/>
      <c r="D1" s="216"/>
      <c r="E1" s="216"/>
      <c r="F1" s="216"/>
      <c r="G1" s="216"/>
      <c r="H1" s="45"/>
      <c r="I1" s="46"/>
    </row>
    <row r="2" spans="1:20" s="29" customFormat="1" ht="39" customHeight="1" x14ac:dyDescent="0.15">
      <c r="A2" s="27" t="s">
        <v>695</v>
      </c>
      <c r="B2" s="35" t="s">
        <v>301</v>
      </c>
      <c r="C2" s="36" t="s">
        <v>114</v>
      </c>
      <c r="D2" s="35" t="s">
        <v>467</v>
      </c>
      <c r="E2" s="35" t="s">
        <v>468</v>
      </c>
      <c r="F2" s="36" t="s">
        <v>696</v>
      </c>
      <c r="G2" s="36" t="s">
        <v>697</v>
      </c>
      <c r="H2" s="35" t="s">
        <v>302</v>
      </c>
      <c r="I2" s="37" t="s">
        <v>698</v>
      </c>
      <c r="J2" s="38" t="s">
        <v>469</v>
      </c>
      <c r="K2" s="39" t="s">
        <v>303</v>
      </c>
      <c r="L2" s="40" t="s">
        <v>323</v>
      </c>
      <c r="M2" s="57" t="s">
        <v>471</v>
      </c>
      <c r="N2" s="28"/>
      <c r="O2" s="29" t="s">
        <v>1585</v>
      </c>
      <c r="P2" s="29" t="s">
        <v>1586</v>
      </c>
      <c r="Q2" s="29" t="s">
        <v>1587</v>
      </c>
      <c r="R2" s="29" t="s">
        <v>1588</v>
      </c>
      <c r="S2" s="29" t="s">
        <v>1589</v>
      </c>
      <c r="T2" s="29" t="s">
        <v>1590</v>
      </c>
    </row>
    <row r="3" spans="1:20" s="14" customFormat="1" ht="20.25" customHeight="1" x14ac:dyDescent="0.15">
      <c r="A3" s="30" t="str">
        <f t="shared" ref="A3:A66" si="0">B3&amp;C3</f>
        <v>00201</v>
      </c>
      <c r="B3" s="93" t="s">
        <v>513</v>
      </c>
      <c r="C3" s="94" t="s">
        <v>760</v>
      </c>
      <c r="D3" s="95" t="s">
        <v>479</v>
      </c>
      <c r="E3" s="95" t="s">
        <v>514</v>
      </c>
      <c r="F3" s="96" t="s">
        <v>515</v>
      </c>
      <c r="G3" s="96" t="s">
        <v>1444</v>
      </c>
      <c r="H3" s="97" t="s">
        <v>764</v>
      </c>
      <c r="I3" s="98" t="s">
        <v>765</v>
      </c>
      <c r="J3" s="96" t="s">
        <v>699</v>
      </c>
      <c r="K3" s="99" t="s">
        <v>517</v>
      </c>
      <c r="L3" s="100" t="s">
        <v>1472</v>
      </c>
      <c r="M3" s="99"/>
      <c r="O3" s="137">
        <v>1</v>
      </c>
      <c r="P3" s="137"/>
      <c r="Q3" s="137"/>
      <c r="R3" s="137"/>
      <c r="S3" s="137"/>
      <c r="T3" s="137"/>
    </row>
    <row r="4" spans="1:20" s="14" customFormat="1" ht="20.25" customHeight="1" x14ac:dyDescent="0.15">
      <c r="A4" s="30" t="str">
        <f t="shared" si="0"/>
        <v>00202</v>
      </c>
      <c r="B4" s="93" t="s">
        <v>513</v>
      </c>
      <c r="C4" s="94" t="s">
        <v>333</v>
      </c>
      <c r="D4" s="95" t="s">
        <v>479</v>
      </c>
      <c r="E4" s="95" t="s">
        <v>514</v>
      </c>
      <c r="F4" s="96" t="s">
        <v>515</v>
      </c>
      <c r="G4" s="96" t="s">
        <v>477</v>
      </c>
      <c r="H4" s="97" t="s">
        <v>766</v>
      </c>
      <c r="I4" s="98" t="s">
        <v>767</v>
      </c>
      <c r="J4" s="96" t="s">
        <v>518</v>
      </c>
      <c r="K4" s="99" t="s">
        <v>519</v>
      </c>
      <c r="L4" s="100" t="s">
        <v>304</v>
      </c>
      <c r="M4" s="99"/>
      <c r="O4" s="137">
        <v>1</v>
      </c>
      <c r="P4" s="137"/>
      <c r="Q4" s="137"/>
      <c r="R4" s="137"/>
      <c r="S4" s="137"/>
      <c r="T4" s="137"/>
    </row>
    <row r="5" spans="1:20" s="14" customFormat="1" ht="20.25" customHeight="1" x14ac:dyDescent="0.15">
      <c r="A5" s="30" t="str">
        <f t="shared" si="0"/>
        <v>00203</v>
      </c>
      <c r="B5" s="93" t="s">
        <v>513</v>
      </c>
      <c r="C5" s="94" t="s">
        <v>334</v>
      </c>
      <c r="D5" s="95" t="s">
        <v>479</v>
      </c>
      <c r="E5" s="95" t="s">
        <v>478</v>
      </c>
      <c r="F5" s="96" t="s">
        <v>515</v>
      </c>
      <c r="G5" s="96" t="s">
        <v>477</v>
      </c>
      <c r="H5" s="97" t="s">
        <v>768</v>
      </c>
      <c r="I5" s="98" t="s">
        <v>769</v>
      </c>
      <c r="J5" s="96" t="s">
        <v>516</v>
      </c>
      <c r="K5" s="99" t="s">
        <v>520</v>
      </c>
      <c r="L5" s="100" t="s">
        <v>304</v>
      </c>
      <c r="M5" s="99"/>
      <c r="O5" s="137">
        <v>2</v>
      </c>
      <c r="P5" s="137"/>
      <c r="Q5" s="137"/>
      <c r="R5" s="137"/>
      <c r="S5" s="137"/>
      <c r="T5" s="137"/>
    </row>
    <row r="6" spans="1:20" s="14" customFormat="1" ht="20.25" customHeight="1" x14ac:dyDescent="0.15">
      <c r="A6" s="30" t="str">
        <f t="shared" si="0"/>
        <v>00204</v>
      </c>
      <c r="B6" s="93" t="s">
        <v>513</v>
      </c>
      <c r="C6" s="94" t="s">
        <v>335</v>
      </c>
      <c r="D6" s="95" t="s">
        <v>479</v>
      </c>
      <c r="E6" s="95" t="s">
        <v>478</v>
      </c>
      <c r="F6" s="96" t="s">
        <v>515</v>
      </c>
      <c r="G6" s="96" t="s">
        <v>477</v>
      </c>
      <c r="H6" s="97" t="s">
        <v>770</v>
      </c>
      <c r="I6" s="98" t="s">
        <v>771</v>
      </c>
      <c r="J6" s="96" t="s">
        <v>518</v>
      </c>
      <c r="K6" s="99" t="s">
        <v>521</v>
      </c>
      <c r="L6" s="100" t="s">
        <v>304</v>
      </c>
      <c r="M6" s="99"/>
      <c r="O6" s="137">
        <v>2</v>
      </c>
      <c r="P6" s="137"/>
      <c r="Q6" s="137"/>
      <c r="R6" s="137"/>
      <c r="S6" s="137"/>
      <c r="T6" s="137"/>
    </row>
    <row r="7" spans="1:20" s="14" customFormat="1" ht="20.25" customHeight="1" x14ac:dyDescent="0.15">
      <c r="A7" s="30" t="str">
        <f t="shared" si="0"/>
        <v>00205</v>
      </c>
      <c r="B7" s="93" t="s">
        <v>513</v>
      </c>
      <c r="C7" s="94" t="s">
        <v>336</v>
      </c>
      <c r="D7" s="95" t="s">
        <v>479</v>
      </c>
      <c r="E7" s="95" t="s">
        <v>522</v>
      </c>
      <c r="F7" s="96" t="s">
        <v>515</v>
      </c>
      <c r="G7" s="96" t="s">
        <v>477</v>
      </c>
      <c r="H7" s="97" t="s">
        <v>772</v>
      </c>
      <c r="I7" s="98" t="s">
        <v>773</v>
      </c>
      <c r="J7" s="96" t="s">
        <v>516</v>
      </c>
      <c r="K7" s="99" t="s">
        <v>523</v>
      </c>
      <c r="L7" s="100" t="s">
        <v>304</v>
      </c>
      <c r="M7" s="99"/>
      <c r="O7" s="137">
        <v>3</v>
      </c>
      <c r="P7" s="137"/>
      <c r="Q7" s="137"/>
      <c r="R7" s="137"/>
      <c r="S7" s="137"/>
      <c r="T7" s="137"/>
    </row>
    <row r="8" spans="1:20" s="14" customFormat="1" ht="20.25" customHeight="1" x14ac:dyDescent="0.15">
      <c r="A8" s="30" t="str">
        <f t="shared" si="0"/>
        <v>00206</v>
      </c>
      <c r="B8" s="93" t="s">
        <v>513</v>
      </c>
      <c r="C8" s="94" t="s">
        <v>337</v>
      </c>
      <c r="D8" s="95" t="s">
        <v>479</v>
      </c>
      <c r="E8" s="95" t="s">
        <v>522</v>
      </c>
      <c r="F8" s="96" t="s">
        <v>515</v>
      </c>
      <c r="G8" s="96" t="s">
        <v>477</v>
      </c>
      <c r="H8" s="97" t="s">
        <v>774</v>
      </c>
      <c r="I8" s="98" t="s">
        <v>775</v>
      </c>
      <c r="J8" s="96" t="s">
        <v>518</v>
      </c>
      <c r="K8" s="99" t="s">
        <v>524</v>
      </c>
      <c r="L8" s="100" t="s">
        <v>304</v>
      </c>
      <c r="M8" s="99"/>
      <c r="O8" s="137">
        <v>3</v>
      </c>
      <c r="P8" s="137"/>
      <c r="Q8" s="137"/>
      <c r="R8" s="137"/>
      <c r="S8" s="137"/>
      <c r="T8" s="137"/>
    </row>
    <row r="9" spans="1:20" s="14" customFormat="1" ht="20.25" customHeight="1" x14ac:dyDescent="0.15">
      <c r="A9" s="30" t="str">
        <f t="shared" si="0"/>
        <v>00207</v>
      </c>
      <c r="B9" s="93" t="s">
        <v>513</v>
      </c>
      <c r="C9" s="94" t="s">
        <v>338</v>
      </c>
      <c r="D9" s="95" t="s">
        <v>479</v>
      </c>
      <c r="E9" s="95" t="s">
        <v>525</v>
      </c>
      <c r="F9" s="96" t="s">
        <v>515</v>
      </c>
      <c r="G9" s="96" t="s">
        <v>477</v>
      </c>
      <c r="H9" s="97" t="s">
        <v>776</v>
      </c>
      <c r="I9" s="98" t="s">
        <v>777</v>
      </c>
      <c r="J9" s="96" t="s">
        <v>516</v>
      </c>
      <c r="K9" s="99" t="s">
        <v>526</v>
      </c>
      <c r="L9" s="100" t="s">
        <v>304</v>
      </c>
      <c r="M9" s="99"/>
      <c r="O9" s="137">
        <v>4</v>
      </c>
      <c r="P9" s="137"/>
      <c r="Q9" s="137"/>
      <c r="R9" s="137"/>
      <c r="S9" s="137"/>
      <c r="T9" s="137"/>
    </row>
    <row r="10" spans="1:20" s="14" customFormat="1" ht="20.25" customHeight="1" x14ac:dyDescent="0.15">
      <c r="A10" s="30" t="str">
        <f t="shared" si="0"/>
        <v>00208</v>
      </c>
      <c r="B10" s="93" t="s">
        <v>513</v>
      </c>
      <c r="C10" s="94" t="s">
        <v>339</v>
      </c>
      <c r="D10" s="95" t="s">
        <v>479</v>
      </c>
      <c r="E10" s="95" t="s">
        <v>525</v>
      </c>
      <c r="F10" s="96" t="s">
        <v>515</v>
      </c>
      <c r="G10" s="96" t="s">
        <v>477</v>
      </c>
      <c r="H10" s="97" t="s">
        <v>778</v>
      </c>
      <c r="I10" s="98" t="s">
        <v>779</v>
      </c>
      <c r="J10" s="96" t="s">
        <v>518</v>
      </c>
      <c r="K10" s="99" t="s">
        <v>527</v>
      </c>
      <c r="L10" s="100" t="s">
        <v>304</v>
      </c>
      <c r="M10" s="99"/>
      <c r="O10" s="137">
        <v>4</v>
      </c>
      <c r="P10" s="137"/>
      <c r="Q10" s="137"/>
      <c r="R10" s="137"/>
      <c r="S10" s="137"/>
      <c r="T10" s="137"/>
    </row>
    <row r="11" spans="1:20" s="14" customFormat="1" ht="20.25" customHeight="1" x14ac:dyDescent="0.15">
      <c r="A11" s="30" t="str">
        <f t="shared" si="0"/>
        <v>00209</v>
      </c>
      <c r="B11" s="93" t="s">
        <v>513</v>
      </c>
      <c r="C11" s="94" t="s">
        <v>332</v>
      </c>
      <c r="D11" s="95" t="s">
        <v>479</v>
      </c>
      <c r="E11" s="95" t="s">
        <v>528</v>
      </c>
      <c r="F11" s="96" t="s">
        <v>515</v>
      </c>
      <c r="G11" s="96" t="s">
        <v>477</v>
      </c>
      <c r="H11" s="97" t="s">
        <v>780</v>
      </c>
      <c r="I11" s="98" t="s">
        <v>781</v>
      </c>
      <c r="J11" s="96"/>
      <c r="K11" s="99" t="s">
        <v>700</v>
      </c>
      <c r="L11" s="100" t="s">
        <v>304</v>
      </c>
      <c r="M11" s="99"/>
      <c r="O11" s="137">
        <v>5</v>
      </c>
      <c r="P11" s="137"/>
      <c r="Q11" s="137"/>
      <c r="R11" s="137"/>
      <c r="S11" s="137"/>
      <c r="T11" s="137"/>
    </row>
    <row r="12" spans="1:20" s="14" customFormat="1" ht="20.25" customHeight="1" x14ac:dyDescent="0.15">
      <c r="A12" s="30" t="str">
        <f t="shared" si="0"/>
        <v>00210</v>
      </c>
      <c r="B12" s="93" t="s">
        <v>513</v>
      </c>
      <c r="C12" s="94" t="s">
        <v>340</v>
      </c>
      <c r="D12" s="95" t="s">
        <v>479</v>
      </c>
      <c r="E12" s="95" t="s">
        <v>701</v>
      </c>
      <c r="F12" s="96" t="s">
        <v>515</v>
      </c>
      <c r="G12" s="96" t="s">
        <v>477</v>
      </c>
      <c r="H12" s="97" t="s">
        <v>782</v>
      </c>
      <c r="I12" s="98" t="s">
        <v>783</v>
      </c>
      <c r="J12" s="96"/>
      <c r="K12" s="99" t="s">
        <v>702</v>
      </c>
      <c r="L12" s="100" t="s">
        <v>304</v>
      </c>
      <c r="M12" s="99"/>
      <c r="O12" s="137">
        <v>6</v>
      </c>
      <c r="P12" s="137"/>
      <c r="Q12" s="137"/>
      <c r="R12" s="137"/>
      <c r="S12" s="137"/>
      <c r="T12" s="137"/>
    </row>
    <row r="13" spans="1:20" s="14" customFormat="1" ht="20.25" customHeight="1" x14ac:dyDescent="0.15">
      <c r="A13" s="30" t="str">
        <f t="shared" si="0"/>
        <v>00211</v>
      </c>
      <c r="B13" s="93" t="s">
        <v>513</v>
      </c>
      <c r="C13" s="94" t="s">
        <v>341</v>
      </c>
      <c r="D13" s="95" t="s">
        <v>479</v>
      </c>
      <c r="E13" s="95" t="s">
        <v>514</v>
      </c>
      <c r="F13" s="96" t="s">
        <v>515</v>
      </c>
      <c r="G13" s="96" t="s">
        <v>530</v>
      </c>
      <c r="H13" s="97" t="s">
        <v>764</v>
      </c>
      <c r="I13" s="98" t="s">
        <v>784</v>
      </c>
      <c r="J13" s="96"/>
      <c r="K13" s="99" t="s">
        <v>531</v>
      </c>
      <c r="L13" s="100" t="s">
        <v>304</v>
      </c>
      <c r="M13" s="99"/>
      <c r="O13" s="137">
        <v>1</v>
      </c>
      <c r="P13" s="137"/>
      <c r="Q13" s="137"/>
      <c r="R13" s="137"/>
      <c r="S13" s="137"/>
      <c r="T13" s="137"/>
    </row>
    <row r="14" spans="1:20" s="14" customFormat="1" ht="20.25" customHeight="1" x14ac:dyDescent="0.15">
      <c r="A14" s="30" t="str">
        <f t="shared" si="0"/>
        <v>00212</v>
      </c>
      <c r="B14" s="93" t="s">
        <v>513</v>
      </c>
      <c r="C14" s="94" t="s">
        <v>342</v>
      </c>
      <c r="D14" s="95" t="s">
        <v>479</v>
      </c>
      <c r="E14" s="95" t="s">
        <v>478</v>
      </c>
      <c r="F14" s="96" t="s">
        <v>515</v>
      </c>
      <c r="G14" s="96" t="s">
        <v>530</v>
      </c>
      <c r="H14" s="97" t="s">
        <v>768</v>
      </c>
      <c r="I14" s="98" t="s">
        <v>785</v>
      </c>
      <c r="J14" s="96"/>
      <c r="K14" s="99" t="s">
        <v>532</v>
      </c>
      <c r="L14" s="100" t="s">
        <v>304</v>
      </c>
      <c r="M14" s="99"/>
      <c r="O14" s="137">
        <v>2</v>
      </c>
      <c r="P14" s="137"/>
      <c r="Q14" s="137"/>
      <c r="R14" s="137"/>
      <c r="S14" s="137"/>
      <c r="T14" s="137"/>
    </row>
    <row r="15" spans="1:20" s="14" customFormat="1" ht="20.25" customHeight="1" x14ac:dyDescent="0.15">
      <c r="A15" s="30" t="str">
        <f t="shared" si="0"/>
        <v>00213</v>
      </c>
      <c r="B15" s="93" t="s">
        <v>513</v>
      </c>
      <c r="C15" s="94" t="s">
        <v>343</v>
      </c>
      <c r="D15" s="95" t="s">
        <v>479</v>
      </c>
      <c r="E15" s="95" t="s">
        <v>522</v>
      </c>
      <c r="F15" s="96" t="s">
        <v>515</v>
      </c>
      <c r="G15" s="96" t="s">
        <v>530</v>
      </c>
      <c r="H15" s="97" t="s">
        <v>772</v>
      </c>
      <c r="I15" s="98" t="s">
        <v>786</v>
      </c>
      <c r="J15" s="96"/>
      <c r="K15" s="99" t="s">
        <v>533</v>
      </c>
      <c r="L15" s="100" t="s">
        <v>304</v>
      </c>
      <c r="M15" s="99"/>
      <c r="O15" s="137">
        <v>3</v>
      </c>
      <c r="P15" s="137"/>
      <c r="Q15" s="137"/>
      <c r="R15" s="137"/>
      <c r="S15" s="137"/>
      <c r="T15" s="137"/>
    </row>
    <row r="16" spans="1:20" s="14" customFormat="1" ht="20.25" customHeight="1" x14ac:dyDescent="0.15">
      <c r="A16" s="30" t="str">
        <f t="shared" si="0"/>
        <v>00214</v>
      </c>
      <c r="B16" s="93" t="s">
        <v>513</v>
      </c>
      <c r="C16" s="94" t="s">
        <v>344</v>
      </c>
      <c r="D16" s="95" t="s">
        <v>479</v>
      </c>
      <c r="E16" s="95" t="s">
        <v>525</v>
      </c>
      <c r="F16" s="96" t="s">
        <v>515</v>
      </c>
      <c r="G16" s="96" t="s">
        <v>530</v>
      </c>
      <c r="H16" s="97" t="s">
        <v>776</v>
      </c>
      <c r="I16" s="98" t="s">
        <v>787</v>
      </c>
      <c r="J16" s="96"/>
      <c r="K16" s="99" t="s">
        <v>534</v>
      </c>
      <c r="L16" s="100" t="s">
        <v>304</v>
      </c>
      <c r="M16" s="99"/>
      <c r="O16" s="137">
        <v>4</v>
      </c>
      <c r="P16" s="137"/>
      <c r="Q16" s="137"/>
      <c r="R16" s="137"/>
      <c r="S16" s="137"/>
      <c r="T16" s="137"/>
    </row>
    <row r="17" spans="1:20" s="14" customFormat="1" ht="20.25" customHeight="1" x14ac:dyDescent="0.15">
      <c r="A17" s="30" t="str">
        <f t="shared" si="0"/>
        <v>00215</v>
      </c>
      <c r="B17" s="93" t="s">
        <v>513</v>
      </c>
      <c r="C17" s="94" t="s">
        <v>345</v>
      </c>
      <c r="D17" s="95" t="s">
        <v>479</v>
      </c>
      <c r="E17" s="95" t="s">
        <v>528</v>
      </c>
      <c r="F17" s="96" t="s">
        <v>515</v>
      </c>
      <c r="G17" s="96" t="s">
        <v>530</v>
      </c>
      <c r="H17" s="97" t="s">
        <v>780</v>
      </c>
      <c r="I17" s="98" t="s">
        <v>788</v>
      </c>
      <c r="J17" s="96"/>
      <c r="K17" s="99" t="s">
        <v>535</v>
      </c>
      <c r="L17" s="100" t="s">
        <v>304</v>
      </c>
      <c r="M17" s="99"/>
      <c r="O17" s="137">
        <v>5</v>
      </c>
      <c r="P17" s="137"/>
      <c r="Q17" s="137"/>
      <c r="R17" s="137"/>
      <c r="S17" s="137"/>
      <c r="T17" s="137"/>
    </row>
    <row r="18" spans="1:20" s="14" customFormat="1" ht="20.25" customHeight="1" x14ac:dyDescent="0.15">
      <c r="A18" s="30" t="str">
        <f t="shared" si="0"/>
        <v>00216</v>
      </c>
      <c r="B18" s="93" t="s">
        <v>513</v>
      </c>
      <c r="C18" s="94" t="s">
        <v>346</v>
      </c>
      <c r="D18" s="95" t="s">
        <v>479</v>
      </c>
      <c r="E18" s="95" t="s">
        <v>529</v>
      </c>
      <c r="F18" s="96" t="s">
        <v>515</v>
      </c>
      <c r="G18" s="96" t="s">
        <v>530</v>
      </c>
      <c r="H18" s="97" t="s">
        <v>782</v>
      </c>
      <c r="I18" s="98" t="s">
        <v>789</v>
      </c>
      <c r="J18" s="96"/>
      <c r="K18" s="99" t="s">
        <v>536</v>
      </c>
      <c r="L18" s="100" t="s">
        <v>304</v>
      </c>
      <c r="M18" s="99"/>
      <c r="O18" s="137">
        <v>6</v>
      </c>
      <c r="P18" s="137"/>
      <c r="Q18" s="137"/>
      <c r="R18" s="137"/>
      <c r="S18" s="137"/>
      <c r="T18" s="137"/>
    </row>
    <row r="19" spans="1:20" s="14" customFormat="1" ht="20.25" customHeight="1" x14ac:dyDescent="0.15">
      <c r="A19" s="30" t="str">
        <f t="shared" si="0"/>
        <v>00217</v>
      </c>
      <c r="B19" s="93" t="s">
        <v>513</v>
      </c>
      <c r="C19" s="94" t="s">
        <v>347</v>
      </c>
      <c r="D19" s="95" t="s">
        <v>479</v>
      </c>
      <c r="E19" s="95" t="s">
        <v>522</v>
      </c>
      <c r="F19" s="41" t="s">
        <v>515</v>
      </c>
      <c r="G19" s="41" t="s">
        <v>537</v>
      </c>
      <c r="H19" s="97" t="s">
        <v>772</v>
      </c>
      <c r="I19" s="98" t="s">
        <v>790</v>
      </c>
      <c r="J19" s="96"/>
      <c r="K19" s="99" t="s">
        <v>1126</v>
      </c>
      <c r="L19" s="100" t="s">
        <v>304</v>
      </c>
      <c r="M19" s="99"/>
      <c r="O19" s="137">
        <v>3</v>
      </c>
      <c r="P19" s="137"/>
      <c r="Q19" s="137"/>
      <c r="R19" s="137"/>
      <c r="S19" s="137"/>
      <c r="T19" s="137"/>
    </row>
    <row r="20" spans="1:20" s="14" customFormat="1" ht="20.25" customHeight="1" x14ac:dyDescent="0.15">
      <c r="A20" s="30" t="str">
        <f t="shared" si="0"/>
        <v>00218</v>
      </c>
      <c r="B20" s="93" t="s">
        <v>513</v>
      </c>
      <c r="C20" s="94" t="s">
        <v>348</v>
      </c>
      <c r="D20" s="95" t="s">
        <v>479</v>
      </c>
      <c r="E20" s="95" t="s">
        <v>525</v>
      </c>
      <c r="F20" s="41" t="s">
        <v>515</v>
      </c>
      <c r="G20" s="41" t="s">
        <v>537</v>
      </c>
      <c r="H20" s="97" t="s">
        <v>776</v>
      </c>
      <c r="I20" s="98" t="s">
        <v>791</v>
      </c>
      <c r="J20" s="96"/>
      <c r="K20" s="99" t="s">
        <v>1127</v>
      </c>
      <c r="L20" s="100" t="s">
        <v>304</v>
      </c>
      <c r="M20" s="99"/>
      <c r="O20" s="137">
        <v>4</v>
      </c>
      <c r="P20" s="137"/>
      <c r="Q20" s="137"/>
      <c r="R20" s="137"/>
      <c r="S20" s="137"/>
      <c r="T20" s="137"/>
    </row>
    <row r="21" spans="1:20" s="14" customFormat="1" ht="20.25" customHeight="1" x14ac:dyDescent="0.15">
      <c r="A21" s="30" t="str">
        <f t="shared" si="0"/>
        <v>00219</v>
      </c>
      <c r="B21" s="93" t="s">
        <v>513</v>
      </c>
      <c r="C21" s="94" t="s">
        <v>349</v>
      </c>
      <c r="D21" s="95" t="s">
        <v>479</v>
      </c>
      <c r="E21" s="95" t="s">
        <v>528</v>
      </c>
      <c r="F21" s="41" t="s">
        <v>515</v>
      </c>
      <c r="G21" s="41" t="s">
        <v>537</v>
      </c>
      <c r="H21" s="97" t="s">
        <v>780</v>
      </c>
      <c r="I21" s="98" t="s">
        <v>792</v>
      </c>
      <c r="J21" s="96" t="s">
        <v>516</v>
      </c>
      <c r="K21" s="99" t="s">
        <v>538</v>
      </c>
      <c r="L21" s="100" t="s">
        <v>304</v>
      </c>
      <c r="M21" s="99"/>
      <c r="O21" s="137">
        <v>5</v>
      </c>
      <c r="P21" s="137"/>
      <c r="Q21" s="137"/>
      <c r="R21" s="137"/>
      <c r="S21" s="137"/>
      <c r="T21" s="137"/>
    </row>
    <row r="22" spans="1:20" s="14" customFormat="1" ht="20.25" customHeight="1" x14ac:dyDescent="0.15">
      <c r="A22" s="30" t="str">
        <f t="shared" si="0"/>
        <v>00220</v>
      </c>
      <c r="B22" s="93" t="s">
        <v>513</v>
      </c>
      <c r="C22" s="94" t="s">
        <v>350</v>
      </c>
      <c r="D22" s="95" t="s">
        <v>479</v>
      </c>
      <c r="E22" s="95" t="s">
        <v>528</v>
      </c>
      <c r="F22" s="41" t="s">
        <v>515</v>
      </c>
      <c r="G22" s="41" t="s">
        <v>537</v>
      </c>
      <c r="H22" s="97" t="s">
        <v>793</v>
      </c>
      <c r="I22" s="98" t="s">
        <v>794</v>
      </c>
      <c r="J22" s="96" t="s">
        <v>518</v>
      </c>
      <c r="K22" s="99" t="s">
        <v>539</v>
      </c>
      <c r="L22" s="100" t="s">
        <v>304</v>
      </c>
      <c r="M22" s="99"/>
      <c r="O22" s="137">
        <v>5</v>
      </c>
      <c r="P22" s="137"/>
      <c r="Q22" s="137"/>
      <c r="R22" s="137"/>
      <c r="S22" s="137"/>
      <c r="T22" s="137"/>
    </row>
    <row r="23" spans="1:20" s="14" customFormat="1" ht="20.25" customHeight="1" x14ac:dyDescent="0.15">
      <c r="A23" s="30" t="str">
        <f t="shared" si="0"/>
        <v>00221</v>
      </c>
      <c r="B23" s="93" t="s">
        <v>513</v>
      </c>
      <c r="C23" s="94" t="s">
        <v>351</v>
      </c>
      <c r="D23" s="95" t="s">
        <v>479</v>
      </c>
      <c r="E23" s="95" t="s">
        <v>529</v>
      </c>
      <c r="F23" s="41" t="s">
        <v>515</v>
      </c>
      <c r="G23" s="41" t="s">
        <v>537</v>
      </c>
      <c r="H23" s="97" t="s">
        <v>782</v>
      </c>
      <c r="I23" s="98" t="s">
        <v>795</v>
      </c>
      <c r="J23" s="96" t="s">
        <v>1142</v>
      </c>
      <c r="K23" s="99" t="s">
        <v>1143</v>
      </c>
      <c r="L23" s="100" t="s">
        <v>304</v>
      </c>
      <c r="M23" s="99" t="s">
        <v>1435</v>
      </c>
      <c r="O23" s="137">
        <v>6</v>
      </c>
      <c r="P23" s="137"/>
      <c r="Q23" s="137"/>
      <c r="R23" s="137"/>
      <c r="S23" s="137"/>
      <c r="T23" s="137"/>
    </row>
    <row r="24" spans="1:20" s="14" customFormat="1" ht="20.25" customHeight="1" x14ac:dyDescent="0.15">
      <c r="A24" s="30" t="str">
        <f t="shared" si="0"/>
        <v>00222</v>
      </c>
      <c r="B24" s="93" t="s">
        <v>513</v>
      </c>
      <c r="C24" s="94" t="s">
        <v>352</v>
      </c>
      <c r="D24" s="95" t="s">
        <v>479</v>
      </c>
      <c r="E24" s="95" t="s">
        <v>529</v>
      </c>
      <c r="F24" s="41" t="s">
        <v>515</v>
      </c>
      <c r="G24" s="41" t="s">
        <v>537</v>
      </c>
      <c r="H24" s="97" t="s">
        <v>796</v>
      </c>
      <c r="I24" s="98" t="s">
        <v>797</v>
      </c>
      <c r="J24" s="96" t="s">
        <v>1144</v>
      </c>
      <c r="K24" s="99" t="s">
        <v>1145</v>
      </c>
      <c r="L24" s="100" t="s">
        <v>304</v>
      </c>
      <c r="M24" s="99" t="s">
        <v>1436</v>
      </c>
      <c r="O24" s="137">
        <v>6</v>
      </c>
      <c r="P24" s="137"/>
      <c r="Q24" s="137"/>
      <c r="R24" s="137"/>
      <c r="S24" s="137"/>
      <c r="T24" s="137"/>
    </row>
    <row r="25" spans="1:20" s="14" customFormat="1" ht="20.25" customHeight="1" x14ac:dyDescent="0.15">
      <c r="A25" s="30" t="str">
        <f t="shared" si="0"/>
        <v>00223</v>
      </c>
      <c r="B25" s="93" t="s">
        <v>513</v>
      </c>
      <c r="C25" s="94" t="s">
        <v>353</v>
      </c>
      <c r="D25" s="95" t="s">
        <v>479</v>
      </c>
      <c r="E25" s="41" t="s">
        <v>1609</v>
      </c>
      <c r="F25" s="41" t="s">
        <v>515</v>
      </c>
      <c r="G25" s="41" t="s">
        <v>540</v>
      </c>
      <c r="H25" s="97" t="s">
        <v>772</v>
      </c>
      <c r="I25" s="98" t="s">
        <v>798</v>
      </c>
      <c r="J25" s="96"/>
      <c r="K25" s="99" t="s">
        <v>1146</v>
      </c>
      <c r="L25" s="100" t="s">
        <v>304</v>
      </c>
      <c r="M25" s="99"/>
      <c r="O25" s="137">
        <v>3</v>
      </c>
      <c r="P25" s="137">
        <v>4</v>
      </c>
      <c r="Q25" s="137">
        <v>5</v>
      </c>
      <c r="R25" s="138">
        <v>6</v>
      </c>
      <c r="S25" s="137"/>
      <c r="T25" s="137"/>
    </row>
    <row r="26" spans="1:20" s="16" customFormat="1" ht="20.25" customHeight="1" x14ac:dyDescent="0.15">
      <c r="A26" s="30" t="str">
        <f t="shared" si="0"/>
        <v>00224</v>
      </c>
      <c r="B26" s="93" t="s">
        <v>513</v>
      </c>
      <c r="C26" s="94" t="s">
        <v>354</v>
      </c>
      <c r="D26" s="95" t="s">
        <v>479</v>
      </c>
      <c r="E26" s="95" t="s">
        <v>514</v>
      </c>
      <c r="F26" s="41" t="s">
        <v>515</v>
      </c>
      <c r="G26" s="41" t="s">
        <v>541</v>
      </c>
      <c r="H26" s="97" t="s">
        <v>764</v>
      </c>
      <c r="I26" s="98" t="s">
        <v>1147</v>
      </c>
      <c r="J26" s="96" t="s">
        <v>1148</v>
      </c>
      <c r="K26" s="99" t="s">
        <v>1149</v>
      </c>
      <c r="L26" s="100" t="s">
        <v>304</v>
      </c>
      <c r="M26" s="99" t="s">
        <v>1437</v>
      </c>
      <c r="N26" s="14"/>
      <c r="O26" s="137">
        <v>1</v>
      </c>
      <c r="P26" s="139"/>
      <c r="Q26" s="139"/>
      <c r="R26" s="139"/>
      <c r="S26" s="139"/>
      <c r="T26" s="139"/>
    </row>
    <row r="27" spans="1:20" s="14" customFormat="1" ht="20.25" customHeight="1" x14ac:dyDescent="0.15">
      <c r="A27" s="30" t="str">
        <f t="shared" si="0"/>
        <v>00225</v>
      </c>
      <c r="B27" s="93" t="s">
        <v>513</v>
      </c>
      <c r="C27" s="94" t="s">
        <v>355</v>
      </c>
      <c r="D27" s="95" t="s">
        <v>479</v>
      </c>
      <c r="E27" s="95" t="s">
        <v>514</v>
      </c>
      <c r="F27" s="41" t="s">
        <v>515</v>
      </c>
      <c r="G27" s="41" t="s">
        <v>541</v>
      </c>
      <c r="H27" s="97" t="s">
        <v>766</v>
      </c>
      <c r="I27" s="98" t="s">
        <v>1150</v>
      </c>
      <c r="J27" s="96" t="s">
        <v>1151</v>
      </c>
      <c r="K27" s="99" t="s">
        <v>1152</v>
      </c>
      <c r="L27" s="100" t="s">
        <v>304</v>
      </c>
      <c r="M27" s="99" t="s">
        <v>1438</v>
      </c>
      <c r="O27" s="137">
        <v>1</v>
      </c>
      <c r="P27" s="137"/>
      <c r="Q27" s="137"/>
      <c r="R27" s="137"/>
      <c r="S27" s="137"/>
      <c r="T27" s="137"/>
    </row>
    <row r="28" spans="1:20" s="16" customFormat="1" ht="20.25" customHeight="1" x14ac:dyDescent="0.15">
      <c r="A28" s="30" t="str">
        <f t="shared" si="0"/>
        <v>00226</v>
      </c>
      <c r="B28" s="93" t="s">
        <v>513</v>
      </c>
      <c r="C28" s="94" t="s">
        <v>356</v>
      </c>
      <c r="D28" s="95" t="s">
        <v>479</v>
      </c>
      <c r="E28" s="95" t="s">
        <v>478</v>
      </c>
      <c r="F28" s="41" t="s">
        <v>515</v>
      </c>
      <c r="G28" s="41" t="s">
        <v>541</v>
      </c>
      <c r="H28" s="97" t="s">
        <v>768</v>
      </c>
      <c r="I28" s="98" t="s">
        <v>1153</v>
      </c>
      <c r="J28" s="96" t="s">
        <v>516</v>
      </c>
      <c r="K28" s="99" t="s">
        <v>542</v>
      </c>
      <c r="L28" s="100" t="s">
        <v>304</v>
      </c>
      <c r="M28" s="99"/>
      <c r="N28" s="14"/>
      <c r="O28" s="137">
        <v>2</v>
      </c>
      <c r="P28" s="139"/>
      <c r="Q28" s="139"/>
      <c r="R28" s="139"/>
      <c r="S28" s="139"/>
      <c r="T28" s="139"/>
    </row>
    <row r="29" spans="1:20" s="14" customFormat="1" ht="20.25" customHeight="1" x14ac:dyDescent="0.15">
      <c r="A29" s="30" t="str">
        <f t="shared" si="0"/>
        <v>00227</v>
      </c>
      <c r="B29" s="93" t="s">
        <v>513</v>
      </c>
      <c r="C29" s="94" t="s">
        <v>357</v>
      </c>
      <c r="D29" s="95" t="s">
        <v>479</v>
      </c>
      <c r="E29" s="95" t="s">
        <v>478</v>
      </c>
      <c r="F29" s="41" t="s">
        <v>515</v>
      </c>
      <c r="G29" s="41" t="s">
        <v>541</v>
      </c>
      <c r="H29" s="97" t="s">
        <v>770</v>
      </c>
      <c r="I29" s="98" t="s">
        <v>1154</v>
      </c>
      <c r="J29" s="96" t="s">
        <v>518</v>
      </c>
      <c r="K29" s="99" t="s">
        <v>543</v>
      </c>
      <c r="L29" s="100" t="s">
        <v>304</v>
      </c>
      <c r="M29" s="99"/>
      <c r="O29" s="137">
        <v>2</v>
      </c>
      <c r="P29" s="137"/>
      <c r="Q29" s="137"/>
      <c r="R29" s="137"/>
      <c r="S29" s="137"/>
      <c r="T29" s="137"/>
    </row>
    <row r="30" spans="1:20" s="16" customFormat="1" ht="20.25" customHeight="1" x14ac:dyDescent="0.15">
      <c r="A30" s="30" t="str">
        <f t="shared" si="0"/>
        <v>00228</v>
      </c>
      <c r="B30" s="93" t="s">
        <v>513</v>
      </c>
      <c r="C30" s="94" t="s">
        <v>358</v>
      </c>
      <c r="D30" s="95" t="s">
        <v>479</v>
      </c>
      <c r="E30" s="95" t="s">
        <v>522</v>
      </c>
      <c r="F30" s="41" t="s">
        <v>515</v>
      </c>
      <c r="G30" s="41" t="s">
        <v>541</v>
      </c>
      <c r="H30" s="97" t="s">
        <v>772</v>
      </c>
      <c r="I30" s="98" t="s">
        <v>1155</v>
      </c>
      <c r="J30" s="96" t="s">
        <v>516</v>
      </c>
      <c r="K30" s="99" t="s">
        <v>544</v>
      </c>
      <c r="L30" s="100" t="s">
        <v>304</v>
      </c>
      <c r="M30" s="99"/>
      <c r="N30" s="14"/>
      <c r="O30" s="137">
        <v>3</v>
      </c>
      <c r="P30" s="139"/>
      <c r="Q30" s="139"/>
      <c r="R30" s="139"/>
      <c r="S30" s="139"/>
      <c r="T30" s="139"/>
    </row>
    <row r="31" spans="1:20" s="14" customFormat="1" ht="20.25" customHeight="1" x14ac:dyDescent="0.15">
      <c r="A31" s="30" t="str">
        <f t="shared" si="0"/>
        <v>00229</v>
      </c>
      <c r="B31" s="93" t="s">
        <v>513</v>
      </c>
      <c r="C31" s="94" t="s">
        <v>359</v>
      </c>
      <c r="D31" s="95" t="s">
        <v>479</v>
      </c>
      <c r="E31" s="95" t="s">
        <v>522</v>
      </c>
      <c r="F31" s="41" t="s">
        <v>515</v>
      </c>
      <c r="G31" s="41" t="s">
        <v>541</v>
      </c>
      <c r="H31" s="97" t="s">
        <v>774</v>
      </c>
      <c r="I31" s="98" t="s">
        <v>1156</v>
      </c>
      <c r="J31" s="96" t="s">
        <v>518</v>
      </c>
      <c r="K31" s="99" t="s">
        <v>545</v>
      </c>
      <c r="L31" s="100" t="s">
        <v>304</v>
      </c>
      <c r="M31" s="99"/>
      <c r="O31" s="137">
        <v>3</v>
      </c>
      <c r="P31" s="137"/>
      <c r="Q31" s="137"/>
      <c r="R31" s="137"/>
      <c r="S31" s="137"/>
      <c r="T31" s="137"/>
    </row>
    <row r="32" spans="1:20" s="16" customFormat="1" ht="20.25" customHeight="1" x14ac:dyDescent="0.15">
      <c r="A32" s="30" t="str">
        <f t="shared" si="0"/>
        <v>00230</v>
      </c>
      <c r="B32" s="93" t="s">
        <v>513</v>
      </c>
      <c r="C32" s="94" t="s">
        <v>360</v>
      </c>
      <c r="D32" s="95" t="s">
        <v>479</v>
      </c>
      <c r="E32" s="95" t="s">
        <v>525</v>
      </c>
      <c r="F32" s="41" t="s">
        <v>515</v>
      </c>
      <c r="G32" s="41" t="s">
        <v>541</v>
      </c>
      <c r="H32" s="97" t="s">
        <v>776</v>
      </c>
      <c r="I32" s="98" t="s">
        <v>1157</v>
      </c>
      <c r="J32" s="96" t="s">
        <v>516</v>
      </c>
      <c r="K32" s="99" t="s">
        <v>546</v>
      </c>
      <c r="L32" s="100" t="s">
        <v>304</v>
      </c>
      <c r="M32" s="99"/>
      <c r="N32" s="14"/>
      <c r="O32" s="137">
        <v>4</v>
      </c>
      <c r="P32" s="139"/>
      <c r="Q32" s="139"/>
      <c r="R32" s="139"/>
      <c r="S32" s="139"/>
      <c r="T32" s="139"/>
    </row>
    <row r="33" spans="1:20" s="14" customFormat="1" ht="20.25" customHeight="1" x14ac:dyDescent="0.15">
      <c r="A33" s="30" t="str">
        <f t="shared" si="0"/>
        <v>00231</v>
      </c>
      <c r="B33" s="93" t="s">
        <v>513</v>
      </c>
      <c r="C33" s="94" t="s">
        <v>361</v>
      </c>
      <c r="D33" s="95" t="s">
        <v>479</v>
      </c>
      <c r="E33" s="95" t="s">
        <v>525</v>
      </c>
      <c r="F33" s="41" t="s">
        <v>515</v>
      </c>
      <c r="G33" s="41" t="s">
        <v>541</v>
      </c>
      <c r="H33" s="97" t="s">
        <v>778</v>
      </c>
      <c r="I33" s="98" t="s">
        <v>1158</v>
      </c>
      <c r="J33" s="96" t="s">
        <v>518</v>
      </c>
      <c r="K33" s="99" t="s">
        <v>547</v>
      </c>
      <c r="L33" s="100" t="s">
        <v>304</v>
      </c>
      <c r="M33" s="99"/>
      <c r="O33" s="137">
        <v>4</v>
      </c>
      <c r="P33" s="137"/>
      <c r="Q33" s="137"/>
      <c r="R33" s="137"/>
      <c r="S33" s="137"/>
      <c r="T33" s="137"/>
    </row>
    <row r="34" spans="1:20" s="16" customFormat="1" ht="20.25" customHeight="1" x14ac:dyDescent="0.15">
      <c r="A34" s="30" t="str">
        <f t="shared" si="0"/>
        <v>00232</v>
      </c>
      <c r="B34" s="93" t="s">
        <v>513</v>
      </c>
      <c r="C34" s="94" t="s">
        <v>362</v>
      </c>
      <c r="D34" s="95" t="s">
        <v>479</v>
      </c>
      <c r="E34" s="95" t="s">
        <v>528</v>
      </c>
      <c r="F34" s="41" t="s">
        <v>515</v>
      </c>
      <c r="G34" s="41" t="s">
        <v>541</v>
      </c>
      <c r="H34" s="97" t="s">
        <v>780</v>
      </c>
      <c r="I34" s="98" t="s">
        <v>1159</v>
      </c>
      <c r="J34" s="96" t="s">
        <v>516</v>
      </c>
      <c r="K34" s="99" t="s">
        <v>548</v>
      </c>
      <c r="L34" s="100" t="s">
        <v>304</v>
      </c>
      <c r="M34" s="99"/>
      <c r="N34" s="14"/>
      <c r="O34" s="137">
        <v>5</v>
      </c>
      <c r="P34" s="139"/>
      <c r="Q34" s="139"/>
      <c r="R34" s="139"/>
      <c r="S34" s="139"/>
      <c r="T34" s="139"/>
    </row>
    <row r="35" spans="1:20" s="14" customFormat="1" ht="20.25" customHeight="1" x14ac:dyDescent="0.15">
      <c r="A35" s="30" t="str">
        <f t="shared" si="0"/>
        <v>00233</v>
      </c>
      <c r="B35" s="93" t="s">
        <v>513</v>
      </c>
      <c r="C35" s="94" t="s">
        <v>363</v>
      </c>
      <c r="D35" s="95" t="s">
        <v>479</v>
      </c>
      <c r="E35" s="95" t="s">
        <v>528</v>
      </c>
      <c r="F35" s="41" t="s">
        <v>515</v>
      </c>
      <c r="G35" s="41" t="s">
        <v>541</v>
      </c>
      <c r="H35" s="97" t="s">
        <v>793</v>
      </c>
      <c r="I35" s="98" t="s">
        <v>1160</v>
      </c>
      <c r="J35" s="96" t="s">
        <v>518</v>
      </c>
      <c r="K35" s="99" t="s">
        <v>549</v>
      </c>
      <c r="L35" s="100" t="s">
        <v>304</v>
      </c>
      <c r="M35" s="99"/>
      <c r="O35" s="137">
        <v>5</v>
      </c>
      <c r="P35" s="137"/>
      <c r="Q35" s="137"/>
      <c r="R35" s="137"/>
      <c r="S35" s="137"/>
      <c r="T35" s="137"/>
    </row>
    <row r="36" spans="1:20" s="16" customFormat="1" ht="20.25" customHeight="1" x14ac:dyDescent="0.15">
      <c r="A36" s="30" t="str">
        <f t="shared" si="0"/>
        <v>00234</v>
      </c>
      <c r="B36" s="93" t="s">
        <v>513</v>
      </c>
      <c r="C36" s="94" t="s">
        <v>364</v>
      </c>
      <c r="D36" s="95" t="s">
        <v>479</v>
      </c>
      <c r="E36" s="95" t="s">
        <v>529</v>
      </c>
      <c r="F36" s="41" t="s">
        <v>515</v>
      </c>
      <c r="G36" s="41" t="s">
        <v>541</v>
      </c>
      <c r="H36" s="97" t="s">
        <v>782</v>
      </c>
      <c r="I36" s="98" t="s">
        <v>1161</v>
      </c>
      <c r="J36" s="96"/>
      <c r="K36" s="99" t="s">
        <v>703</v>
      </c>
      <c r="L36" s="100" t="s">
        <v>304</v>
      </c>
      <c r="M36" s="99"/>
      <c r="N36" s="14"/>
      <c r="O36" s="137">
        <v>6</v>
      </c>
      <c r="P36" s="139"/>
      <c r="Q36" s="139"/>
      <c r="R36" s="139"/>
      <c r="S36" s="139"/>
      <c r="T36" s="139"/>
    </row>
    <row r="37" spans="1:20" s="14" customFormat="1" ht="20.25" customHeight="1" x14ac:dyDescent="0.15">
      <c r="A37" s="30" t="str">
        <f t="shared" si="0"/>
        <v>00235</v>
      </c>
      <c r="B37" s="93" t="s">
        <v>513</v>
      </c>
      <c r="C37" s="94" t="s">
        <v>365</v>
      </c>
      <c r="D37" s="95" t="s">
        <v>479</v>
      </c>
      <c r="E37" s="95" t="s">
        <v>522</v>
      </c>
      <c r="F37" s="41" t="s">
        <v>515</v>
      </c>
      <c r="G37" s="41" t="s">
        <v>550</v>
      </c>
      <c r="H37" s="97" t="s">
        <v>772</v>
      </c>
      <c r="I37" s="98" t="s">
        <v>799</v>
      </c>
      <c r="J37" s="96"/>
      <c r="K37" s="99" t="s">
        <v>551</v>
      </c>
      <c r="L37" s="100" t="s">
        <v>304</v>
      </c>
      <c r="M37" s="99"/>
      <c r="O37" s="137">
        <v>3</v>
      </c>
      <c r="P37" s="137"/>
      <c r="Q37" s="137"/>
      <c r="R37" s="137"/>
      <c r="S37" s="137"/>
      <c r="T37" s="137"/>
    </row>
    <row r="38" spans="1:20" s="16" customFormat="1" ht="20.25" customHeight="1" x14ac:dyDescent="0.15">
      <c r="A38" s="30" t="str">
        <f t="shared" si="0"/>
        <v>00236</v>
      </c>
      <c r="B38" s="93" t="s">
        <v>513</v>
      </c>
      <c r="C38" s="94" t="s">
        <v>366</v>
      </c>
      <c r="D38" s="95" t="s">
        <v>479</v>
      </c>
      <c r="E38" s="95" t="s">
        <v>525</v>
      </c>
      <c r="F38" s="41" t="s">
        <v>515</v>
      </c>
      <c r="G38" s="41" t="s">
        <v>550</v>
      </c>
      <c r="H38" s="97" t="s">
        <v>776</v>
      </c>
      <c r="I38" s="98" t="s">
        <v>800</v>
      </c>
      <c r="J38" s="96"/>
      <c r="K38" s="99" t="s">
        <v>552</v>
      </c>
      <c r="L38" s="100" t="s">
        <v>304</v>
      </c>
      <c r="M38" s="99"/>
      <c r="N38" s="14"/>
      <c r="O38" s="137">
        <v>4</v>
      </c>
      <c r="P38" s="139"/>
      <c r="Q38" s="139"/>
      <c r="R38" s="139"/>
      <c r="S38" s="139"/>
      <c r="T38" s="139"/>
    </row>
    <row r="39" spans="1:20" s="14" customFormat="1" ht="20.25" customHeight="1" x14ac:dyDescent="0.15">
      <c r="A39" s="30" t="str">
        <f t="shared" si="0"/>
        <v>00237</v>
      </c>
      <c r="B39" s="93" t="s">
        <v>513</v>
      </c>
      <c r="C39" s="94" t="s">
        <v>367</v>
      </c>
      <c r="D39" s="95" t="s">
        <v>479</v>
      </c>
      <c r="E39" s="95" t="s">
        <v>528</v>
      </c>
      <c r="F39" s="41" t="s">
        <v>515</v>
      </c>
      <c r="G39" s="41" t="s">
        <v>550</v>
      </c>
      <c r="H39" s="97" t="s">
        <v>780</v>
      </c>
      <c r="I39" s="98" t="s">
        <v>801</v>
      </c>
      <c r="J39" s="96"/>
      <c r="K39" s="99" t="s">
        <v>553</v>
      </c>
      <c r="L39" s="100" t="s">
        <v>304</v>
      </c>
      <c r="M39" s="99"/>
      <c r="O39" s="137">
        <v>5</v>
      </c>
      <c r="P39" s="137"/>
      <c r="Q39" s="137"/>
      <c r="R39" s="137"/>
      <c r="S39" s="137"/>
      <c r="T39" s="137"/>
    </row>
    <row r="40" spans="1:20" s="16" customFormat="1" ht="20.25" customHeight="1" x14ac:dyDescent="0.15">
      <c r="A40" s="30" t="str">
        <f t="shared" si="0"/>
        <v>00238</v>
      </c>
      <c r="B40" s="93" t="s">
        <v>513</v>
      </c>
      <c r="C40" s="94" t="s">
        <v>368</v>
      </c>
      <c r="D40" s="95" t="s">
        <v>479</v>
      </c>
      <c r="E40" s="95" t="s">
        <v>529</v>
      </c>
      <c r="F40" s="41" t="s">
        <v>515</v>
      </c>
      <c r="G40" s="41" t="s">
        <v>550</v>
      </c>
      <c r="H40" s="97" t="s">
        <v>782</v>
      </c>
      <c r="I40" s="98" t="s">
        <v>802</v>
      </c>
      <c r="J40" s="96"/>
      <c r="K40" s="99" t="s">
        <v>554</v>
      </c>
      <c r="L40" s="100" t="s">
        <v>304</v>
      </c>
      <c r="M40" s="99"/>
      <c r="N40" s="14"/>
      <c r="O40" s="137">
        <v>6</v>
      </c>
      <c r="P40" s="139"/>
      <c r="Q40" s="139"/>
      <c r="R40" s="139"/>
      <c r="S40" s="139"/>
      <c r="T40" s="139"/>
    </row>
    <row r="41" spans="1:20" s="14" customFormat="1" ht="20.25" customHeight="1" x14ac:dyDescent="0.15">
      <c r="A41" s="30" t="str">
        <f t="shared" si="0"/>
        <v>00239</v>
      </c>
      <c r="B41" s="93" t="s">
        <v>513</v>
      </c>
      <c r="C41" s="94" t="s">
        <v>369</v>
      </c>
      <c r="D41" s="95" t="s">
        <v>479</v>
      </c>
      <c r="E41" s="95" t="s">
        <v>555</v>
      </c>
      <c r="F41" s="41" t="s">
        <v>515</v>
      </c>
      <c r="G41" s="41" t="s">
        <v>556</v>
      </c>
      <c r="H41" s="97" t="s">
        <v>764</v>
      </c>
      <c r="I41" s="98" t="s">
        <v>1162</v>
      </c>
      <c r="J41" s="96" t="s">
        <v>516</v>
      </c>
      <c r="K41" s="99" t="s">
        <v>557</v>
      </c>
      <c r="L41" s="100" t="s">
        <v>304</v>
      </c>
      <c r="M41" s="99"/>
      <c r="O41" s="137">
        <v>1</v>
      </c>
      <c r="P41" s="137">
        <v>2</v>
      </c>
      <c r="Q41" s="137"/>
      <c r="R41" s="137"/>
      <c r="S41" s="137"/>
      <c r="T41" s="137"/>
    </row>
    <row r="42" spans="1:20" s="16" customFormat="1" ht="20.25" customHeight="1" x14ac:dyDescent="0.15">
      <c r="A42" s="30" t="str">
        <f t="shared" si="0"/>
        <v>00240</v>
      </c>
      <c r="B42" s="93" t="s">
        <v>513</v>
      </c>
      <c r="C42" s="94" t="s">
        <v>370</v>
      </c>
      <c r="D42" s="95" t="s">
        <v>479</v>
      </c>
      <c r="E42" s="95" t="s">
        <v>555</v>
      </c>
      <c r="F42" s="41" t="s">
        <v>515</v>
      </c>
      <c r="G42" s="41" t="s">
        <v>556</v>
      </c>
      <c r="H42" s="97" t="s">
        <v>766</v>
      </c>
      <c r="I42" s="98" t="s">
        <v>1163</v>
      </c>
      <c r="J42" s="96" t="s">
        <v>518</v>
      </c>
      <c r="K42" s="99" t="s">
        <v>558</v>
      </c>
      <c r="L42" s="100" t="s">
        <v>304</v>
      </c>
      <c r="M42" s="99"/>
      <c r="N42" s="14"/>
      <c r="O42" s="137">
        <v>1</v>
      </c>
      <c r="P42" s="137">
        <v>2</v>
      </c>
      <c r="Q42" s="139"/>
      <c r="R42" s="139"/>
      <c r="S42" s="139"/>
      <c r="T42" s="139"/>
    </row>
    <row r="43" spans="1:20" s="16" customFormat="1" ht="20.25" customHeight="1" x14ac:dyDescent="0.15">
      <c r="A43" s="30" t="str">
        <f t="shared" si="0"/>
        <v>00241</v>
      </c>
      <c r="B43" s="93" t="s">
        <v>513</v>
      </c>
      <c r="C43" s="94" t="s">
        <v>371</v>
      </c>
      <c r="D43" s="95" t="s">
        <v>479</v>
      </c>
      <c r="E43" s="95" t="s">
        <v>561</v>
      </c>
      <c r="F43" s="41" t="s">
        <v>515</v>
      </c>
      <c r="G43" s="41" t="s">
        <v>562</v>
      </c>
      <c r="H43" s="97" t="s">
        <v>780</v>
      </c>
      <c r="I43" s="98" t="s">
        <v>803</v>
      </c>
      <c r="J43" s="96"/>
      <c r="K43" s="99" t="s">
        <v>563</v>
      </c>
      <c r="L43" s="100" t="s">
        <v>304</v>
      </c>
      <c r="M43" s="99"/>
      <c r="N43" s="14"/>
      <c r="O43" s="137">
        <v>5</v>
      </c>
      <c r="P43" s="139">
        <v>6</v>
      </c>
      <c r="Q43" s="139"/>
      <c r="R43" s="139"/>
      <c r="S43" s="139"/>
      <c r="T43" s="139"/>
    </row>
    <row r="44" spans="1:20" s="14" customFormat="1" ht="20.25" customHeight="1" x14ac:dyDescent="0.15">
      <c r="A44" s="30" t="str">
        <f t="shared" si="0"/>
        <v>00242</v>
      </c>
      <c r="B44" s="93" t="s">
        <v>513</v>
      </c>
      <c r="C44" s="94" t="s">
        <v>372</v>
      </c>
      <c r="D44" s="95" t="s">
        <v>479</v>
      </c>
      <c r="E44" s="41" t="s">
        <v>1164</v>
      </c>
      <c r="F44" s="41" t="s">
        <v>515</v>
      </c>
      <c r="G44" s="41" t="s">
        <v>564</v>
      </c>
      <c r="H44" s="97" t="s">
        <v>772</v>
      </c>
      <c r="I44" s="98" t="s">
        <v>804</v>
      </c>
      <c r="J44" s="96"/>
      <c r="K44" s="99" t="s">
        <v>565</v>
      </c>
      <c r="L44" s="100" t="s">
        <v>304</v>
      </c>
      <c r="M44" s="99"/>
      <c r="O44" s="137">
        <v>3</v>
      </c>
      <c r="P44" s="137">
        <v>4</v>
      </c>
      <c r="Q44" s="137"/>
      <c r="R44" s="137"/>
      <c r="S44" s="137"/>
      <c r="T44" s="137"/>
    </row>
    <row r="45" spans="1:20" s="16" customFormat="1" ht="20.25" customHeight="1" x14ac:dyDescent="0.15">
      <c r="A45" s="30" t="str">
        <f t="shared" si="0"/>
        <v>00243</v>
      </c>
      <c r="B45" s="93" t="s">
        <v>513</v>
      </c>
      <c r="C45" s="94" t="s">
        <v>373</v>
      </c>
      <c r="D45" s="95" t="s">
        <v>479</v>
      </c>
      <c r="E45" s="41" t="s">
        <v>561</v>
      </c>
      <c r="F45" s="41" t="s">
        <v>515</v>
      </c>
      <c r="G45" s="41" t="s">
        <v>564</v>
      </c>
      <c r="H45" s="97" t="s">
        <v>780</v>
      </c>
      <c r="I45" s="98" t="s">
        <v>805</v>
      </c>
      <c r="J45" s="96"/>
      <c r="K45" s="99" t="s">
        <v>566</v>
      </c>
      <c r="L45" s="100" t="s">
        <v>304</v>
      </c>
      <c r="M45" s="99"/>
      <c r="N45" s="14"/>
      <c r="O45" s="137">
        <v>5</v>
      </c>
      <c r="P45" s="139">
        <v>6</v>
      </c>
      <c r="Q45" s="139"/>
      <c r="R45" s="139"/>
      <c r="S45" s="139"/>
      <c r="T45" s="139"/>
    </row>
    <row r="46" spans="1:20" s="16" customFormat="1" ht="20.25" customHeight="1" x14ac:dyDescent="0.15">
      <c r="A46" s="30" t="str">
        <f t="shared" si="0"/>
        <v>00244</v>
      </c>
      <c r="B46" s="93" t="s">
        <v>513</v>
      </c>
      <c r="C46" s="94" t="s">
        <v>374</v>
      </c>
      <c r="D46" s="95" t="s">
        <v>633</v>
      </c>
      <c r="E46" s="95" t="s">
        <v>514</v>
      </c>
      <c r="F46" s="41" t="s">
        <v>515</v>
      </c>
      <c r="G46" s="41" t="s">
        <v>634</v>
      </c>
      <c r="H46" s="97" t="s">
        <v>764</v>
      </c>
      <c r="I46" s="98" t="s">
        <v>806</v>
      </c>
      <c r="J46" s="96"/>
      <c r="K46" s="99" t="s">
        <v>635</v>
      </c>
      <c r="L46" s="100" t="s">
        <v>304</v>
      </c>
      <c r="M46" s="99"/>
      <c r="N46" s="14"/>
      <c r="O46" s="137">
        <v>1</v>
      </c>
      <c r="P46" s="139"/>
      <c r="Q46" s="139"/>
      <c r="R46" s="139"/>
      <c r="S46" s="139"/>
      <c r="T46" s="139"/>
    </row>
    <row r="47" spans="1:20" s="16" customFormat="1" ht="20.25" customHeight="1" x14ac:dyDescent="0.15">
      <c r="A47" s="30" t="str">
        <f t="shared" si="0"/>
        <v>00245</v>
      </c>
      <c r="B47" s="93" t="s">
        <v>513</v>
      </c>
      <c r="C47" s="94" t="s">
        <v>375</v>
      </c>
      <c r="D47" s="95" t="s">
        <v>633</v>
      </c>
      <c r="E47" s="95" t="s">
        <v>478</v>
      </c>
      <c r="F47" s="41" t="s">
        <v>515</v>
      </c>
      <c r="G47" s="41" t="s">
        <v>634</v>
      </c>
      <c r="H47" s="97" t="s">
        <v>768</v>
      </c>
      <c r="I47" s="98" t="s">
        <v>807</v>
      </c>
      <c r="J47" s="96"/>
      <c r="K47" s="99" t="s">
        <v>636</v>
      </c>
      <c r="L47" s="100" t="s">
        <v>304</v>
      </c>
      <c r="M47" s="99"/>
      <c r="N47" s="14"/>
      <c r="O47" s="137">
        <v>2</v>
      </c>
      <c r="P47" s="139"/>
      <c r="Q47" s="139"/>
      <c r="R47" s="139"/>
      <c r="S47" s="139"/>
      <c r="T47" s="139"/>
    </row>
    <row r="48" spans="1:20" s="16" customFormat="1" ht="20.25" customHeight="1" x14ac:dyDescent="0.15">
      <c r="A48" s="30" t="str">
        <f t="shared" si="0"/>
        <v>00246</v>
      </c>
      <c r="B48" s="93" t="s">
        <v>513</v>
      </c>
      <c r="C48" s="94" t="s">
        <v>376</v>
      </c>
      <c r="D48" s="95" t="s">
        <v>633</v>
      </c>
      <c r="E48" s="95" t="s">
        <v>705</v>
      </c>
      <c r="F48" s="41" t="s">
        <v>515</v>
      </c>
      <c r="G48" s="41" t="s">
        <v>634</v>
      </c>
      <c r="H48" s="97" t="s">
        <v>772</v>
      </c>
      <c r="I48" s="98" t="s">
        <v>808</v>
      </c>
      <c r="J48" s="96"/>
      <c r="K48" s="99" t="s">
        <v>809</v>
      </c>
      <c r="L48" s="100" t="s">
        <v>304</v>
      </c>
      <c r="M48" s="99"/>
      <c r="N48" s="14"/>
      <c r="O48" s="137">
        <v>3</v>
      </c>
      <c r="P48" s="139"/>
      <c r="Q48" s="139"/>
      <c r="R48" s="139"/>
      <c r="S48" s="139"/>
      <c r="T48" s="139"/>
    </row>
    <row r="49" spans="1:20" s="16" customFormat="1" ht="20.25" customHeight="1" x14ac:dyDescent="0.15">
      <c r="A49" s="30" t="str">
        <f t="shared" si="0"/>
        <v>00247</v>
      </c>
      <c r="B49" s="93" t="s">
        <v>513</v>
      </c>
      <c r="C49" s="94" t="s">
        <v>377</v>
      </c>
      <c r="D49" s="95" t="s">
        <v>633</v>
      </c>
      <c r="E49" s="95" t="s">
        <v>707</v>
      </c>
      <c r="F49" s="41" t="s">
        <v>515</v>
      </c>
      <c r="G49" s="41" t="s">
        <v>634</v>
      </c>
      <c r="H49" s="97" t="s">
        <v>776</v>
      </c>
      <c r="I49" s="98" t="s">
        <v>810</v>
      </c>
      <c r="J49" s="96"/>
      <c r="K49" s="99" t="s">
        <v>637</v>
      </c>
      <c r="L49" s="100" t="s">
        <v>304</v>
      </c>
      <c r="M49" s="99"/>
      <c r="N49" s="14"/>
      <c r="O49" s="137">
        <v>4</v>
      </c>
      <c r="P49" s="139"/>
      <c r="Q49" s="139"/>
      <c r="R49" s="139"/>
      <c r="S49" s="139"/>
      <c r="T49" s="139"/>
    </row>
    <row r="50" spans="1:20" s="16" customFormat="1" ht="20.25" customHeight="1" x14ac:dyDescent="0.15">
      <c r="A50" s="30" t="str">
        <f t="shared" si="0"/>
        <v>00248</v>
      </c>
      <c r="B50" s="93" t="s">
        <v>513</v>
      </c>
      <c r="C50" s="94" t="s">
        <v>387</v>
      </c>
      <c r="D50" s="95" t="s">
        <v>633</v>
      </c>
      <c r="E50" s="95" t="s">
        <v>709</v>
      </c>
      <c r="F50" s="41" t="s">
        <v>515</v>
      </c>
      <c r="G50" s="41" t="s">
        <v>634</v>
      </c>
      <c r="H50" s="97" t="s">
        <v>780</v>
      </c>
      <c r="I50" s="98" t="s">
        <v>811</v>
      </c>
      <c r="J50" s="96"/>
      <c r="K50" s="99" t="s">
        <v>638</v>
      </c>
      <c r="L50" s="100" t="s">
        <v>304</v>
      </c>
      <c r="M50" s="99"/>
      <c r="N50" s="14"/>
      <c r="O50" s="137">
        <v>5</v>
      </c>
      <c r="P50" s="139"/>
      <c r="Q50" s="139"/>
      <c r="R50" s="139"/>
      <c r="S50" s="139"/>
      <c r="T50" s="139"/>
    </row>
    <row r="51" spans="1:20" s="16" customFormat="1" ht="20.25" customHeight="1" x14ac:dyDescent="0.15">
      <c r="A51" s="30" t="str">
        <f t="shared" si="0"/>
        <v>00249</v>
      </c>
      <c r="B51" s="93" t="s">
        <v>513</v>
      </c>
      <c r="C51" s="94" t="s">
        <v>388</v>
      </c>
      <c r="D51" s="95" t="s">
        <v>633</v>
      </c>
      <c r="E51" s="95" t="s">
        <v>701</v>
      </c>
      <c r="F51" s="41" t="s">
        <v>515</v>
      </c>
      <c r="G51" s="41" t="s">
        <v>634</v>
      </c>
      <c r="H51" s="97" t="s">
        <v>782</v>
      </c>
      <c r="I51" s="98" t="s">
        <v>812</v>
      </c>
      <c r="J51" s="96"/>
      <c r="K51" s="99" t="s">
        <v>639</v>
      </c>
      <c r="L51" s="100" t="s">
        <v>304</v>
      </c>
      <c r="M51" s="99"/>
      <c r="N51" s="14"/>
      <c r="O51" s="137">
        <v>6</v>
      </c>
      <c r="P51" s="139"/>
      <c r="Q51" s="139"/>
      <c r="R51" s="139"/>
      <c r="S51" s="139"/>
      <c r="T51" s="139"/>
    </row>
    <row r="52" spans="1:20" s="14" customFormat="1" ht="20.25" customHeight="1" x14ac:dyDescent="0.15">
      <c r="A52" s="30" t="str">
        <f t="shared" si="0"/>
        <v>00250</v>
      </c>
      <c r="B52" s="93" t="s">
        <v>513</v>
      </c>
      <c r="C52" s="94" t="s">
        <v>389</v>
      </c>
      <c r="D52" s="41" t="s">
        <v>479</v>
      </c>
      <c r="E52" s="95" t="s">
        <v>528</v>
      </c>
      <c r="F52" s="41" t="s">
        <v>515</v>
      </c>
      <c r="G52" s="41" t="s">
        <v>15</v>
      </c>
      <c r="H52" s="97" t="s">
        <v>780</v>
      </c>
      <c r="I52" s="98" t="s">
        <v>813</v>
      </c>
      <c r="J52" s="96" t="s">
        <v>1165</v>
      </c>
      <c r="K52" s="99" t="s">
        <v>814</v>
      </c>
      <c r="L52" s="100" t="s">
        <v>304</v>
      </c>
      <c r="M52" s="99" t="s">
        <v>1166</v>
      </c>
      <c r="O52" s="137">
        <v>5</v>
      </c>
      <c r="P52" s="137"/>
      <c r="Q52" s="137"/>
      <c r="R52" s="137"/>
      <c r="S52" s="137"/>
      <c r="T52" s="137"/>
    </row>
    <row r="53" spans="1:20" s="16" customFormat="1" ht="20.25" customHeight="1" x14ac:dyDescent="0.15">
      <c r="A53" s="30" t="str">
        <f t="shared" si="0"/>
        <v>00251</v>
      </c>
      <c r="B53" s="93" t="s">
        <v>513</v>
      </c>
      <c r="C53" s="94" t="s">
        <v>390</v>
      </c>
      <c r="D53" s="41" t="s">
        <v>479</v>
      </c>
      <c r="E53" s="41" t="s">
        <v>561</v>
      </c>
      <c r="F53" s="41" t="s">
        <v>515</v>
      </c>
      <c r="G53" s="41" t="s">
        <v>15</v>
      </c>
      <c r="H53" s="97" t="s">
        <v>793</v>
      </c>
      <c r="I53" s="98" t="s">
        <v>1167</v>
      </c>
      <c r="J53" s="101" t="s">
        <v>1168</v>
      </c>
      <c r="K53" s="99" t="s">
        <v>1169</v>
      </c>
      <c r="L53" s="100" t="s">
        <v>304</v>
      </c>
      <c r="M53" s="99" t="s">
        <v>815</v>
      </c>
      <c r="N53" s="14"/>
      <c r="O53" s="137">
        <v>5</v>
      </c>
      <c r="P53" s="139">
        <v>6</v>
      </c>
      <c r="Q53" s="139"/>
      <c r="R53" s="139"/>
      <c r="S53" s="139"/>
      <c r="T53" s="139"/>
    </row>
    <row r="54" spans="1:20" s="14" customFormat="1" ht="20.25" customHeight="1" x14ac:dyDescent="0.15">
      <c r="A54" s="30" t="str">
        <f t="shared" si="0"/>
        <v>00252</v>
      </c>
      <c r="B54" s="93" t="s">
        <v>513</v>
      </c>
      <c r="C54" s="94" t="s">
        <v>391</v>
      </c>
      <c r="D54" s="41" t="s">
        <v>479</v>
      </c>
      <c r="E54" s="95" t="s">
        <v>529</v>
      </c>
      <c r="F54" s="41" t="s">
        <v>515</v>
      </c>
      <c r="G54" s="41" t="s">
        <v>15</v>
      </c>
      <c r="H54" s="97" t="s">
        <v>782</v>
      </c>
      <c r="I54" s="98" t="s">
        <v>816</v>
      </c>
      <c r="J54" s="96" t="s">
        <v>1165</v>
      </c>
      <c r="K54" s="99" t="s">
        <v>817</v>
      </c>
      <c r="L54" s="100" t="s">
        <v>304</v>
      </c>
      <c r="M54" s="99" t="s">
        <v>1439</v>
      </c>
      <c r="O54" s="137">
        <v>6</v>
      </c>
      <c r="P54" s="137"/>
      <c r="Q54" s="137"/>
      <c r="R54" s="137"/>
      <c r="S54" s="137"/>
      <c r="T54" s="137"/>
    </row>
    <row r="55" spans="1:20" s="16" customFormat="1" ht="20.25" customHeight="1" x14ac:dyDescent="0.15">
      <c r="A55" s="30" t="str">
        <f t="shared" si="0"/>
        <v>00253</v>
      </c>
      <c r="B55" s="93" t="s">
        <v>513</v>
      </c>
      <c r="C55" s="94" t="s">
        <v>392</v>
      </c>
      <c r="D55" s="95" t="s">
        <v>567</v>
      </c>
      <c r="E55" s="95" t="s">
        <v>514</v>
      </c>
      <c r="F55" s="96" t="s">
        <v>515</v>
      </c>
      <c r="G55" s="96" t="s">
        <v>477</v>
      </c>
      <c r="H55" s="102" t="s">
        <v>1170</v>
      </c>
      <c r="I55" s="103" t="s">
        <v>1171</v>
      </c>
      <c r="J55" s="96"/>
      <c r="K55" s="99" t="s">
        <v>568</v>
      </c>
      <c r="L55" s="100" t="s">
        <v>304</v>
      </c>
      <c r="M55" s="99"/>
      <c r="N55" s="14"/>
      <c r="O55" s="137">
        <v>7</v>
      </c>
      <c r="P55" s="139"/>
      <c r="Q55" s="139"/>
      <c r="R55" s="139"/>
      <c r="S55" s="139"/>
      <c r="T55" s="139"/>
    </row>
    <row r="56" spans="1:20" s="16" customFormat="1" ht="20.25" customHeight="1" x14ac:dyDescent="0.15">
      <c r="A56" s="30" t="str">
        <f t="shared" si="0"/>
        <v>00254</v>
      </c>
      <c r="B56" s="93" t="s">
        <v>513</v>
      </c>
      <c r="C56" s="94" t="s">
        <v>393</v>
      </c>
      <c r="D56" s="95" t="s">
        <v>567</v>
      </c>
      <c r="E56" s="95" t="s">
        <v>478</v>
      </c>
      <c r="F56" s="96" t="s">
        <v>515</v>
      </c>
      <c r="G56" s="96" t="s">
        <v>477</v>
      </c>
      <c r="H56" s="102" t="s">
        <v>1172</v>
      </c>
      <c r="I56" s="103" t="s">
        <v>1173</v>
      </c>
      <c r="J56" s="96"/>
      <c r="K56" s="99" t="s">
        <v>569</v>
      </c>
      <c r="L56" s="100" t="s">
        <v>304</v>
      </c>
      <c r="M56" s="99"/>
      <c r="N56" s="14"/>
      <c r="O56" s="137">
        <v>8</v>
      </c>
      <c r="P56" s="139"/>
      <c r="Q56" s="139"/>
      <c r="R56" s="139"/>
      <c r="S56" s="139"/>
      <c r="T56" s="139"/>
    </row>
    <row r="57" spans="1:20" s="14" customFormat="1" ht="20.25" customHeight="1" x14ac:dyDescent="0.15">
      <c r="A57" s="30" t="str">
        <f t="shared" si="0"/>
        <v>00255</v>
      </c>
      <c r="B57" s="93" t="s">
        <v>513</v>
      </c>
      <c r="C57" s="94" t="s">
        <v>394</v>
      </c>
      <c r="D57" s="95" t="s">
        <v>567</v>
      </c>
      <c r="E57" s="95" t="s">
        <v>522</v>
      </c>
      <c r="F57" s="96" t="s">
        <v>515</v>
      </c>
      <c r="G57" s="96" t="s">
        <v>477</v>
      </c>
      <c r="H57" s="102" t="s">
        <v>1174</v>
      </c>
      <c r="I57" s="103" t="s">
        <v>1175</v>
      </c>
      <c r="J57" s="96"/>
      <c r="K57" s="99" t="s">
        <v>570</v>
      </c>
      <c r="L57" s="100" t="s">
        <v>304</v>
      </c>
      <c r="M57" s="99"/>
      <c r="O57" s="137">
        <v>9</v>
      </c>
      <c r="P57" s="137"/>
      <c r="Q57" s="137"/>
      <c r="R57" s="137"/>
      <c r="S57" s="137"/>
      <c r="T57" s="137"/>
    </row>
    <row r="58" spans="1:20" s="17" customFormat="1" ht="20.25" customHeight="1" x14ac:dyDescent="0.15">
      <c r="A58" s="30" t="str">
        <f t="shared" si="0"/>
        <v>00256</v>
      </c>
      <c r="B58" s="93" t="s">
        <v>513</v>
      </c>
      <c r="C58" s="94" t="s">
        <v>395</v>
      </c>
      <c r="D58" s="95" t="s">
        <v>567</v>
      </c>
      <c r="E58" s="95" t="s">
        <v>2</v>
      </c>
      <c r="F58" s="96" t="s">
        <v>515</v>
      </c>
      <c r="G58" s="96" t="s">
        <v>530</v>
      </c>
      <c r="H58" s="102" t="s">
        <v>1170</v>
      </c>
      <c r="I58" s="103" t="s">
        <v>1176</v>
      </c>
      <c r="J58" s="96"/>
      <c r="K58" s="99" t="s">
        <v>1473</v>
      </c>
      <c r="L58" s="100" t="s">
        <v>304</v>
      </c>
      <c r="M58" s="99"/>
      <c r="N58" s="14"/>
      <c r="O58" s="137">
        <v>7</v>
      </c>
      <c r="P58" s="140">
        <v>8</v>
      </c>
      <c r="Q58" s="140">
        <v>9</v>
      </c>
      <c r="R58" s="140"/>
      <c r="S58" s="140"/>
      <c r="T58" s="140"/>
    </row>
    <row r="59" spans="1:20" s="14" customFormat="1" ht="20.25" customHeight="1" x14ac:dyDescent="0.15">
      <c r="A59" s="30" t="str">
        <f t="shared" si="0"/>
        <v>00257</v>
      </c>
      <c r="B59" s="93" t="s">
        <v>513</v>
      </c>
      <c r="C59" s="94" t="s">
        <v>396</v>
      </c>
      <c r="D59" s="95" t="s">
        <v>567</v>
      </c>
      <c r="E59" s="95" t="s">
        <v>555</v>
      </c>
      <c r="F59" s="96" t="s">
        <v>515</v>
      </c>
      <c r="G59" s="96" t="s">
        <v>0</v>
      </c>
      <c r="H59" s="102" t="s">
        <v>1170</v>
      </c>
      <c r="I59" s="103" t="s">
        <v>1177</v>
      </c>
      <c r="J59" s="96"/>
      <c r="K59" s="99" t="s">
        <v>1</v>
      </c>
      <c r="L59" s="100" t="s">
        <v>304</v>
      </c>
      <c r="M59" s="99"/>
      <c r="O59" s="137">
        <v>7</v>
      </c>
      <c r="P59" s="137">
        <v>8</v>
      </c>
      <c r="Q59" s="137"/>
      <c r="R59" s="137"/>
      <c r="S59" s="137"/>
      <c r="T59" s="137"/>
    </row>
    <row r="60" spans="1:20" s="16" customFormat="1" ht="20.25" customHeight="1" x14ac:dyDescent="0.15">
      <c r="A60" s="30" t="str">
        <f t="shared" si="0"/>
        <v>00258</v>
      </c>
      <c r="B60" s="93" t="s">
        <v>513</v>
      </c>
      <c r="C60" s="94" t="s">
        <v>397</v>
      </c>
      <c r="D60" s="95" t="s">
        <v>567</v>
      </c>
      <c r="E60" s="95" t="s">
        <v>2</v>
      </c>
      <c r="F60" s="96" t="s">
        <v>515</v>
      </c>
      <c r="G60" s="96" t="s">
        <v>3</v>
      </c>
      <c r="H60" s="102" t="s">
        <v>1178</v>
      </c>
      <c r="I60" s="103" t="s">
        <v>1179</v>
      </c>
      <c r="J60" s="96"/>
      <c r="K60" s="99" t="s">
        <v>818</v>
      </c>
      <c r="L60" s="100" t="s">
        <v>304</v>
      </c>
      <c r="M60" s="99"/>
      <c r="N60" s="14"/>
      <c r="O60" s="137">
        <v>7</v>
      </c>
      <c r="P60" s="137">
        <v>8</v>
      </c>
      <c r="Q60" s="140">
        <v>9</v>
      </c>
      <c r="R60" s="139"/>
      <c r="S60" s="139"/>
      <c r="T60" s="139"/>
    </row>
    <row r="61" spans="1:20" s="14" customFormat="1" ht="20.25" customHeight="1" x14ac:dyDescent="0.15">
      <c r="A61" s="30" t="str">
        <f t="shared" si="0"/>
        <v>00259</v>
      </c>
      <c r="B61" s="93" t="s">
        <v>513</v>
      </c>
      <c r="C61" s="94" t="s">
        <v>398</v>
      </c>
      <c r="D61" s="95" t="s">
        <v>567</v>
      </c>
      <c r="E61" s="95" t="s">
        <v>522</v>
      </c>
      <c r="F61" s="96" t="s">
        <v>515</v>
      </c>
      <c r="G61" s="96" t="s">
        <v>4</v>
      </c>
      <c r="H61" s="102" t="s">
        <v>1174</v>
      </c>
      <c r="I61" s="103" t="s">
        <v>1180</v>
      </c>
      <c r="J61" s="96"/>
      <c r="K61" s="99" t="s">
        <v>5</v>
      </c>
      <c r="L61" s="100" t="s">
        <v>304</v>
      </c>
      <c r="M61" s="99"/>
      <c r="O61" s="137">
        <v>9</v>
      </c>
      <c r="P61" s="137"/>
      <c r="Q61" s="137"/>
      <c r="R61" s="137"/>
      <c r="S61" s="137"/>
      <c r="T61" s="137"/>
    </row>
    <row r="62" spans="1:20" s="16" customFormat="1" ht="20.25" customHeight="1" x14ac:dyDescent="0.15">
      <c r="A62" s="30" t="str">
        <f t="shared" si="0"/>
        <v>00260</v>
      </c>
      <c r="B62" s="93" t="s">
        <v>513</v>
      </c>
      <c r="C62" s="94" t="s">
        <v>399</v>
      </c>
      <c r="D62" s="95" t="s">
        <v>567</v>
      </c>
      <c r="E62" s="95" t="s">
        <v>2</v>
      </c>
      <c r="F62" s="96" t="s">
        <v>515</v>
      </c>
      <c r="G62" s="96" t="s">
        <v>540</v>
      </c>
      <c r="H62" s="102" t="s">
        <v>1170</v>
      </c>
      <c r="I62" s="103" t="s">
        <v>1181</v>
      </c>
      <c r="J62" s="96"/>
      <c r="K62" s="99" t="s">
        <v>819</v>
      </c>
      <c r="L62" s="100" t="s">
        <v>304</v>
      </c>
      <c r="M62" s="99"/>
      <c r="N62" s="14"/>
      <c r="O62" s="137">
        <v>7</v>
      </c>
      <c r="P62" s="137">
        <v>8</v>
      </c>
      <c r="Q62" s="140">
        <v>9</v>
      </c>
      <c r="R62" s="139"/>
      <c r="S62" s="139"/>
      <c r="T62" s="139"/>
    </row>
    <row r="63" spans="1:20" s="14" customFormat="1" ht="20.25" customHeight="1" x14ac:dyDescent="0.15">
      <c r="A63" s="30" t="str">
        <f t="shared" si="0"/>
        <v>00261</v>
      </c>
      <c r="B63" s="93" t="s">
        <v>513</v>
      </c>
      <c r="C63" s="94" t="s">
        <v>400</v>
      </c>
      <c r="D63" s="95" t="s">
        <v>567</v>
      </c>
      <c r="E63" s="95" t="s">
        <v>514</v>
      </c>
      <c r="F63" s="96" t="s">
        <v>515</v>
      </c>
      <c r="G63" s="96" t="s">
        <v>6</v>
      </c>
      <c r="H63" s="102" t="s">
        <v>1170</v>
      </c>
      <c r="I63" s="103" t="s">
        <v>1182</v>
      </c>
      <c r="J63" s="96"/>
      <c r="K63" s="99" t="s">
        <v>7</v>
      </c>
      <c r="L63" s="100" t="s">
        <v>304</v>
      </c>
      <c r="M63" s="99"/>
      <c r="O63" s="137">
        <v>7</v>
      </c>
      <c r="P63" s="137"/>
      <c r="Q63" s="137"/>
      <c r="R63" s="137"/>
      <c r="S63" s="137"/>
      <c r="T63" s="137"/>
    </row>
    <row r="64" spans="1:20" s="16" customFormat="1" ht="20.25" customHeight="1" x14ac:dyDescent="0.15">
      <c r="A64" s="30" t="str">
        <f t="shared" si="0"/>
        <v>00262</v>
      </c>
      <c r="B64" s="93" t="s">
        <v>513</v>
      </c>
      <c r="C64" s="94" t="s">
        <v>401</v>
      </c>
      <c r="D64" s="95" t="s">
        <v>567</v>
      </c>
      <c r="E64" s="95" t="s">
        <v>478</v>
      </c>
      <c r="F64" s="96" t="s">
        <v>515</v>
      </c>
      <c r="G64" s="96" t="s">
        <v>6</v>
      </c>
      <c r="H64" s="102" t="s">
        <v>1172</v>
      </c>
      <c r="I64" s="103" t="s">
        <v>1183</v>
      </c>
      <c r="J64" s="96"/>
      <c r="K64" s="99" t="s">
        <v>8</v>
      </c>
      <c r="L64" s="100" t="s">
        <v>304</v>
      </c>
      <c r="M64" s="99"/>
      <c r="N64" s="14"/>
      <c r="O64" s="137">
        <v>8</v>
      </c>
      <c r="P64" s="137"/>
      <c r="Q64" s="139"/>
      <c r="R64" s="139"/>
      <c r="S64" s="139"/>
      <c r="T64" s="139"/>
    </row>
    <row r="65" spans="1:20" s="14" customFormat="1" ht="20.25" customHeight="1" x14ac:dyDescent="0.15">
      <c r="A65" s="30" t="str">
        <f t="shared" si="0"/>
        <v>00263</v>
      </c>
      <c r="B65" s="93" t="s">
        <v>513</v>
      </c>
      <c r="C65" s="94" t="s">
        <v>402</v>
      </c>
      <c r="D65" s="95" t="s">
        <v>567</v>
      </c>
      <c r="E65" s="95" t="s">
        <v>522</v>
      </c>
      <c r="F65" s="96" t="s">
        <v>515</v>
      </c>
      <c r="G65" s="96" t="s">
        <v>6</v>
      </c>
      <c r="H65" s="102" t="s">
        <v>1174</v>
      </c>
      <c r="I65" s="103" t="s">
        <v>1184</v>
      </c>
      <c r="J65" s="96"/>
      <c r="K65" s="99" t="s">
        <v>9</v>
      </c>
      <c r="L65" s="100" t="s">
        <v>304</v>
      </c>
      <c r="M65" s="99"/>
      <c r="O65" s="137">
        <v>9</v>
      </c>
      <c r="P65" s="137"/>
      <c r="Q65" s="137"/>
      <c r="R65" s="137"/>
      <c r="S65" s="137"/>
      <c r="T65" s="137"/>
    </row>
    <row r="66" spans="1:20" s="16" customFormat="1" ht="20.25" customHeight="1" x14ac:dyDescent="0.15">
      <c r="A66" s="30" t="str">
        <f t="shared" si="0"/>
        <v>00264</v>
      </c>
      <c r="B66" s="93" t="s">
        <v>513</v>
      </c>
      <c r="C66" s="94" t="s">
        <v>403</v>
      </c>
      <c r="D66" s="95" t="s">
        <v>567</v>
      </c>
      <c r="E66" s="95" t="s">
        <v>514</v>
      </c>
      <c r="F66" s="96" t="s">
        <v>515</v>
      </c>
      <c r="G66" s="96" t="s">
        <v>550</v>
      </c>
      <c r="H66" s="102" t="s">
        <v>1170</v>
      </c>
      <c r="I66" s="103" t="s">
        <v>1185</v>
      </c>
      <c r="J66" s="96"/>
      <c r="K66" s="99" t="s">
        <v>10</v>
      </c>
      <c r="L66" s="100" t="s">
        <v>304</v>
      </c>
      <c r="M66" s="99"/>
      <c r="N66" s="14"/>
      <c r="O66" s="137">
        <v>7</v>
      </c>
      <c r="P66" s="137"/>
      <c r="Q66" s="139"/>
      <c r="R66" s="139"/>
      <c r="S66" s="139"/>
      <c r="T66" s="139"/>
    </row>
    <row r="67" spans="1:20" s="14" customFormat="1" ht="20.25" customHeight="1" x14ac:dyDescent="0.15">
      <c r="A67" s="30" t="str">
        <f t="shared" ref="A67:A133" si="1">B67&amp;C67</f>
        <v>00265</v>
      </c>
      <c r="B67" s="93" t="s">
        <v>513</v>
      </c>
      <c r="C67" s="94" t="s">
        <v>404</v>
      </c>
      <c r="D67" s="95" t="s">
        <v>567</v>
      </c>
      <c r="E67" s="95" t="s">
        <v>478</v>
      </c>
      <c r="F67" s="96" t="s">
        <v>515</v>
      </c>
      <c r="G67" s="96" t="s">
        <v>550</v>
      </c>
      <c r="H67" s="102" t="s">
        <v>1172</v>
      </c>
      <c r="I67" s="103" t="s">
        <v>1186</v>
      </c>
      <c r="J67" s="96"/>
      <c r="K67" s="99" t="s">
        <v>11</v>
      </c>
      <c r="L67" s="100" t="s">
        <v>304</v>
      </c>
      <c r="M67" s="99"/>
      <c r="O67" s="137">
        <v>8</v>
      </c>
      <c r="P67" s="137"/>
      <c r="Q67" s="137"/>
      <c r="R67" s="137"/>
      <c r="S67" s="137"/>
      <c r="T67" s="137"/>
    </row>
    <row r="68" spans="1:20" s="16" customFormat="1" ht="20.25" customHeight="1" x14ac:dyDescent="0.15">
      <c r="A68" s="30" t="str">
        <f t="shared" si="1"/>
        <v>00266</v>
      </c>
      <c r="B68" s="93" t="s">
        <v>513</v>
      </c>
      <c r="C68" s="94" t="s">
        <v>405</v>
      </c>
      <c r="D68" s="95" t="s">
        <v>567</v>
      </c>
      <c r="E68" s="95" t="s">
        <v>522</v>
      </c>
      <c r="F68" s="96" t="s">
        <v>515</v>
      </c>
      <c r="G68" s="96" t="s">
        <v>550</v>
      </c>
      <c r="H68" s="102" t="s">
        <v>1174</v>
      </c>
      <c r="I68" s="103" t="s">
        <v>1187</v>
      </c>
      <c r="J68" s="96"/>
      <c r="K68" s="99" t="s">
        <v>12</v>
      </c>
      <c r="L68" s="100" t="s">
        <v>304</v>
      </c>
      <c r="M68" s="99"/>
      <c r="N68" s="14"/>
      <c r="O68" s="137">
        <v>9</v>
      </c>
      <c r="P68" s="137"/>
      <c r="Q68" s="139"/>
      <c r="R68" s="139"/>
      <c r="S68" s="139"/>
      <c r="T68" s="139"/>
    </row>
    <row r="69" spans="1:20" s="14" customFormat="1" ht="20.25" customHeight="1" x14ac:dyDescent="0.15">
      <c r="A69" s="30" t="str">
        <f t="shared" si="1"/>
        <v>00267</v>
      </c>
      <c r="B69" s="93" t="s">
        <v>513</v>
      </c>
      <c r="C69" s="94" t="s">
        <v>406</v>
      </c>
      <c r="D69" s="95" t="s">
        <v>567</v>
      </c>
      <c r="E69" s="95" t="s">
        <v>2</v>
      </c>
      <c r="F69" s="96" t="s">
        <v>515</v>
      </c>
      <c r="G69" s="96" t="s">
        <v>13</v>
      </c>
      <c r="H69" s="102" t="s">
        <v>1170</v>
      </c>
      <c r="I69" s="103" t="s">
        <v>1188</v>
      </c>
      <c r="J69" s="96" t="s">
        <v>1165</v>
      </c>
      <c r="K69" s="99" t="s">
        <v>820</v>
      </c>
      <c r="L69" s="100" t="s">
        <v>304</v>
      </c>
      <c r="M69" s="99"/>
      <c r="O69" s="137">
        <v>7</v>
      </c>
      <c r="P69" s="137">
        <v>8</v>
      </c>
      <c r="Q69" s="140">
        <v>9</v>
      </c>
      <c r="R69" s="137"/>
      <c r="S69" s="137"/>
      <c r="T69" s="137"/>
    </row>
    <row r="70" spans="1:20" s="17" customFormat="1" ht="20.25" customHeight="1" x14ac:dyDescent="0.15">
      <c r="A70" s="30" t="str">
        <f t="shared" si="1"/>
        <v>00268</v>
      </c>
      <c r="B70" s="93" t="s">
        <v>513</v>
      </c>
      <c r="C70" s="94" t="s">
        <v>407</v>
      </c>
      <c r="D70" s="95" t="s">
        <v>567</v>
      </c>
      <c r="E70" s="95" t="s">
        <v>2</v>
      </c>
      <c r="F70" s="96" t="s">
        <v>515</v>
      </c>
      <c r="G70" s="96" t="s">
        <v>14</v>
      </c>
      <c r="H70" s="102" t="s">
        <v>1170</v>
      </c>
      <c r="I70" s="103" t="s">
        <v>1189</v>
      </c>
      <c r="J70" s="96" t="s">
        <v>1165</v>
      </c>
      <c r="K70" s="99" t="s">
        <v>821</v>
      </c>
      <c r="L70" s="100" t="s">
        <v>304</v>
      </c>
      <c r="M70" s="99"/>
      <c r="N70" s="14"/>
      <c r="O70" s="137">
        <v>7</v>
      </c>
      <c r="P70" s="137">
        <v>8</v>
      </c>
      <c r="Q70" s="140">
        <v>9</v>
      </c>
      <c r="R70" s="140"/>
      <c r="S70" s="140"/>
      <c r="T70" s="140"/>
    </row>
    <row r="71" spans="1:20" s="14" customFormat="1" ht="20.25" customHeight="1" x14ac:dyDescent="0.15">
      <c r="A71" s="30" t="str">
        <f t="shared" si="1"/>
        <v>00269</v>
      </c>
      <c r="B71" s="93" t="s">
        <v>513</v>
      </c>
      <c r="C71" s="94" t="s">
        <v>408</v>
      </c>
      <c r="D71" s="95" t="s">
        <v>567</v>
      </c>
      <c r="E71" s="95" t="s">
        <v>2</v>
      </c>
      <c r="F71" s="96" t="s">
        <v>515</v>
      </c>
      <c r="G71" s="96" t="s">
        <v>562</v>
      </c>
      <c r="H71" s="102" t="s">
        <v>1170</v>
      </c>
      <c r="I71" s="103" t="s">
        <v>1190</v>
      </c>
      <c r="J71" s="96" t="s">
        <v>1165</v>
      </c>
      <c r="K71" s="99" t="s">
        <v>822</v>
      </c>
      <c r="L71" s="100" t="s">
        <v>304</v>
      </c>
      <c r="M71" s="99"/>
      <c r="O71" s="137">
        <v>7</v>
      </c>
      <c r="P71" s="137">
        <v>8</v>
      </c>
      <c r="Q71" s="140">
        <v>9</v>
      </c>
      <c r="R71" s="137"/>
      <c r="S71" s="137"/>
      <c r="T71" s="137"/>
    </row>
    <row r="72" spans="1:20" s="14" customFormat="1" ht="20.25" customHeight="1" x14ac:dyDescent="0.15">
      <c r="A72" s="30" t="str">
        <f>B72&amp;C72</f>
        <v>00270</v>
      </c>
      <c r="B72" s="93" t="s">
        <v>513</v>
      </c>
      <c r="C72" s="94" t="s">
        <v>409</v>
      </c>
      <c r="D72" s="95" t="s">
        <v>567</v>
      </c>
      <c r="E72" s="95" t="s">
        <v>514</v>
      </c>
      <c r="F72" s="96" t="s">
        <v>515</v>
      </c>
      <c r="G72" s="96" t="s">
        <v>15</v>
      </c>
      <c r="H72" s="102" t="s">
        <v>1170</v>
      </c>
      <c r="I72" s="103" t="s">
        <v>1191</v>
      </c>
      <c r="J72" s="96" t="s">
        <v>1165</v>
      </c>
      <c r="K72" s="99" t="s">
        <v>823</v>
      </c>
      <c r="L72" s="100" t="s">
        <v>304</v>
      </c>
      <c r="M72" s="99"/>
      <c r="O72" s="137">
        <v>7</v>
      </c>
      <c r="P72" s="137"/>
      <c r="Q72" s="137"/>
      <c r="R72" s="137"/>
      <c r="S72" s="137"/>
      <c r="T72" s="137"/>
    </row>
    <row r="73" spans="1:20" s="17" customFormat="1" ht="20.25" customHeight="1" x14ac:dyDescent="0.15">
      <c r="A73" s="30" t="str">
        <f>B73&amp;C73</f>
        <v>00271</v>
      </c>
      <c r="B73" s="93" t="s">
        <v>513</v>
      </c>
      <c r="C73" s="94" t="s">
        <v>410</v>
      </c>
      <c r="D73" s="95" t="s">
        <v>567</v>
      </c>
      <c r="E73" s="95" t="s">
        <v>478</v>
      </c>
      <c r="F73" s="96" t="s">
        <v>515</v>
      </c>
      <c r="G73" s="96" t="s">
        <v>15</v>
      </c>
      <c r="H73" s="102" t="s">
        <v>1172</v>
      </c>
      <c r="I73" s="103" t="s">
        <v>1192</v>
      </c>
      <c r="J73" s="96"/>
      <c r="K73" s="99" t="s">
        <v>16</v>
      </c>
      <c r="L73" s="100" t="s">
        <v>304</v>
      </c>
      <c r="M73" s="99"/>
      <c r="N73" s="14"/>
      <c r="O73" s="137">
        <v>8</v>
      </c>
      <c r="P73" s="137"/>
      <c r="Q73" s="140"/>
      <c r="R73" s="140"/>
      <c r="S73" s="140"/>
      <c r="T73" s="140"/>
    </row>
    <row r="74" spans="1:20" s="14" customFormat="1" ht="20.25" customHeight="1" x14ac:dyDescent="0.15">
      <c r="A74" s="30" t="str">
        <f>B74&amp;C74</f>
        <v>00272</v>
      </c>
      <c r="B74" s="93" t="s">
        <v>513</v>
      </c>
      <c r="C74" s="94" t="s">
        <v>411</v>
      </c>
      <c r="D74" s="95" t="s">
        <v>567</v>
      </c>
      <c r="E74" s="95" t="s">
        <v>522</v>
      </c>
      <c r="F74" s="96" t="s">
        <v>515</v>
      </c>
      <c r="G74" s="96" t="s">
        <v>15</v>
      </c>
      <c r="H74" s="102" t="s">
        <v>1174</v>
      </c>
      <c r="I74" s="103" t="s">
        <v>1193</v>
      </c>
      <c r="J74" s="96"/>
      <c r="K74" s="99" t="s">
        <v>17</v>
      </c>
      <c r="L74" s="100" t="s">
        <v>304</v>
      </c>
      <c r="M74" s="99"/>
      <c r="O74" s="137">
        <v>9</v>
      </c>
      <c r="P74" s="137"/>
      <c r="Q74" s="137"/>
      <c r="R74" s="137"/>
      <c r="S74" s="137"/>
      <c r="T74" s="137"/>
    </row>
    <row r="75" spans="1:20" s="17" customFormat="1" ht="20.25" customHeight="1" x14ac:dyDescent="0.15">
      <c r="A75" s="30" t="str">
        <f t="shared" si="1"/>
        <v>00273</v>
      </c>
      <c r="B75" s="93" t="s">
        <v>513</v>
      </c>
      <c r="C75" s="94" t="s">
        <v>412</v>
      </c>
      <c r="D75" s="41" t="s">
        <v>567</v>
      </c>
      <c r="E75" s="95" t="s">
        <v>514</v>
      </c>
      <c r="F75" s="41" t="s">
        <v>515</v>
      </c>
      <c r="G75" s="41" t="s">
        <v>1457</v>
      </c>
      <c r="H75" s="102" t="s">
        <v>1170</v>
      </c>
      <c r="I75" s="103" t="s">
        <v>1194</v>
      </c>
      <c r="J75" s="96"/>
      <c r="K75" s="99" t="s">
        <v>824</v>
      </c>
      <c r="L75" s="100" t="s">
        <v>304</v>
      </c>
      <c r="M75" s="99"/>
      <c r="N75" s="14"/>
      <c r="O75" s="137">
        <v>7</v>
      </c>
      <c r="P75" s="137"/>
      <c r="Q75" s="140"/>
      <c r="R75" s="140"/>
      <c r="S75" s="140"/>
      <c r="T75" s="140"/>
    </row>
    <row r="76" spans="1:20" s="14" customFormat="1" ht="20.25" customHeight="1" x14ac:dyDescent="0.15">
      <c r="A76" s="30" t="str">
        <f t="shared" si="1"/>
        <v>00274</v>
      </c>
      <c r="B76" s="93" t="s">
        <v>513</v>
      </c>
      <c r="C76" s="94" t="s">
        <v>413</v>
      </c>
      <c r="D76" s="41" t="s">
        <v>567</v>
      </c>
      <c r="E76" s="95" t="s">
        <v>478</v>
      </c>
      <c r="F76" s="41" t="s">
        <v>515</v>
      </c>
      <c r="G76" s="41" t="s">
        <v>1457</v>
      </c>
      <c r="H76" s="102" t="s">
        <v>1172</v>
      </c>
      <c r="I76" s="103" t="s">
        <v>1195</v>
      </c>
      <c r="J76" s="96"/>
      <c r="K76" s="99" t="s">
        <v>825</v>
      </c>
      <c r="L76" s="100" t="s">
        <v>304</v>
      </c>
      <c r="M76" s="99"/>
      <c r="O76" s="137">
        <v>8</v>
      </c>
      <c r="P76" s="137"/>
      <c r="Q76" s="137"/>
      <c r="R76" s="137"/>
      <c r="S76" s="137"/>
      <c r="T76" s="137"/>
    </row>
    <row r="77" spans="1:20" s="17" customFormat="1" ht="20.25" customHeight="1" x14ac:dyDescent="0.15">
      <c r="A77" s="30" t="str">
        <f t="shared" si="1"/>
        <v>00275</v>
      </c>
      <c r="B77" s="93" t="s">
        <v>513</v>
      </c>
      <c r="C77" s="94" t="s">
        <v>414</v>
      </c>
      <c r="D77" s="41" t="s">
        <v>567</v>
      </c>
      <c r="E77" s="95" t="s">
        <v>522</v>
      </c>
      <c r="F77" s="41" t="s">
        <v>515</v>
      </c>
      <c r="G77" s="41" t="s">
        <v>1457</v>
      </c>
      <c r="H77" s="102" t="s">
        <v>1174</v>
      </c>
      <c r="I77" s="103" t="s">
        <v>1458</v>
      </c>
      <c r="J77" s="96"/>
      <c r="K77" s="99" t="s">
        <v>826</v>
      </c>
      <c r="L77" s="100" t="s">
        <v>304</v>
      </c>
      <c r="M77" s="99"/>
      <c r="N77" s="14"/>
      <c r="O77" s="137">
        <v>9</v>
      </c>
      <c r="P77" s="137"/>
      <c r="Q77" s="140"/>
      <c r="R77" s="140"/>
      <c r="S77" s="140"/>
      <c r="T77" s="140"/>
    </row>
    <row r="78" spans="1:20" s="14" customFormat="1" ht="20.25" customHeight="1" x14ac:dyDescent="0.15">
      <c r="A78" s="30" t="str">
        <f t="shared" si="1"/>
        <v>00276</v>
      </c>
      <c r="B78" s="93" t="s">
        <v>1474</v>
      </c>
      <c r="C78" s="94" t="s">
        <v>415</v>
      </c>
      <c r="D78" s="95" t="s">
        <v>479</v>
      </c>
      <c r="E78" s="95" t="s">
        <v>1475</v>
      </c>
      <c r="F78" s="96" t="s">
        <v>1476</v>
      </c>
      <c r="G78" s="96" t="s">
        <v>1444</v>
      </c>
      <c r="H78" s="102" t="s">
        <v>827</v>
      </c>
      <c r="I78" s="103" t="s">
        <v>828</v>
      </c>
      <c r="J78" s="96"/>
      <c r="K78" s="99" t="s">
        <v>1477</v>
      </c>
      <c r="L78" s="100" t="s">
        <v>304</v>
      </c>
      <c r="M78" s="99"/>
      <c r="O78" s="137">
        <v>1</v>
      </c>
      <c r="P78" s="137">
        <v>2</v>
      </c>
      <c r="Q78" s="137">
        <v>3</v>
      </c>
      <c r="R78" s="138">
        <v>4</v>
      </c>
      <c r="S78" s="138">
        <v>5</v>
      </c>
      <c r="T78" s="138">
        <v>6</v>
      </c>
    </row>
    <row r="79" spans="1:20" s="17" customFormat="1" ht="20.25" customHeight="1" x14ac:dyDescent="0.15">
      <c r="A79" s="30" t="str">
        <f t="shared" si="1"/>
        <v>00277</v>
      </c>
      <c r="B79" s="93" t="s">
        <v>1474</v>
      </c>
      <c r="C79" s="94" t="s">
        <v>416</v>
      </c>
      <c r="D79" s="95" t="s">
        <v>479</v>
      </c>
      <c r="E79" s="95" t="s">
        <v>1475</v>
      </c>
      <c r="F79" s="96" t="s">
        <v>1476</v>
      </c>
      <c r="G79" s="96" t="s">
        <v>1444</v>
      </c>
      <c r="H79" s="102" t="s">
        <v>829</v>
      </c>
      <c r="I79" s="103" t="s">
        <v>830</v>
      </c>
      <c r="J79" s="96"/>
      <c r="K79" s="99" t="s">
        <v>1478</v>
      </c>
      <c r="L79" s="100" t="s">
        <v>304</v>
      </c>
      <c r="M79" s="99"/>
      <c r="N79" s="14"/>
      <c r="O79" s="137">
        <v>1</v>
      </c>
      <c r="P79" s="137">
        <v>2</v>
      </c>
      <c r="Q79" s="137">
        <v>3</v>
      </c>
      <c r="R79" s="138">
        <v>4</v>
      </c>
      <c r="S79" s="138">
        <v>5</v>
      </c>
      <c r="T79" s="138">
        <v>6</v>
      </c>
    </row>
    <row r="80" spans="1:20" s="14" customFormat="1" ht="20.25" customHeight="1" x14ac:dyDescent="0.15">
      <c r="A80" s="30" t="str">
        <f t="shared" si="1"/>
        <v>00278</v>
      </c>
      <c r="B80" s="93" t="s">
        <v>1474</v>
      </c>
      <c r="C80" s="94" t="s">
        <v>417</v>
      </c>
      <c r="D80" s="95" t="s">
        <v>479</v>
      </c>
      <c r="E80" s="95" t="s">
        <v>1475</v>
      </c>
      <c r="F80" s="96" t="s">
        <v>1476</v>
      </c>
      <c r="G80" s="96" t="s">
        <v>1444</v>
      </c>
      <c r="H80" s="102" t="s">
        <v>831</v>
      </c>
      <c r="I80" s="103" t="s">
        <v>832</v>
      </c>
      <c r="J80" s="96"/>
      <c r="K80" s="99" t="s">
        <v>1479</v>
      </c>
      <c r="L80" s="100" t="s">
        <v>304</v>
      </c>
      <c r="M80" s="99"/>
      <c r="O80" s="137">
        <v>1</v>
      </c>
      <c r="P80" s="137">
        <v>2</v>
      </c>
      <c r="Q80" s="137">
        <v>3</v>
      </c>
      <c r="R80" s="138">
        <v>4</v>
      </c>
      <c r="S80" s="138">
        <v>5</v>
      </c>
      <c r="T80" s="138">
        <v>6</v>
      </c>
    </row>
    <row r="81" spans="1:20" s="14" customFormat="1" ht="20.25" customHeight="1" x14ac:dyDescent="0.15">
      <c r="A81" s="30" t="str">
        <f t="shared" si="1"/>
        <v>00279</v>
      </c>
      <c r="B81" s="93" t="s">
        <v>1474</v>
      </c>
      <c r="C81" s="94" t="s">
        <v>649</v>
      </c>
      <c r="D81" s="95" t="s">
        <v>479</v>
      </c>
      <c r="E81" s="95" t="s">
        <v>1475</v>
      </c>
      <c r="F81" s="96" t="s">
        <v>1476</v>
      </c>
      <c r="G81" s="96" t="s">
        <v>1480</v>
      </c>
      <c r="H81" s="102" t="s">
        <v>827</v>
      </c>
      <c r="I81" s="103" t="s">
        <v>833</v>
      </c>
      <c r="J81" s="96"/>
      <c r="K81" s="99" t="s">
        <v>1481</v>
      </c>
      <c r="L81" s="100" t="s">
        <v>304</v>
      </c>
      <c r="M81" s="99"/>
      <c r="O81" s="137">
        <v>1</v>
      </c>
      <c r="P81" s="137">
        <v>2</v>
      </c>
      <c r="Q81" s="137">
        <v>3</v>
      </c>
      <c r="R81" s="138">
        <v>4</v>
      </c>
      <c r="S81" s="138">
        <v>5</v>
      </c>
      <c r="T81" s="138">
        <v>6</v>
      </c>
    </row>
    <row r="82" spans="1:20" s="17" customFormat="1" ht="20.25" customHeight="1" x14ac:dyDescent="0.15">
      <c r="A82" s="30" t="str">
        <f t="shared" si="1"/>
        <v>00280</v>
      </c>
      <c r="B82" s="93" t="s">
        <v>1474</v>
      </c>
      <c r="C82" s="94" t="s">
        <v>650</v>
      </c>
      <c r="D82" s="95" t="s">
        <v>479</v>
      </c>
      <c r="E82" s="95" t="s">
        <v>1475</v>
      </c>
      <c r="F82" s="96" t="s">
        <v>1476</v>
      </c>
      <c r="G82" s="96" t="s">
        <v>1480</v>
      </c>
      <c r="H82" s="102" t="s">
        <v>829</v>
      </c>
      <c r="I82" s="103" t="s">
        <v>834</v>
      </c>
      <c r="J82" s="96"/>
      <c r="K82" s="99" t="s">
        <v>1482</v>
      </c>
      <c r="L82" s="100" t="s">
        <v>304</v>
      </c>
      <c r="M82" s="99"/>
      <c r="N82" s="14"/>
      <c r="O82" s="137">
        <v>1</v>
      </c>
      <c r="P82" s="137">
        <v>2</v>
      </c>
      <c r="Q82" s="137">
        <v>3</v>
      </c>
      <c r="R82" s="138">
        <v>4</v>
      </c>
      <c r="S82" s="138">
        <v>5</v>
      </c>
      <c r="T82" s="138">
        <v>6</v>
      </c>
    </row>
    <row r="83" spans="1:20" s="17" customFormat="1" ht="20.25" customHeight="1" x14ac:dyDescent="0.15">
      <c r="A83" s="30" t="str">
        <f t="shared" si="1"/>
        <v>00281</v>
      </c>
      <c r="B83" s="93" t="s">
        <v>1474</v>
      </c>
      <c r="C83" s="94" t="s">
        <v>651</v>
      </c>
      <c r="D83" s="95" t="s">
        <v>479</v>
      </c>
      <c r="E83" s="95" t="s">
        <v>1475</v>
      </c>
      <c r="F83" s="96" t="s">
        <v>1476</v>
      </c>
      <c r="G83" s="96" t="s">
        <v>1480</v>
      </c>
      <c r="H83" s="102" t="s">
        <v>831</v>
      </c>
      <c r="I83" s="103" t="s">
        <v>835</v>
      </c>
      <c r="J83" s="96"/>
      <c r="K83" s="99" t="s">
        <v>1483</v>
      </c>
      <c r="L83" s="100" t="s">
        <v>304</v>
      </c>
      <c r="M83" s="99"/>
      <c r="N83" s="14"/>
      <c r="O83" s="137">
        <v>1</v>
      </c>
      <c r="P83" s="137">
        <v>2</v>
      </c>
      <c r="Q83" s="137">
        <v>3</v>
      </c>
      <c r="R83" s="138">
        <v>4</v>
      </c>
      <c r="S83" s="138">
        <v>5</v>
      </c>
      <c r="T83" s="138">
        <v>6</v>
      </c>
    </row>
    <row r="84" spans="1:20" s="17" customFormat="1" ht="20.25" customHeight="1" x14ac:dyDescent="0.15">
      <c r="A84" s="30" t="str">
        <f t="shared" si="1"/>
        <v>00282</v>
      </c>
      <c r="B84" s="93" t="s">
        <v>1474</v>
      </c>
      <c r="C84" s="94" t="s">
        <v>652</v>
      </c>
      <c r="D84" s="95" t="s">
        <v>567</v>
      </c>
      <c r="E84" s="95" t="s">
        <v>2</v>
      </c>
      <c r="F84" s="96" t="s">
        <v>1476</v>
      </c>
      <c r="G84" s="96" t="s">
        <v>1444</v>
      </c>
      <c r="H84" s="102" t="s">
        <v>1196</v>
      </c>
      <c r="I84" s="103" t="s">
        <v>836</v>
      </c>
      <c r="J84" s="96"/>
      <c r="K84" s="99" t="s">
        <v>1484</v>
      </c>
      <c r="L84" s="100" t="s">
        <v>304</v>
      </c>
      <c r="M84" s="99"/>
      <c r="N84" s="14"/>
      <c r="O84" s="137">
        <v>7</v>
      </c>
      <c r="P84" s="137">
        <v>8</v>
      </c>
      <c r="Q84" s="137">
        <v>9</v>
      </c>
      <c r="R84" s="138"/>
      <c r="S84" s="138"/>
      <c r="T84" s="138"/>
    </row>
    <row r="85" spans="1:20" s="17" customFormat="1" ht="20.25" customHeight="1" x14ac:dyDescent="0.15">
      <c r="A85" s="30" t="str">
        <f t="shared" si="1"/>
        <v>00283</v>
      </c>
      <c r="B85" s="93" t="s">
        <v>1474</v>
      </c>
      <c r="C85" s="94" t="s">
        <v>653</v>
      </c>
      <c r="D85" s="95" t="s">
        <v>567</v>
      </c>
      <c r="E85" s="95" t="s">
        <v>2</v>
      </c>
      <c r="F85" s="96" t="s">
        <v>1476</v>
      </c>
      <c r="G85" s="96" t="s">
        <v>1444</v>
      </c>
      <c r="H85" s="102" t="s">
        <v>1197</v>
      </c>
      <c r="I85" s="103" t="s">
        <v>1198</v>
      </c>
      <c r="J85" s="96"/>
      <c r="K85" s="99" t="s">
        <v>1485</v>
      </c>
      <c r="L85" s="100" t="s">
        <v>304</v>
      </c>
      <c r="M85" s="99"/>
      <c r="N85" s="14"/>
      <c r="O85" s="137">
        <v>7</v>
      </c>
      <c r="P85" s="137">
        <v>8</v>
      </c>
      <c r="Q85" s="137">
        <v>9</v>
      </c>
      <c r="R85" s="138"/>
      <c r="S85" s="138"/>
      <c r="T85" s="138"/>
    </row>
    <row r="86" spans="1:20" s="14" customFormat="1" ht="20.25" customHeight="1" x14ac:dyDescent="0.15">
      <c r="A86" s="30" t="str">
        <f t="shared" si="1"/>
        <v>00284</v>
      </c>
      <c r="B86" s="93" t="s">
        <v>1474</v>
      </c>
      <c r="C86" s="94" t="s">
        <v>654</v>
      </c>
      <c r="D86" s="95" t="s">
        <v>567</v>
      </c>
      <c r="E86" s="95" t="s">
        <v>2</v>
      </c>
      <c r="F86" s="96" t="s">
        <v>1476</v>
      </c>
      <c r="G86" s="96" t="s">
        <v>1480</v>
      </c>
      <c r="H86" s="102" t="s">
        <v>1196</v>
      </c>
      <c r="I86" s="103" t="s">
        <v>837</v>
      </c>
      <c r="J86" s="96"/>
      <c r="K86" s="99" t="s">
        <v>1486</v>
      </c>
      <c r="L86" s="100" t="s">
        <v>304</v>
      </c>
      <c r="M86" s="99"/>
      <c r="O86" s="137">
        <v>7</v>
      </c>
      <c r="P86" s="137">
        <v>8</v>
      </c>
      <c r="Q86" s="137">
        <v>9</v>
      </c>
      <c r="R86" s="138"/>
      <c r="S86" s="138"/>
      <c r="T86" s="138"/>
    </row>
    <row r="87" spans="1:20" s="17" customFormat="1" ht="20.25" customHeight="1" x14ac:dyDescent="0.15">
      <c r="A87" s="30" t="str">
        <f t="shared" si="1"/>
        <v>00285</v>
      </c>
      <c r="B87" s="93" t="s">
        <v>1474</v>
      </c>
      <c r="C87" s="94" t="s">
        <v>655</v>
      </c>
      <c r="D87" s="95" t="s">
        <v>567</v>
      </c>
      <c r="E87" s="95" t="s">
        <v>2</v>
      </c>
      <c r="F87" s="96" t="s">
        <v>1476</v>
      </c>
      <c r="G87" s="96" t="s">
        <v>1480</v>
      </c>
      <c r="H87" s="102" t="s">
        <v>1197</v>
      </c>
      <c r="I87" s="103" t="s">
        <v>1199</v>
      </c>
      <c r="J87" s="96"/>
      <c r="K87" s="99" t="s">
        <v>1487</v>
      </c>
      <c r="L87" s="100" t="s">
        <v>304</v>
      </c>
      <c r="M87" s="99"/>
      <c r="N87" s="14"/>
      <c r="O87" s="137">
        <v>7</v>
      </c>
      <c r="P87" s="137">
        <v>8</v>
      </c>
      <c r="Q87" s="137">
        <v>9</v>
      </c>
      <c r="R87" s="138"/>
      <c r="S87" s="138"/>
      <c r="T87" s="138"/>
    </row>
    <row r="88" spans="1:20" s="14" customFormat="1" ht="20.25" customHeight="1" x14ac:dyDescent="0.15">
      <c r="A88" s="30" t="str">
        <f t="shared" si="1"/>
        <v>00401</v>
      </c>
      <c r="B88" s="93" t="s">
        <v>18</v>
      </c>
      <c r="C88" s="94" t="s">
        <v>760</v>
      </c>
      <c r="D88" s="95" t="s">
        <v>479</v>
      </c>
      <c r="E88" s="95" t="s">
        <v>514</v>
      </c>
      <c r="F88" s="96" t="s">
        <v>1488</v>
      </c>
      <c r="G88" s="41" t="s">
        <v>541</v>
      </c>
      <c r="H88" s="97" t="s">
        <v>838</v>
      </c>
      <c r="I88" s="98" t="s">
        <v>839</v>
      </c>
      <c r="J88" s="96"/>
      <c r="K88" s="99" t="s">
        <v>19</v>
      </c>
      <c r="L88" s="100" t="s">
        <v>305</v>
      </c>
      <c r="M88" s="99"/>
      <c r="O88" s="137">
        <v>1</v>
      </c>
      <c r="P88" s="137"/>
      <c r="Q88" s="137"/>
      <c r="R88" s="138"/>
      <c r="S88" s="138"/>
      <c r="T88" s="138"/>
    </row>
    <row r="89" spans="1:20" s="17" customFormat="1" ht="20.25" customHeight="1" x14ac:dyDescent="0.15">
      <c r="A89" s="30" t="str">
        <f t="shared" si="1"/>
        <v>00402</v>
      </c>
      <c r="B89" s="93" t="s">
        <v>18</v>
      </c>
      <c r="C89" s="94" t="s">
        <v>333</v>
      </c>
      <c r="D89" s="95" t="s">
        <v>479</v>
      </c>
      <c r="E89" s="95" t="s">
        <v>478</v>
      </c>
      <c r="F89" s="96" t="s">
        <v>1488</v>
      </c>
      <c r="G89" s="41" t="s">
        <v>541</v>
      </c>
      <c r="H89" s="97" t="s">
        <v>840</v>
      </c>
      <c r="I89" s="98" t="s">
        <v>841</v>
      </c>
      <c r="J89" s="96"/>
      <c r="K89" s="99" t="s">
        <v>704</v>
      </c>
      <c r="L89" s="100" t="s">
        <v>305</v>
      </c>
      <c r="M89" s="99"/>
      <c r="N89" s="14"/>
      <c r="O89" s="137">
        <v>2</v>
      </c>
      <c r="P89" s="137"/>
      <c r="Q89" s="137"/>
      <c r="R89" s="138"/>
      <c r="S89" s="138"/>
      <c r="T89" s="138"/>
    </row>
    <row r="90" spans="1:20" s="14" customFormat="1" ht="20.25" customHeight="1" x14ac:dyDescent="0.15">
      <c r="A90" s="30" t="str">
        <f t="shared" si="1"/>
        <v>00403</v>
      </c>
      <c r="B90" s="93" t="s">
        <v>18</v>
      </c>
      <c r="C90" s="94" t="s">
        <v>334</v>
      </c>
      <c r="D90" s="95" t="s">
        <v>479</v>
      </c>
      <c r="E90" s="95" t="s">
        <v>705</v>
      </c>
      <c r="F90" s="96" t="s">
        <v>1488</v>
      </c>
      <c r="G90" s="41" t="s">
        <v>541</v>
      </c>
      <c r="H90" s="97" t="s">
        <v>842</v>
      </c>
      <c r="I90" s="98" t="s">
        <v>843</v>
      </c>
      <c r="J90" s="96"/>
      <c r="K90" s="99" t="s">
        <v>706</v>
      </c>
      <c r="L90" s="100" t="s">
        <v>305</v>
      </c>
      <c r="M90" s="99"/>
      <c r="O90" s="137">
        <v>3</v>
      </c>
      <c r="P90" s="137"/>
      <c r="Q90" s="137"/>
      <c r="R90" s="138"/>
      <c r="S90" s="138"/>
      <c r="T90" s="138"/>
    </row>
    <row r="91" spans="1:20" s="17" customFormat="1" ht="20.25" customHeight="1" x14ac:dyDescent="0.15">
      <c r="A91" s="30" t="str">
        <f t="shared" si="1"/>
        <v>00404</v>
      </c>
      <c r="B91" s="93" t="s">
        <v>18</v>
      </c>
      <c r="C91" s="94" t="s">
        <v>335</v>
      </c>
      <c r="D91" s="95" t="s">
        <v>479</v>
      </c>
      <c r="E91" s="95" t="s">
        <v>707</v>
      </c>
      <c r="F91" s="96" t="s">
        <v>1488</v>
      </c>
      <c r="G91" s="41" t="s">
        <v>541</v>
      </c>
      <c r="H91" s="97" t="s">
        <v>844</v>
      </c>
      <c r="I91" s="98" t="s">
        <v>845</v>
      </c>
      <c r="J91" s="96"/>
      <c r="K91" s="99" t="s">
        <v>708</v>
      </c>
      <c r="L91" s="100" t="s">
        <v>305</v>
      </c>
      <c r="M91" s="99"/>
      <c r="N91" s="14"/>
      <c r="O91" s="137">
        <v>4</v>
      </c>
      <c r="P91" s="137"/>
      <c r="Q91" s="137"/>
      <c r="R91" s="138"/>
      <c r="S91" s="138"/>
      <c r="T91" s="138"/>
    </row>
    <row r="92" spans="1:20" s="14" customFormat="1" ht="20.25" customHeight="1" x14ac:dyDescent="0.15">
      <c r="A92" s="30" t="str">
        <f t="shared" si="1"/>
        <v>00405</v>
      </c>
      <c r="B92" s="93" t="s">
        <v>18</v>
      </c>
      <c r="C92" s="94" t="s">
        <v>336</v>
      </c>
      <c r="D92" s="95" t="s">
        <v>479</v>
      </c>
      <c r="E92" s="95" t="s">
        <v>709</v>
      </c>
      <c r="F92" s="96" t="s">
        <v>1488</v>
      </c>
      <c r="G92" s="41" t="s">
        <v>541</v>
      </c>
      <c r="H92" s="97" t="s">
        <v>846</v>
      </c>
      <c r="I92" s="98" t="s">
        <v>847</v>
      </c>
      <c r="J92" s="96"/>
      <c r="K92" s="99" t="s">
        <v>710</v>
      </c>
      <c r="L92" s="100" t="s">
        <v>305</v>
      </c>
      <c r="M92" s="99"/>
      <c r="O92" s="137">
        <v>5</v>
      </c>
      <c r="P92" s="137"/>
      <c r="Q92" s="137"/>
      <c r="R92" s="138"/>
      <c r="S92" s="138"/>
      <c r="T92" s="138"/>
    </row>
    <row r="93" spans="1:20" s="17" customFormat="1" ht="20.25" customHeight="1" x14ac:dyDescent="0.15">
      <c r="A93" s="30" t="str">
        <f t="shared" si="1"/>
        <v>00406</v>
      </c>
      <c r="B93" s="93" t="s">
        <v>18</v>
      </c>
      <c r="C93" s="94" t="s">
        <v>337</v>
      </c>
      <c r="D93" s="95" t="s">
        <v>479</v>
      </c>
      <c r="E93" s="95" t="s">
        <v>701</v>
      </c>
      <c r="F93" s="96" t="s">
        <v>1488</v>
      </c>
      <c r="G93" s="41" t="s">
        <v>541</v>
      </c>
      <c r="H93" s="97" t="s">
        <v>848</v>
      </c>
      <c r="I93" s="98" t="s">
        <v>849</v>
      </c>
      <c r="J93" s="96"/>
      <c r="K93" s="99" t="s">
        <v>711</v>
      </c>
      <c r="L93" s="100" t="s">
        <v>305</v>
      </c>
      <c r="M93" s="99"/>
      <c r="N93" s="14"/>
      <c r="O93" s="137">
        <v>6</v>
      </c>
      <c r="P93" s="137"/>
      <c r="Q93" s="137"/>
      <c r="R93" s="138"/>
      <c r="S93" s="138"/>
      <c r="T93" s="138"/>
    </row>
    <row r="94" spans="1:20" s="14" customFormat="1" ht="20.25" customHeight="1" x14ac:dyDescent="0.15">
      <c r="A94" s="30" t="str">
        <f t="shared" si="1"/>
        <v>00407</v>
      </c>
      <c r="B94" s="93" t="s">
        <v>18</v>
      </c>
      <c r="C94" s="94" t="s">
        <v>338</v>
      </c>
      <c r="D94" s="95" t="s">
        <v>479</v>
      </c>
      <c r="E94" s="95" t="s">
        <v>522</v>
      </c>
      <c r="F94" s="96" t="s">
        <v>1488</v>
      </c>
      <c r="G94" s="41" t="s">
        <v>550</v>
      </c>
      <c r="H94" s="97" t="s">
        <v>774</v>
      </c>
      <c r="I94" s="98" t="s">
        <v>850</v>
      </c>
      <c r="J94" s="96"/>
      <c r="K94" s="99" t="s">
        <v>20</v>
      </c>
      <c r="L94" s="100" t="s">
        <v>305</v>
      </c>
      <c r="M94" s="99"/>
      <c r="O94" s="137">
        <v>3</v>
      </c>
      <c r="P94" s="137"/>
      <c r="Q94" s="137"/>
      <c r="R94" s="138"/>
      <c r="S94" s="138"/>
      <c r="T94" s="138"/>
    </row>
    <row r="95" spans="1:20" s="17" customFormat="1" ht="20.25" customHeight="1" x14ac:dyDescent="0.15">
      <c r="A95" s="30" t="str">
        <f t="shared" si="1"/>
        <v>00408</v>
      </c>
      <c r="B95" s="93" t="s">
        <v>18</v>
      </c>
      <c r="C95" s="94" t="s">
        <v>339</v>
      </c>
      <c r="D95" s="95" t="s">
        <v>479</v>
      </c>
      <c r="E95" s="95" t="s">
        <v>525</v>
      </c>
      <c r="F95" s="96" t="s">
        <v>1488</v>
      </c>
      <c r="G95" s="41" t="s">
        <v>550</v>
      </c>
      <c r="H95" s="97" t="s">
        <v>778</v>
      </c>
      <c r="I95" s="98" t="s">
        <v>851</v>
      </c>
      <c r="J95" s="104"/>
      <c r="K95" s="99" t="s">
        <v>712</v>
      </c>
      <c r="L95" s="100" t="s">
        <v>305</v>
      </c>
      <c r="M95" s="99"/>
      <c r="N95" s="14"/>
      <c r="O95" s="137">
        <v>4</v>
      </c>
      <c r="P95" s="137"/>
      <c r="Q95" s="137"/>
      <c r="R95" s="138"/>
      <c r="S95" s="138"/>
      <c r="T95" s="138"/>
    </row>
    <row r="96" spans="1:20" s="14" customFormat="1" ht="20.25" customHeight="1" x14ac:dyDescent="0.15">
      <c r="A96" s="30" t="str">
        <f t="shared" si="1"/>
        <v>00409</v>
      </c>
      <c r="B96" s="93" t="s">
        <v>18</v>
      </c>
      <c r="C96" s="94" t="s">
        <v>332</v>
      </c>
      <c r="D96" s="95" t="s">
        <v>479</v>
      </c>
      <c r="E96" s="95" t="s">
        <v>528</v>
      </c>
      <c r="F96" s="96" t="s">
        <v>1488</v>
      </c>
      <c r="G96" s="41" t="s">
        <v>550</v>
      </c>
      <c r="H96" s="97" t="s">
        <v>793</v>
      </c>
      <c r="I96" s="98" t="s">
        <v>852</v>
      </c>
      <c r="J96" s="104"/>
      <c r="K96" s="99" t="s">
        <v>713</v>
      </c>
      <c r="L96" s="100" t="s">
        <v>305</v>
      </c>
      <c r="M96" s="99"/>
      <c r="O96" s="137">
        <v>5</v>
      </c>
      <c r="P96" s="137"/>
      <c r="Q96" s="137"/>
      <c r="R96" s="138"/>
      <c r="S96" s="138"/>
      <c r="T96" s="138"/>
    </row>
    <row r="97" spans="1:20" s="14" customFormat="1" ht="20.25" customHeight="1" x14ac:dyDescent="0.15">
      <c r="A97" s="30" t="str">
        <f t="shared" si="1"/>
        <v>00410</v>
      </c>
      <c r="B97" s="93" t="s">
        <v>18</v>
      </c>
      <c r="C97" s="94" t="s">
        <v>340</v>
      </c>
      <c r="D97" s="95" t="s">
        <v>479</v>
      </c>
      <c r="E97" s="95" t="s">
        <v>529</v>
      </c>
      <c r="F97" s="96" t="s">
        <v>1488</v>
      </c>
      <c r="G97" s="41" t="s">
        <v>550</v>
      </c>
      <c r="H97" s="97" t="s">
        <v>796</v>
      </c>
      <c r="I97" s="98" t="s">
        <v>853</v>
      </c>
      <c r="J97" s="104"/>
      <c r="K97" s="99" t="s">
        <v>714</v>
      </c>
      <c r="L97" s="100" t="s">
        <v>305</v>
      </c>
      <c r="M97" s="99"/>
      <c r="O97" s="137">
        <v>6</v>
      </c>
      <c r="P97" s="137"/>
      <c r="Q97" s="137"/>
      <c r="R97" s="138"/>
      <c r="S97" s="138"/>
      <c r="T97" s="138"/>
    </row>
    <row r="98" spans="1:20" s="14" customFormat="1" ht="20.25" customHeight="1" x14ac:dyDescent="0.15">
      <c r="A98" s="30" t="str">
        <f t="shared" si="1"/>
        <v>00411</v>
      </c>
      <c r="B98" s="93" t="s">
        <v>18</v>
      </c>
      <c r="C98" s="94" t="s">
        <v>341</v>
      </c>
      <c r="D98" s="95" t="s">
        <v>479</v>
      </c>
      <c r="E98" s="95" t="s">
        <v>555</v>
      </c>
      <c r="F98" s="96" t="s">
        <v>1488</v>
      </c>
      <c r="G98" s="41" t="s">
        <v>556</v>
      </c>
      <c r="H98" s="97" t="s">
        <v>838</v>
      </c>
      <c r="I98" s="98" t="s">
        <v>1200</v>
      </c>
      <c r="J98" s="96" t="s">
        <v>699</v>
      </c>
      <c r="K98" s="99" t="s">
        <v>715</v>
      </c>
      <c r="L98" s="100" t="s">
        <v>305</v>
      </c>
      <c r="M98" s="99"/>
      <c r="O98" s="137">
        <v>1</v>
      </c>
      <c r="P98" s="137">
        <v>2</v>
      </c>
      <c r="Q98" s="137"/>
      <c r="R98" s="138"/>
      <c r="S98" s="138"/>
      <c r="T98" s="138"/>
    </row>
    <row r="99" spans="1:20" s="14" customFormat="1" ht="20.25" customHeight="1" x14ac:dyDescent="0.15">
      <c r="A99" s="30" t="str">
        <f t="shared" si="1"/>
        <v>00412</v>
      </c>
      <c r="B99" s="93" t="s">
        <v>18</v>
      </c>
      <c r="C99" s="94" t="s">
        <v>342</v>
      </c>
      <c r="D99" s="95" t="s">
        <v>479</v>
      </c>
      <c r="E99" s="95" t="s">
        <v>555</v>
      </c>
      <c r="F99" s="96" t="s">
        <v>1488</v>
      </c>
      <c r="G99" s="41" t="s">
        <v>556</v>
      </c>
      <c r="H99" s="97" t="s">
        <v>21</v>
      </c>
      <c r="I99" s="98" t="s">
        <v>1201</v>
      </c>
      <c r="J99" s="96" t="s">
        <v>716</v>
      </c>
      <c r="K99" s="99" t="s">
        <v>717</v>
      </c>
      <c r="L99" s="100" t="s">
        <v>305</v>
      </c>
      <c r="M99" s="99"/>
      <c r="O99" s="137">
        <v>1</v>
      </c>
      <c r="P99" s="137">
        <v>2</v>
      </c>
      <c r="Q99" s="137"/>
      <c r="R99" s="138"/>
      <c r="S99" s="138"/>
      <c r="T99" s="138"/>
    </row>
    <row r="100" spans="1:20" s="14" customFormat="1" ht="20.25" customHeight="1" x14ac:dyDescent="0.15">
      <c r="A100" s="30" t="str">
        <f t="shared" si="1"/>
        <v>00413</v>
      </c>
      <c r="B100" s="93" t="s">
        <v>18</v>
      </c>
      <c r="C100" s="94" t="s">
        <v>343</v>
      </c>
      <c r="D100" s="95" t="s">
        <v>479</v>
      </c>
      <c r="E100" s="95" t="s">
        <v>1608</v>
      </c>
      <c r="F100" s="96" t="s">
        <v>1488</v>
      </c>
      <c r="G100" s="41" t="s">
        <v>564</v>
      </c>
      <c r="H100" s="97" t="s">
        <v>774</v>
      </c>
      <c r="I100" s="98" t="s">
        <v>854</v>
      </c>
      <c r="J100" s="96"/>
      <c r="K100" s="99" t="s">
        <v>22</v>
      </c>
      <c r="L100" s="100" t="s">
        <v>305</v>
      </c>
      <c r="M100" s="99"/>
      <c r="O100" s="137">
        <v>3</v>
      </c>
      <c r="P100" s="137">
        <v>4</v>
      </c>
      <c r="Q100" s="137"/>
      <c r="R100" s="138"/>
      <c r="S100" s="138"/>
      <c r="T100" s="138"/>
    </row>
    <row r="101" spans="1:20" s="14" customFormat="1" ht="20.25" customHeight="1" x14ac:dyDescent="0.15">
      <c r="A101" s="30" t="str">
        <f t="shared" si="1"/>
        <v>00414</v>
      </c>
      <c r="B101" s="93" t="s">
        <v>18</v>
      </c>
      <c r="C101" s="94" t="s">
        <v>344</v>
      </c>
      <c r="D101" s="95" t="s">
        <v>479</v>
      </c>
      <c r="E101" s="95" t="s">
        <v>561</v>
      </c>
      <c r="F101" s="96" t="s">
        <v>1488</v>
      </c>
      <c r="G101" s="41" t="s">
        <v>564</v>
      </c>
      <c r="H101" s="97" t="s">
        <v>793</v>
      </c>
      <c r="I101" s="98" t="s">
        <v>855</v>
      </c>
      <c r="J101" s="96"/>
      <c r="K101" s="99" t="s">
        <v>23</v>
      </c>
      <c r="L101" s="100" t="s">
        <v>305</v>
      </c>
      <c r="M101" s="99"/>
      <c r="O101" s="137">
        <v>5</v>
      </c>
      <c r="P101" s="137">
        <v>6</v>
      </c>
      <c r="Q101" s="137"/>
      <c r="R101" s="138"/>
      <c r="S101" s="138"/>
      <c r="T101" s="138"/>
    </row>
    <row r="102" spans="1:20" s="14" customFormat="1" ht="20.25" customHeight="1" x14ac:dyDescent="0.15">
      <c r="A102" s="30" t="str">
        <f t="shared" si="1"/>
        <v>00415</v>
      </c>
      <c r="B102" s="93" t="s">
        <v>18</v>
      </c>
      <c r="C102" s="94" t="s">
        <v>345</v>
      </c>
      <c r="D102" s="95" t="s">
        <v>567</v>
      </c>
      <c r="E102" s="95" t="s">
        <v>514</v>
      </c>
      <c r="F102" s="96" t="s">
        <v>1488</v>
      </c>
      <c r="G102" s="41" t="s">
        <v>6</v>
      </c>
      <c r="H102" s="102" t="s">
        <v>1202</v>
      </c>
      <c r="I102" s="103" t="s">
        <v>1203</v>
      </c>
      <c r="J102" s="96"/>
      <c r="K102" s="99" t="s">
        <v>24</v>
      </c>
      <c r="L102" s="100" t="s">
        <v>305</v>
      </c>
      <c r="M102" s="99"/>
      <c r="O102" s="137">
        <v>7</v>
      </c>
      <c r="P102" s="137"/>
      <c r="Q102" s="137"/>
      <c r="R102" s="138"/>
      <c r="S102" s="138"/>
      <c r="T102" s="138"/>
    </row>
    <row r="103" spans="1:20" s="14" customFormat="1" ht="20.25" customHeight="1" x14ac:dyDescent="0.15">
      <c r="A103" s="30" t="str">
        <f t="shared" si="1"/>
        <v>00416</v>
      </c>
      <c r="B103" s="93" t="s">
        <v>18</v>
      </c>
      <c r="C103" s="94" t="s">
        <v>346</v>
      </c>
      <c r="D103" s="95" t="s">
        <v>567</v>
      </c>
      <c r="E103" s="95" t="s">
        <v>478</v>
      </c>
      <c r="F103" s="96" t="s">
        <v>1488</v>
      </c>
      <c r="G103" s="41" t="s">
        <v>6</v>
      </c>
      <c r="H103" s="102" t="s">
        <v>1204</v>
      </c>
      <c r="I103" s="103" t="s">
        <v>1205</v>
      </c>
      <c r="J103" s="96"/>
      <c r="K103" s="99" t="s">
        <v>25</v>
      </c>
      <c r="L103" s="100" t="s">
        <v>305</v>
      </c>
      <c r="M103" s="99"/>
      <c r="O103" s="137">
        <v>8</v>
      </c>
      <c r="P103" s="137"/>
      <c r="Q103" s="137"/>
      <c r="R103" s="138"/>
      <c r="S103" s="138"/>
      <c r="T103" s="138"/>
    </row>
    <row r="104" spans="1:20" s="14" customFormat="1" ht="20.25" customHeight="1" x14ac:dyDescent="0.15">
      <c r="A104" s="30" t="str">
        <f t="shared" si="1"/>
        <v>00417</v>
      </c>
      <c r="B104" s="93" t="s">
        <v>18</v>
      </c>
      <c r="C104" s="94" t="s">
        <v>347</v>
      </c>
      <c r="D104" s="95" t="s">
        <v>567</v>
      </c>
      <c r="E104" s="95" t="s">
        <v>522</v>
      </c>
      <c r="F104" s="96" t="s">
        <v>1488</v>
      </c>
      <c r="G104" s="41" t="s">
        <v>6</v>
      </c>
      <c r="H104" s="102" t="s">
        <v>1206</v>
      </c>
      <c r="I104" s="103" t="s">
        <v>1207</v>
      </c>
      <c r="J104" s="96"/>
      <c r="K104" s="99" t="s">
        <v>26</v>
      </c>
      <c r="L104" s="100" t="s">
        <v>305</v>
      </c>
      <c r="M104" s="99"/>
      <c r="O104" s="137">
        <v>9</v>
      </c>
      <c r="P104" s="137"/>
      <c r="Q104" s="137"/>
      <c r="R104" s="138"/>
      <c r="S104" s="138"/>
      <c r="T104" s="138"/>
    </row>
    <row r="105" spans="1:20" s="14" customFormat="1" ht="20.25" customHeight="1" x14ac:dyDescent="0.15">
      <c r="A105" s="30" t="str">
        <f t="shared" si="1"/>
        <v>00418</v>
      </c>
      <c r="B105" s="93" t="s">
        <v>18</v>
      </c>
      <c r="C105" s="94" t="s">
        <v>348</v>
      </c>
      <c r="D105" s="95" t="s">
        <v>567</v>
      </c>
      <c r="E105" s="95" t="s">
        <v>514</v>
      </c>
      <c r="F105" s="96" t="s">
        <v>1488</v>
      </c>
      <c r="G105" s="41" t="s">
        <v>550</v>
      </c>
      <c r="H105" s="102" t="s">
        <v>1202</v>
      </c>
      <c r="I105" s="103" t="s">
        <v>1208</v>
      </c>
      <c r="J105" s="96"/>
      <c r="K105" s="99" t="s">
        <v>27</v>
      </c>
      <c r="L105" s="100" t="s">
        <v>305</v>
      </c>
      <c r="M105" s="99"/>
      <c r="O105" s="137">
        <v>7</v>
      </c>
      <c r="P105" s="137"/>
      <c r="Q105" s="137"/>
      <c r="R105" s="138"/>
      <c r="S105" s="138"/>
      <c r="T105" s="138"/>
    </row>
    <row r="106" spans="1:20" s="14" customFormat="1" ht="20.25" customHeight="1" x14ac:dyDescent="0.15">
      <c r="A106" s="30" t="str">
        <f t="shared" si="1"/>
        <v>00419</v>
      </c>
      <c r="B106" s="93" t="s">
        <v>18</v>
      </c>
      <c r="C106" s="94" t="s">
        <v>349</v>
      </c>
      <c r="D106" s="95" t="s">
        <v>567</v>
      </c>
      <c r="E106" s="95" t="s">
        <v>478</v>
      </c>
      <c r="F106" s="96" t="s">
        <v>1488</v>
      </c>
      <c r="G106" s="41" t="s">
        <v>550</v>
      </c>
      <c r="H106" s="102" t="s">
        <v>1204</v>
      </c>
      <c r="I106" s="103" t="s">
        <v>1209</v>
      </c>
      <c r="J106" s="96"/>
      <c r="K106" s="99" t="s">
        <v>28</v>
      </c>
      <c r="L106" s="100" t="s">
        <v>305</v>
      </c>
      <c r="M106" s="99"/>
      <c r="O106" s="137">
        <v>8</v>
      </c>
      <c r="P106" s="137"/>
      <c r="Q106" s="137"/>
      <c r="R106" s="138"/>
      <c r="S106" s="138"/>
      <c r="T106" s="138"/>
    </row>
    <row r="107" spans="1:20" s="14" customFormat="1" ht="20.25" customHeight="1" x14ac:dyDescent="0.15">
      <c r="A107" s="30" t="str">
        <f t="shared" si="1"/>
        <v>00420</v>
      </c>
      <c r="B107" s="93" t="s">
        <v>18</v>
      </c>
      <c r="C107" s="94" t="s">
        <v>350</v>
      </c>
      <c r="D107" s="95" t="s">
        <v>567</v>
      </c>
      <c r="E107" s="95" t="s">
        <v>522</v>
      </c>
      <c r="F107" s="96" t="s">
        <v>1488</v>
      </c>
      <c r="G107" s="41" t="s">
        <v>550</v>
      </c>
      <c r="H107" s="102" t="s">
        <v>1206</v>
      </c>
      <c r="I107" s="103" t="s">
        <v>1210</v>
      </c>
      <c r="J107" s="96"/>
      <c r="K107" s="99" t="s">
        <v>29</v>
      </c>
      <c r="L107" s="100" t="s">
        <v>305</v>
      </c>
      <c r="M107" s="99"/>
      <c r="O107" s="137">
        <v>9</v>
      </c>
      <c r="P107" s="137"/>
      <c r="Q107" s="137"/>
      <c r="R107" s="138"/>
      <c r="S107" s="138"/>
      <c r="T107" s="138"/>
    </row>
    <row r="108" spans="1:20" s="14" customFormat="1" ht="20.25" customHeight="1" x14ac:dyDescent="0.15">
      <c r="A108" s="30" t="str">
        <f t="shared" si="1"/>
        <v>00421</v>
      </c>
      <c r="B108" s="93" t="s">
        <v>18</v>
      </c>
      <c r="C108" s="94" t="s">
        <v>351</v>
      </c>
      <c r="D108" s="95" t="s">
        <v>567</v>
      </c>
      <c r="E108" s="95" t="s">
        <v>2</v>
      </c>
      <c r="F108" s="96" t="s">
        <v>1488</v>
      </c>
      <c r="G108" s="41" t="s">
        <v>13</v>
      </c>
      <c r="H108" s="102" t="s">
        <v>1202</v>
      </c>
      <c r="I108" s="103" t="s">
        <v>1211</v>
      </c>
      <c r="J108" s="96"/>
      <c r="K108" s="99" t="s">
        <v>856</v>
      </c>
      <c r="L108" s="100" t="s">
        <v>305</v>
      </c>
      <c r="M108" s="99"/>
      <c r="O108" s="137">
        <v>7</v>
      </c>
      <c r="P108" s="137">
        <v>8</v>
      </c>
      <c r="Q108" s="137">
        <v>9</v>
      </c>
      <c r="R108" s="138"/>
      <c r="S108" s="138"/>
      <c r="T108" s="138"/>
    </row>
    <row r="109" spans="1:20" s="14" customFormat="1" ht="20.25" customHeight="1" x14ac:dyDescent="0.15">
      <c r="A109" s="30" t="str">
        <f t="shared" si="1"/>
        <v>00601</v>
      </c>
      <c r="B109" s="93" t="s">
        <v>30</v>
      </c>
      <c r="C109" s="94" t="s">
        <v>760</v>
      </c>
      <c r="D109" s="95" t="s">
        <v>567</v>
      </c>
      <c r="E109" s="95" t="s">
        <v>2</v>
      </c>
      <c r="F109" s="96" t="s">
        <v>31</v>
      </c>
      <c r="G109" s="96" t="s">
        <v>14</v>
      </c>
      <c r="H109" s="102" t="s">
        <v>1202</v>
      </c>
      <c r="I109" s="103" t="s">
        <v>1212</v>
      </c>
      <c r="J109" s="96"/>
      <c r="K109" s="99" t="s">
        <v>857</v>
      </c>
      <c r="L109" s="100" t="s">
        <v>306</v>
      </c>
      <c r="M109" s="99" t="s">
        <v>1440</v>
      </c>
      <c r="O109" s="137">
        <v>7</v>
      </c>
      <c r="P109" s="137">
        <v>8</v>
      </c>
      <c r="Q109" s="137">
        <v>9</v>
      </c>
      <c r="R109" s="138"/>
      <c r="S109" s="138"/>
      <c r="T109" s="138"/>
    </row>
    <row r="110" spans="1:20" s="14" customFormat="1" ht="20.25" customHeight="1" x14ac:dyDescent="0.15">
      <c r="A110" s="30" t="str">
        <f t="shared" si="1"/>
        <v>00602</v>
      </c>
      <c r="B110" s="93" t="s">
        <v>30</v>
      </c>
      <c r="C110" s="94" t="s">
        <v>333</v>
      </c>
      <c r="D110" s="95" t="s">
        <v>567</v>
      </c>
      <c r="E110" s="95" t="s">
        <v>2</v>
      </c>
      <c r="F110" s="96" t="s">
        <v>31</v>
      </c>
      <c r="G110" s="96" t="s">
        <v>14</v>
      </c>
      <c r="H110" s="102" t="s">
        <v>1213</v>
      </c>
      <c r="I110" s="103" t="s">
        <v>1214</v>
      </c>
      <c r="J110" s="96" t="s">
        <v>1168</v>
      </c>
      <c r="K110" s="99" t="s">
        <v>1215</v>
      </c>
      <c r="L110" s="100" t="s">
        <v>306</v>
      </c>
      <c r="M110" s="99" t="s">
        <v>1441</v>
      </c>
      <c r="O110" s="137">
        <v>7</v>
      </c>
      <c r="P110" s="137">
        <v>8</v>
      </c>
      <c r="Q110" s="137">
        <v>9</v>
      </c>
      <c r="R110" s="138"/>
      <c r="S110" s="138"/>
      <c r="T110" s="138"/>
    </row>
    <row r="111" spans="1:20" s="14" customFormat="1" ht="20.25" customHeight="1" x14ac:dyDescent="0.15">
      <c r="A111" s="30" t="str">
        <f t="shared" si="1"/>
        <v>00603</v>
      </c>
      <c r="B111" s="93" t="s">
        <v>30</v>
      </c>
      <c r="C111" s="94" t="s">
        <v>334</v>
      </c>
      <c r="D111" s="95" t="s">
        <v>567</v>
      </c>
      <c r="E111" s="95" t="s">
        <v>2</v>
      </c>
      <c r="F111" s="96" t="s">
        <v>31</v>
      </c>
      <c r="G111" s="96" t="s">
        <v>562</v>
      </c>
      <c r="H111" s="102" t="s">
        <v>1202</v>
      </c>
      <c r="I111" s="103" t="s">
        <v>1216</v>
      </c>
      <c r="J111" s="96"/>
      <c r="K111" s="99" t="s">
        <v>858</v>
      </c>
      <c r="L111" s="100" t="s">
        <v>306</v>
      </c>
      <c r="M111" s="99"/>
      <c r="O111" s="137">
        <v>7</v>
      </c>
      <c r="P111" s="137">
        <v>8</v>
      </c>
      <c r="Q111" s="137">
        <v>9</v>
      </c>
      <c r="R111" s="138"/>
      <c r="S111" s="138"/>
      <c r="T111" s="138"/>
    </row>
    <row r="112" spans="1:20" s="14" customFormat="1" ht="20.25" customHeight="1" x14ac:dyDescent="0.15">
      <c r="A112" s="30" t="str">
        <f t="shared" si="1"/>
        <v>00901</v>
      </c>
      <c r="B112" s="93" t="s">
        <v>32</v>
      </c>
      <c r="C112" s="94" t="s">
        <v>760</v>
      </c>
      <c r="D112" s="95" t="s">
        <v>479</v>
      </c>
      <c r="E112" s="95" t="s">
        <v>555</v>
      </c>
      <c r="F112" s="96" t="s">
        <v>1489</v>
      </c>
      <c r="G112" s="96" t="s">
        <v>560</v>
      </c>
      <c r="H112" s="97" t="s">
        <v>764</v>
      </c>
      <c r="I112" s="98" t="s">
        <v>1217</v>
      </c>
      <c r="J112" s="96" t="s">
        <v>699</v>
      </c>
      <c r="K112" s="99" t="s">
        <v>718</v>
      </c>
      <c r="L112" s="100" t="s">
        <v>307</v>
      </c>
      <c r="M112" s="99"/>
      <c r="O112" s="137">
        <v>1</v>
      </c>
      <c r="P112" s="137">
        <v>2</v>
      </c>
      <c r="Q112" s="137"/>
      <c r="R112" s="138"/>
      <c r="S112" s="138"/>
      <c r="T112" s="138"/>
    </row>
    <row r="113" spans="1:20" s="14" customFormat="1" ht="20.25" customHeight="1" x14ac:dyDescent="0.15">
      <c r="A113" s="30" t="str">
        <f t="shared" si="1"/>
        <v>00902</v>
      </c>
      <c r="B113" s="93" t="s">
        <v>32</v>
      </c>
      <c r="C113" s="94" t="s">
        <v>333</v>
      </c>
      <c r="D113" s="95" t="s">
        <v>479</v>
      </c>
      <c r="E113" s="95" t="s">
        <v>555</v>
      </c>
      <c r="F113" s="96" t="s">
        <v>1489</v>
      </c>
      <c r="G113" s="96" t="s">
        <v>560</v>
      </c>
      <c r="H113" s="97" t="s">
        <v>766</v>
      </c>
      <c r="I113" s="98" t="s">
        <v>1218</v>
      </c>
      <c r="J113" s="96" t="s">
        <v>716</v>
      </c>
      <c r="K113" s="99" t="s">
        <v>719</v>
      </c>
      <c r="L113" s="100" t="s">
        <v>307</v>
      </c>
      <c r="M113" s="99"/>
      <c r="O113" s="137">
        <v>1</v>
      </c>
      <c r="P113" s="137">
        <v>2</v>
      </c>
      <c r="Q113" s="137"/>
      <c r="R113" s="138"/>
      <c r="S113" s="138"/>
      <c r="T113" s="138"/>
    </row>
    <row r="114" spans="1:20" s="14" customFormat="1" ht="20.25" customHeight="1" x14ac:dyDescent="0.15">
      <c r="A114" s="30" t="str">
        <f t="shared" si="1"/>
        <v>00903</v>
      </c>
      <c r="B114" s="93" t="s">
        <v>32</v>
      </c>
      <c r="C114" s="94" t="s">
        <v>334</v>
      </c>
      <c r="D114" s="95" t="s">
        <v>479</v>
      </c>
      <c r="E114" s="95" t="s">
        <v>1608</v>
      </c>
      <c r="F114" s="96" t="s">
        <v>1489</v>
      </c>
      <c r="G114" s="96" t="s">
        <v>560</v>
      </c>
      <c r="H114" s="97" t="s">
        <v>772</v>
      </c>
      <c r="I114" s="98" t="s">
        <v>1219</v>
      </c>
      <c r="J114" s="96" t="s">
        <v>699</v>
      </c>
      <c r="K114" s="99" t="s">
        <v>720</v>
      </c>
      <c r="L114" s="100" t="s">
        <v>307</v>
      </c>
      <c r="M114" s="99"/>
      <c r="O114" s="137">
        <v>3</v>
      </c>
      <c r="P114" s="137">
        <v>4</v>
      </c>
      <c r="Q114" s="137"/>
      <c r="R114" s="138"/>
      <c r="S114" s="138"/>
      <c r="T114" s="138"/>
    </row>
    <row r="115" spans="1:20" s="14" customFormat="1" ht="20.25" customHeight="1" x14ac:dyDescent="0.15">
      <c r="A115" s="30" t="str">
        <f t="shared" si="1"/>
        <v>00904</v>
      </c>
      <c r="B115" s="93" t="s">
        <v>32</v>
      </c>
      <c r="C115" s="94" t="s">
        <v>335</v>
      </c>
      <c r="D115" s="95" t="s">
        <v>479</v>
      </c>
      <c r="E115" s="95" t="s">
        <v>1608</v>
      </c>
      <c r="F115" s="96" t="s">
        <v>1489</v>
      </c>
      <c r="G115" s="96" t="s">
        <v>560</v>
      </c>
      <c r="H115" s="97" t="s">
        <v>774</v>
      </c>
      <c r="I115" s="98" t="s">
        <v>1220</v>
      </c>
      <c r="J115" s="96" t="s">
        <v>716</v>
      </c>
      <c r="K115" s="99" t="s">
        <v>721</v>
      </c>
      <c r="L115" s="100" t="s">
        <v>307</v>
      </c>
      <c r="M115" s="99"/>
      <c r="O115" s="137">
        <v>3</v>
      </c>
      <c r="P115" s="137">
        <v>4</v>
      </c>
      <c r="Q115" s="137"/>
      <c r="R115" s="138"/>
      <c r="S115" s="138"/>
      <c r="T115" s="138"/>
    </row>
    <row r="116" spans="1:20" s="14" customFormat="1" ht="20.25" customHeight="1" x14ac:dyDescent="0.15">
      <c r="A116" s="30" t="str">
        <f t="shared" si="1"/>
        <v>00905</v>
      </c>
      <c r="B116" s="93" t="s">
        <v>32</v>
      </c>
      <c r="C116" s="94" t="s">
        <v>336</v>
      </c>
      <c r="D116" s="95" t="s">
        <v>479</v>
      </c>
      <c r="E116" s="95" t="s">
        <v>561</v>
      </c>
      <c r="F116" s="96" t="s">
        <v>1489</v>
      </c>
      <c r="G116" s="96" t="s">
        <v>560</v>
      </c>
      <c r="H116" s="97" t="s">
        <v>780</v>
      </c>
      <c r="I116" s="98" t="s">
        <v>1221</v>
      </c>
      <c r="J116" s="96" t="s">
        <v>699</v>
      </c>
      <c r="K116" s="99" t="s">
        <v>722</v>
      </c>
      <c r="L116" s="100" t="s">
        <v>307</v>
      </c>
      <c r="M116" s="99"/>
      <c r="O116" s="137">
        <v>5</v>
      </c>
      <c r="P116" s="137">
        <v>6</v>
      </c>
      <c r="Q116" s="137"/>
      <c r="R116" s="138"/>
      <c r="S116" s="138"/>
      <c r="T116" s="138"/>
    </row>
    <row r="117" spans="1:20" s="14" customFormat="1" ht="20.25" customHeight="1" x14ac:dyDescent="0.15">
      <c r="A117" s="30" t="str">
        <f t="shared" si="1"/>
        <v>00906</v>
      </c>
      <c r="B117" s="93" t="s">
        <v>32</v>
      </c>
      <c r="C117" s="94" t="s">
        <v>337</v>
      </c>
      <c r="D117" s="95" t="s">
        <v>479</v>
      </c>
      <c r="E117" s="95" t="s">
        <v>561</v>
      </c>
      <c r="F117" s="96" t="s">
        <v>1489</v>
      </c>
      <c r="G117" s="96" t="s">
        <v>560</v>
      </c>
      <c r="H117" s="97" t="s">
        <v>793</v>
      </c>
      <c r="I117" s="98" t="s">
        <v>1222</v>
      </c>
      <c r="J117" s="96" t="s">
        <v>716</v>
      </c>
      <c r="K117" s="99" t="s">
        <v>723</v>
      </c>
      <c r="L117" s="100" t="s">
        <v>307</v>
      </c>
      <c r="M117" s="99"/>
      <c r="O117" s="137">
        <v>5</v>
      </c>
      <c r="P117" s="137">
        <v>6</v>
      </c>
      <c r="Q117" s="137"/>
      <c r="R117" s="138"/>
      <c r="S117" s="138"/>
      <c r="T117" s="138"/>
    </row>
    <row r="118" spans="1:20" s="14" customFormat="1" ht="20.25" customHeight="1" x14ac:dyDescent="0.15">
      <c r="A118" s="30" t="str">
        <f t="shared" si="1"/>
        <v>00907</v>
      </c>
      <c r="B118" s="93" t="s">
        <v>32</v>
      </c>
      <c r="C118" s="94" t="s">
        <v>338</v>
      </c>
      <c r="D118" s="95" t="s">
        <v>479</v>
      </c>
      <c r="E118" s="95" t="s">
        <v>561</v>
      </c>
      <c r="F118" s="96" t="s">
        <v>1489</v>
      </c>
      <c r="G118" s="96" t="s">
        <v>562</v>
      </c>
      <c r="H118" s="97" t="s">
        <v>793</v>
      </c>
      <c r="I118" s="98" t="s">
        <v>1223</v>
      </c>
      <c r="J118" s="96"/>
      <c r="K118" s="99" t="s">
        <v>33</v>
      </c>
      <c r="L118" s="100" t="s">
        <v>307</v>
      </c>
      <c r="M118" s="99"/>
      <c r="O118" s="137">
        <v>5</v>
      </c>
      <c r="P118" s="137">
        <v>6</v>
      </c>
      <c r="Q118" s="137"/>
      <c r="R118" s="138"/>
      <c r="S118" s="138"/>
      <c r="T118" s="138"/>
    </row>
    <row r="119" spans="1:20" s="14" customFormat="1" ht="20.25" customHeight="1" x14ac:dyDescent="0.15">
      <c r="A119" s="30" t="str">
        <f t="shared" si="1"/>
        <v>00908</v>
      </c>
      <c r="B119" s="93" t="s">
        <v>32</v>
      </c>
      <c r="C119" s="94" t="s">
        <v>339</v>
      </c>
      <c r="D119" s="95" t="s">
        <v>479</v>
      </c>
      <c r="E119" s="95" t="s">
        <v>709</v>
      </c>
      <c r="F119" s="96" t="s">
        <v>1489</v>
      </c>
      <c r="G119" s="96" t="s">
        <v>859</v>
      </c>
      <c r="H119" s="97" t="s">
        <v>846</v>
      </c>
      <c r="I119" s="98" t="s">
        <v>860</v>
      </c>
      <c r="J119" s="96"/>
      <c r="K119" s="99" t="s">
        <v>861</v>
      </c>
      <c r="L119" s="100" t="s">
        <v>307</v>
      </c>
      <c r="M119" s="99"/>
      <c r="O119" s="137">
        <v>5</v>
      </c>
      <c r="P119" s="137"/>
      <c r="Q119" s="137"/>
      <c r="R119" s="138"/>
      <c r="S119" s="138"/>
      <c r="T119" s="138"/>
    </row>
    <row r="120" spans="1:20" s="14" customFormat="1" ht="20.25" customHeight="1" x14ac:dyDescent="0.15">
      <c r="A120" s="30" t="str">
        <f t="shared" si="1"/>
        <v>00909</v>
      </c>
      <c r="B120" s="93" t="s">
        <v>32</v>
      </c>
      <c r="C120" s="94" t="s">
        <v>332</v>
      </c>
      <c r="D120" s="95" t="s">
        <v>479</v>
      </c>
      <c r="E120" s="95" t="s">
        <v>701</v>
      </c>
      <c r="F120" s="96" t="s">
        <v>1489</v>
      </c>
      <c r="G120" s="96" t="s">
        <v>859</v>
      </c>
      <c r="H120" s="97" t="s">
        <v>848</v>
      </c>
      <c r="I120" s="98" t="s">
        <v>862</v>
      </c>
      <c r="J120" s="96"/>
      <c r="K120" s="99" t="s">
        <v>863</v>
      </c>
      <c r="L120" s="100" t="s">
        <v>307</v>
      </c>
      <c r="M120" s="99"/>
      <c r="O120" s="137">
        <v>6</v>
      </c>
      <c r="P120" s="137"/>
      <c r="Q120" s="137"/>
      <c r="R120" s="138"/>
      <c r="S120" s="138"/>
      <c r="T120" s="138"/>
    </row>
    <row r="121" spans="1:20" s="14" customFormat="1" ht="20.25" customHeight="1" x14ac:dyDescent="0.15">
      <c r="A121" s="30" t="str">
        <f t="shared" si="1"/>
        <v>00910</v>
      </c>
      <c r="B121" s="93" t="s">
        <v>32</v>
      </c>
      <c r="C121" s="94" t="s">
        <v>340</v>
      </c>
      <c r="D121" s="95" t="s">
        <v>567</v>
      </c>
      <c r="E121" s="95" t="s">
        <v>514</v>
      </c>
      <c r="F121" s="96" t="s">
        <v>1489</v>
      </c>
      <c r="G121" s="96" t="s">
        <v>37</v>
      </c>
      <c r="H121" s="102" t="s">
        <v>1170</v>
      </c>
      <c r="I121" s="103" t="s">
        <v>1224</v>
      </c>
      <c r="J121" s="96"/>
      <c r="K121" s="99" t="s">
        <v>38</v>
      </c>
      <c r="L121" s="100" t="s">
        <v>307</v>
      </c>
      <c r="M121" s="99"/>
      <c r="O121" s="137">
        <v>7</v>
      </c>
      <c r="P121" s="137"/>
      <c r="Q121" s="137"/>
      <c r="R121" s="138"/>
      <c r="S121" s="138"/>
      <c r="T121" s="138"/>
    </row>
    <row r="122" spans="1:20" s="14" customFormat="1" ht="20.25" customHeight="1" x14ac:dyDescent="0.15">
      <c r="A122" s="30" t="str">
        <f t="shared" si="1"/>
        <v>00911</v>
      </c>
      <c r="B122" s="93" t="s">
        <v>32</v>
      </c>
      <c r="C122" s="94" t="s">
        <v>341</v>
      </c>
      <c r="D122" s="95" t="s">
        <v>567</v>
      </c>
      <c r="E122" s="95" t="s">
        <v>571</v>
      </c>
      <c r="F122" s="96" t="s">
        <v>1489</v>
      </c>
      <c r="G122" s="96" t="s">
        <v>37</v>
      </c>
      <c r="H122" s="102" t="s">
        <v>1172</v>
      </c>
      <c r="I122" s="103" t="s">
        <v>1225</v>
      </c>
      <c r="J122" s="96"/>
      <c r="K122" s="99" t="s">
        <v>724</v>
      </c>
      <c r="L122" s="100" t="s">
        <v>307</v>
      </c>
      <c r="M122" s="99"/>
      <c r="O122" s="137">
        <v>8</v>
      </c>
      <c r="P122" s="137">
        <v>9</v>
      </c>
      <c r="Q122" s="137"/>
      <c r="R122" s="138"/>
      <c r="S122" s="138"/>
      <c r="T122" s="138"/>
    </row>
    <row r="123" spans="1:20" s="14" customFormat="1" ht="20.25" customHeight="1" x14ac:dyDescent="0.15">
      <c r="A123" s="30" t="str">
        <f t="shared" si="1"/>
        <v>00912</v>
      </c>
      <c r="B123" s="93" t="s">
        <v>32</v>
      </c>
      <c r="C123" s="94" t="s">
        <v>342</v>
      </c>
      <c r="D123" s="95" t="s">
        <v>567</v>
      </c>
      <c r="E123" s="95" t="s">
        <v>2</v>
      </c>
      <c r="F123" s="96" t="s">
        <v>1489</v>
      </c>
      <c r="G123" s="96" t="s">
        <v>14</v>
      </c>
      <c r="H123" s="102" t="s">
        <v>1226</v>
      </c>
      <c r="I123" s="103" t="s">
        <v>1227</v>
      </c>
      <c r="J123" s="96"/>
      <c r="K123" s="99" t="s">
        <v>864</v>
      </c>
      <c r="L123" s="100" t="s">
        <v>307</v>
      </c>
      <c r="M123" s="99"/>
      <c r="O123" s="137">
        <v>7</v>
      </c>
      <c r="P123" s="137">
        <v>8</v>
      </c>
      <c r="Q123" s="137">
        <v>9</v>
      </c>
      <c r="R123" s="138"/>
      <c r="S123" s="138"/>
      <c r="T123" s="138"/>
    </row>
    <row r="124" spans="1:20" s="14" customFormat="1" ht="20.25" customHeight="1" x14ac:dyDescent="0.15">
      <c r="A124" s="30" t="str">
        <f t="shared" si="1"/>
        <v>00913</v>
      </c>
      <c r="B124" s="93" t="s">
        <v>32</v>
      </c>
      <c r="C124" s="94" t="s">
        <v>343</v>
      </c>
      <c r="D124" s="95" t="s">
        <v>567</v>
      </c>
      <c r="E124" s="95" t="s">
        <v>2</v>
      </c>
      <c r="F124" s="96" t="s">
        <v>1489</v>
      </c>
      <c r="G124" s="96" t="s">
        <v>562</v>
      </c>
      <c r="H124" s="102" t="s">
        <v>1213</v>
      </c>
      <c r="I124" s="103" t="s">
        <v>1228</v>
      </c>
      <c r="J124" s="96"/>
      <c r="K124" s="99" t="s">
        <v>865</v>
      </c>
      <c r="L124" s="100" t="s">
        <v>307</v>
      </c>
      <c r="M124" s="99"/>
      <c r="O124" s="137">
        <v>7</v>
      </c>
      <c r="P124" s="137">
        <v>8</v>
      </c>
      <c r="Q124" s="137">
        <v>9</v>
      </c>
      <c r="R124" s="138"/>
      <c r="S124" s="138"/>
      <c r="T124" s="138"/>
    </row>
    <row r="125" spans="1:20" s="14" customFormat="1" ht="20.25" customHeight="1" x14ac:dyDescent="0.15">
      <c r="A125" s="30" t="str">
        <f t="shared" si="1"/>
        <v>00914</v>
      </c>
      <c r="B125" s="93" t="s">
        <v>32</v>
      </c>
      <c r="C125" s="94" t="s">
        <v>344</v>
      </c>
      <c r="D125" s="95" t="s">
        <v>567</v>
      </c>
      <c r="E125" s="95" t="s">
        <v>514</v>
      </c>
      <c r="F125" s="96" t="s">
        <v>1489</v>
      </c>
      <c r="G125" s="96" t="s">
        <v>15</v>
      </c>
      <c r="H125" s="102" t="s">
        <v>1202</v>
      </c>
      <c r="I125" s="103" t="s">
        <v>1229</v>
      </c>
      <c r="J125" s="96"/>
      <c r="K125" s="99" t="s">
        <v>34</v>
      </c>
      <c r="L125" s="100" t="s">
        <v>307</v>
      </c>
      <c r="M125" s="99"/>
      <c r="O125" s="137">
        <v>7</v>
      </c>
      <c r="P125" s="137"/>
      <c r="Q125" s="137"/>
      <c r="R125" s="138"/>
      <c r="S125" s="138"/>
      <c r="T125" s="138"/>
    </row>
    <row r="126" spans="1:20" s="14" customFormat="1" ht="20.25" customHeight="1" x14ac:dyDescent="0.15">
      <c r="A126" s="30" t="str">
        <f t="shared" si="1"/>
        <v>00915</v>
      </c>
      <c r="B126" s="93" t="s">
        <v>32</v>
      </c>
      <c r="C126" s="94" t="s">
        <v>345</v>
      </c>
      <c r="D126" s="95" t="s">
        <v>567</v>
      </c>
      <c r="E126" s="95" t="s">
        <v>478</v>
      </c>
      <c r="F126" s="96" t="s">
        <v>1489</v>
      </c>
      <c r="G126" s="96" t="s">
        <v>15</v>
      </c>
      <c r="H126" s="102" t="s">
        <v>1204</v>
      </c>
      <c r="I126" s="103" t="s">
        <v>1230</v>
      </c>
      <c r="J126" s="96"/>
      <c r="K126" s="99" t="s">
        <v>35</v>
      </c>
      <c r="L126" s="100" t="s">
        <v>307</v>
      </c>
      <c r="M126" s="99"/>
      <c r="O126" s="137">
        <v>8</v>
      </c>
      <c r="P126" s="137"/>
      <c r="Q126" s="137"/>
      <c r="R126" s="138"/>
      <c r="S126" s="138"/>
      <c r="T126" s="138"/>
    </row>
    <row r="127" spans="1:20" s="14" customFormat="1" ht="20.25" customHeight="1" x14ac:dyDescent="0.15">
      <c r="A127" s="30" t="str">
        <f t="shared" si="1"/>
        <v>00916</v>
      </c>
      <c r="B127" s="93" t="s">
        <v>32</v>
      </c>
      <c r="C127" s="94" t="s">
        <v>346</v>
      </c>
      <c r="D127" s="95" t="s">
        <v>567</v>
      </c>
      <c r="E127" s="95" t="s">
        <v>522</v>
      </c>
      <c r="F127" s="96" t="s">
        <v>1489</v>
      </c>
      <c r="G127" s="96" t="s">
        <v>15</v>
      </c>
      <c r="H127" s="102" t="s">
        <v>1206</v>
      </c>
      <c r="I127" s="103" t="s">
        <v>1231</v>
      </c>
      <c r="J127" s="96"/>
      <c r="K127" s="99" t="s">
        <v>36</v>
      </c>
      <c r="L127" s="100" t="s">
        <v>307</v>
      </c>
      <c r="M127" s="99"/>
      <c r="O127" s="137">
        <v>9</v>
      </c>
      <c r="P127" s="137"/>
      <c r="Q127" s="137"/>
      <c r="R127" s="138"/>
      <c r="S127" s="138"/>
      <c r="T127" s="138"/>
    </row>
    <row r="128" spans="1:20" s="14" customFormat="1" ht="20.25" customHeight="1" x14ac:dyDescent="0.15">
      <c r="A128" s="30" t="str">
        <f t="shared" si="1"/>
        <v>01101</v>
      </c>
      <c r="B128" s="93" t="s">
        <v>39</v>
      </c>
      <c r="C128" s="94" t="s">
        <v>760</v>
      </c>
      <c r="D128" s="95" t="s">
        <v>479</v>
      </c>
      <c r="E128" s="95" t="s">
        <v>514</v>
      </c>
      <c r="F128" s="96" t="s">
        <v>40</v>
      </c>
      <c r="G128" s="96" t="s">
        <v>477</v>
      </c>
      <c r="H128" s="97" t="s">
        <v>838</v>
      </c>
      <c r="I128" s="98" t="s">
        <v>1232</v>
      </c>
      <c r="J128" s="96" t="s">
        <v>516</v>
      </c>
      <c r="K128" s="99" t="s">
        <v>41</v>
      </c>
      <c r="L128" s="100" t="s">
        <v>308</v>
      </c>
      <c r="M128" s="99"/>
      <c r="O128" s="137">
        <v>1</v>
      </c>
      <c r="P128" s="137"/>
      <c r="Q128" s="137"/>
      <c r="R128" s="138"/>
      <c r="S128" s="138"/>
      <c r="T128" s="138"/>
    </row>
    <row r="129" spans="1:20" s="14" customFormat="1" ht="20.25" customHeight="1" x14ac:dyDescent="0.15">
      <c r="A129" s="30" t="str">
        <f t="shared" si="1"/>
        <v>01102</v>
      </c>
      <c r="B129" s="93" t="s">
        <v>39</v>
      </c>
      <c r="C129" s="94" t="s">
        <v>333</v>
      </c>
      <c r="D129" s="95" t="s">
        <v>479</v>
      </c>
      <c r="E129" s="95" t="s">
        <v>514</v>
      </c>
      <c r="F129" s="96" t="s">
        <v>40</v>
      </c>
      <c r="G129" s="96" t="s">
        <v>477</v>
      </c>
      <c r="H129" s="97" t="s">
        <v>21</v>
      </c>
      <c r="I129" s="98" t="s">
        <v>1233</v>
      </c>
      <c r="J129" s="96" t="s">
        <v>518</v>
      </c>
      <c r="K129" s="99" t="s">
        <v>42</v>
      </c>
      <c r="L129" s="100" t="s">
        <v>308</v>
      </c>
      <c r="M129" s="99"/>
      <c r="O129" s="137">
        <v>1</v>
      </c>
      <c r="P129" s="137"/>
      <c r="Q129" s="137"/>
      <c r="R129" s="138"/>
      <c r="S129" s="138"/>
      <c r="T129" s="138"/>
    </row>
    <row r="130" spans="1:20" s="14" customFormat="1" ht="20.25" customHeight="1" x14ac:dyDescent="0.15">
      <c r="A130" s="30" t="str">
        <f t="shared" si="1"/>
        <v>01103</v>
      </c>
      <c r="B130" s="93" t="s">
        <v>39</v>
      </c>
      <c r="C130" s="94" t="s">
        <v>334</v>
      </c>
      <c r="D130" s="95" t="s">
        <v>479</v>
      </c>
      <c r="E130" s="95" t="s">
        <v>478</v>
      </c>
      <c r="F130" s="96" t="s">
        <v>40</v>
      </c>
      <c r="G130" s="96" t="s">
        <v>477</v>
      </c>
      <c r="H130" s="97" t="s">
        <v>840</v>
      </c>
      <c r="I130" s="98" t="s">
        <v>1234</v>
      </c>
      <c r="J130" s="96" t="s">
        <v>516</v>
      </c>
      <c r="K130" s="99" t="s">
        <v>43</v>
      </c>
      <c r="L130" s="100" t="s">
        <v>308</v>
      </c>
      <c r="M130" s="99"/>
      <c r="O130" s="137">
        <v>2</v>
      </c>
      <c r="P130" s="137"/>
      <c r="Q130" s="137"/>
      <c r="R130" s="138"/>
      <c r="S130" s="138"/>
      <c r="T130" s="138"/>
    </row>
    <row r="131" spans="1:20" s="14" customFormat="1" ht="20.25" customHeight="1" x14ac:dyDescent="0.15">
      <c r="A131" s="30" t="str">
        <f t="shared" si="1"/>
        <v>01104</v>
      </c>
      <c r="B131" s="93" t="s">
        <v>39</v>
      </c>
      <c r="C131" s="94" t="s">
        <v>335</v>
      </c>
      <c r="D131" s="95" t="s">
        <v>479</v>
      </c>
      <c r="E131" s="95" t="s">
        <v>478</v>
      </c>
      <c r="F131" s="96" t="s">
        <v>40</v>
      </c>
      <c r="G131" s="96" t="s">
        <v>477</v>
      </c>
      <c r="H131" s="97" t="s">
        <v>866</v>
      </c>
      <c r="I131" s="98" t="s">
        <v>1235</v>
      </c>
      <c r="J131" s="96" t="s">
        <v>518</v>
      </c>
      <c r="K131" s="99" t="s">
        <v>44</v>
      </c>
      <c r="L131" s="100" t="s">
        <v>308</v>
      </c>
      <c r="M131" s="99"/>
      <c r="O131" s="137">
        <v>2</v>
      </c>
      <c r="P131" s="137"/>
      <c r="Q131" s="137"/>
      <c r="R131" s="138"/>
      <c r="S131" s="138"/>
      <c r="T131" s="138"/>
    </row>
    <row r="132" spans="1:20" s="14" customFormat="1" ht="20.25" customHeight="1" x14ac:dyDescent="0.15">
      <c r="A132" s="30" t="str">
        <f t="shared" si="1"/>
        <v>01105</v>
      </c>
      <c r="B132" s="93" t="s">
        <v>39</v>
      </c>
      <c r="C132" s="94" t="s">
        <v>336</v>
      </c>
      <c r="D132" s="95" t="s">
        <v>479</v>
      </c>
      <c r="E132" s="95" t="s">
        <v>522</v>
      </c>
      <c r="F132" s="96" t="s">
        <v>40</v>
      </c>
      <c r="G132" s="96" t="s">
        <v>477</v>
      </c>
      <c r="H132" s="97" t="s">
        <v>842</v>
      </c>
      <c r="I132" s="98" t="s">
        <v>1236</v>
      </c>
      <c r="J132" s="96" t="s">
        <v>516</v>
      </c>
      <c r="K132" s="99" t="s">
        <v>45</v>
      </c>
      <c r="L132" s="100" t="s">
        <v>308</v>
      </c>
      <c r="M132" s="99"/>
      <c r="O132" s="137">
        <v>3</v>
      </c>
      <c r="P132" s="137"/>
      <c r="Q132" s="137"/>
      <c r="R132" s="138"/>
      <c r="S132" s="138"/>
      <c r="T132" s="138"/>
    </row>
    <row r="133" spans="1:20" s="14" customFormat="1" ht="20.25" customHeight="1" x14ac:dyDescent="0.15">
      <c r="A133" s="30" t="str">
        <f t="shared" si="1"/>
        <v>01106</v>
      </c>
      <c r="B133" s="93" t="s">
        <v>39</v>
      </c>
      <c r="C133" s="94" t="s">
        <v>337</v>
      </c>
      <c r="D133" s="95" t="s">
        <v>479</v>
      </c>
      <c r="E133" s="95" t="s">
        <v>522</v>
      </c>
      <c r="F133" s="96" t="s">
        <v>40</v>
      </c>
      <c r="G133" s="96" t="s">
        <v>477</v>
      </c>
      <c r="H133" s="97" t="s">
        <v>867</v>
      </c>
      <c r="I133" s="98" t="s">
        <v>1237</v>
      </c>
      <c r="J133" s="96" t="s">
        <v>518</v>
      </c>
      <c r="K133" s="99" t="s">
        <v>46</v>
      </c>
      <c r="L133" s="100" t="s">
        <v>308</v>
      </c>
      <c r="M133" s="99"/>
      <c r="O133" s="137">
        <v>3</v>
      </c>
      <c r="P133" s="137"/>
      <c r="Q133" s="137"/>
      <c r="R133" s="138"/>
      <c r="S133" s="138"/>
      <c r="T133" s="138"/>
    </row>
    <row r="134" spans="1:20" s="14" customFormat="1" ht="20.25" customHeight="1" x14ac:dyDescent="0.15">
      <c r="A134" s="30" t="str">
        <f t="shared" ref="A134:A200" si="2">B134&amp;C134</f>
        <v>01107</v>
      </c>
      <c r="B134" s="93" t="s">
        <v>39</v>
      </c>
      <c r="C134" s="94" t="s">
        <v>338</v>
      </c>
      <c r="D134" s="95" t="s">
        <v>479</v>
      </c>
      <c r="E134" s="95" t="s">
        <v>525</v>
      </c>
      <c r="F134" s="96" t="s">
        <v>40</v>
      </c>
      <c r="G134" s="96" t="s">
        <v>477</v>
      </c>
      <c r="H134" s="97" t="s">
        <v>844</v>
      </c>
      <c r="I134" s="98" t="s">
        <v>1238</v>
      </c>
      <c r="J134" s="96" t="s">
        <v>516</v>
      </c>
      <c r="K134" s="99" t="s">
        <v>47</v>
      </c>
      <c r="L134" s="100" t="s">
        <v>308</v>
      </c>
      <c r="M134" s="99"/>
      <c r="O134" s="137">
        <v>4</v>
      </c>
      <c r="P134" s="137"/>
      <c r="Q134" s="137"/>
      <c r="R134" s="138"/>
      <c r="S134" s="138"/>
      <c r="T134" s="138"/>
    </row>
    <row r="135" spans="1:20" s="14" customFormat="1" ht="20.25" customHeight="1" x14ac:dyDescent="0.15">
      <c r="A135" s="30" t="str">
        <f t="shared" si="2"/>
        <v>01108</v>
      </c>
      <c r="B135" s="93" t="s">
        <v>39</v>
      </c>
      <c r="C135" s="94" t="s">
        <v>339</v>
      </c>
      <c r="D135" s="95" t="s">
        <v>479</v>
      </c>
      <c r="E135" s="95" t="s">
        <v>525</v>
      </c>
      <c r="F135" s="96" t="s">
        <v>40</v>
      </c>
      <c r="G135" s="96" t="s">
        <v>477</v>
      </c>
      <c r="H135" s="97" t="s">
        <v>868</v>
      </c>
      <c r="I135" s="98" t="s">
        <v>1239</v>
      </c>
      <c r="J135" s="96" t="s">
        <v>518</v>
      </c>
      <c r="K135" s="99" t="s">
        <v>48</v>
      </c>
      <c r="L135" s="100" t="s">
        <v>308</v>
      </c>
      <c r="M135" s="99"/>
      <c r="O135" s="137">
        <v>4</v>
      </c>
      <c r="P135" s="137"/>
      <c r="Q135" s="137"/>
      <c r="R135" s="138"/>
      <c r="S135" s="138"/>
      <c r="T135" s="138"/>
    </row>
    <row r="136" spans="1:20" s="14" customFormat="1" ht="20.25" customHeight="1" x14ac:dyDescent="0.15">
      <c r="A136" s="30" t="str">
        <f t="shared" si="2"/>
        <v>01109</v>
      </c>
      <c r="B136" s="93" t="s">
        <v>39</v>
      </c>
      <c r="C136" s="94" t="s">
        <v>332</v>
      </c>
      <c r="D136" s="95" t="s">
        <v>479</v>
      </c>
      <c r="E136" s="95" t="s">
        <v>528</v>
      </c>
      <c r="F136" s="96" t="s">
        <v>40</v>
      </c>
      <c r="G136" s="96" t="s">
        <v>477</v>
      </c>
      <c r="H136" s="97" t="s">
        <v>846</v>
      </c>
      <c r="I136" s="98" t="s">
        <v>1240</v>
      </c>
      <c r="J136" s="96" t="s">
        <v>516</v>
      </c>
      <c r="K136" s="99" t="s">
        <v>49</v>
      </c>
      <c r="L136" s="100" t="s">
        <v>308</v>
      </c>
      <c r="M136" s="99"/>
      <c r="O136" s="137">
        <v>5</v>
      </c>
      <c r="P136" s="137"/>
      <c r="Q136" s="137"/>
      <c r="R136" s="138"/>
      <c r="S136" s="138"/>
      <c r="T136" s="138"/>
    </row>
    <row r="137" spans="1:20" s="14" customFormat="1" ht="20.25" customHeight="1" x14ac:dyDescent="0.15">
      <c r="A137" s="30" t="str">
        <f t="shared" si="2"/>
        <v>01110</v>
      </c>
      <c r="B137" s="93" t="s">
        <v>39</v>
      </c>
      <c r="C137" s="94" t="s">
        <v>340</v>
      </c>
      <c r="D137" s="95" t="s">
        <v>479</v>
      </c>
      <c r="E137" s="95" t="s">
        <v>528</v>
      </c>
      <c r="F137" s="96" t="s">
        <v>40</v>
      </c>
      <c r="G137" s="96" t="s">
        <v>477</v>
      </c>
      <c r="H137" s="97" t="s">
        <v>869</v>
      </c>
      <c r="I137" s="98" t="s">
        <v>1241</v>
      </c>
      <c r="J137" s="96" t="s">
        <v>518</v>
      </c>
      <c r="K137" s="99" t="s">
        <v>50</v>
      </c>
      <c r="L137" s="100" t="s">
        <v>308</v>
      </c>
      <c r="M137" s="99"/>
      <c r="O137" s="137">
        <v>5</v>
      </c>
      <c r="P137" s="137"/>
      <c r="Q137" s="137"/>
      <c r="R137" s="138"/>
      <c r="S137" s="138"/>
      <c r="T137" s="138"/>
    </row>
    <row r="138" spans="1:20" s="14" customFormat="1" ht="20.25" customHeight="1" x14ac:dyDescent="0.15">
      <c r="A138" s="30" t="str">
        <f t="shared" si="2"/>
        <v>01111</v>
      </c>
      <c r="B138" s="93" t="s">
        <v>39</v>
      </c>
      <c r="C138" s="94" t="s">
        <v>341</v>
      </c>
      <c r="D138" s="95" t="s">
        <v>479</v>
      </c>
      <c r="E138" s="95" t="s">
        <v>529</v>
      </c>
      <c r="F138" s="96" t="s">
        <v>40</v>
      </c>
      <c r="G138" s="96" t="s">
        <v>477</v>
      </c>
      <c r="H138" s="97" t="s">
        <v>848</v>
      </c>
      <c r="I138" s="98" t="s">
        <v>1242</v>
      </c>
      <c r="J138" s="96" t="s">
        <v>516</v>
      </c>
      <c r="K138" s="99" t="s">
        <v>51</v>
      </c>
      <c r="L138" s="100" t="s">
        <v>308</v>
      </c>
      <c r="M138" s="99"/>
      <c r="O138" s="137">
        <v>6</v>
      </c>
      <c r="P138" s="137"/>
      <c r="Q138" s="137"/>
      <c r="R138" s="138"/>
      <c r="S138" s="138"/>
      <c r="T138" s="138"/>
    </row>
    <row r="139" spans="1:20" s="14" customFormat="1" ht="20.25" customHeight="1" x14ac:dyDescent="0.15">
      <c r="A139" s="30" t="str">
        <f t="shared" si="2"/>
        <v>01112</v>
      </c>
      <c r="B139" s="93" t="s">
        <v>39</v>
      </c>
      <c r="C139" s="94" t="s">
        <v>342</v>
      </c>
      <c r="D139" s="95" t="s">
        <v>479</v>
      </c>
      <c r="E139" s="95" t="s">
        <v>529</v>
      </c>
      <c r="F139" s="96" t="s">
        <v>40</v>
      </c>
      <c r="G139" s="96" t="s">
        <v>477</v>
      </c>
      <c r="H139" s="97" t="s">
        <v>870</v>
      </c>
      <c r="I139" s="98" t="s">
        <v>1243</v>
      </c>
      <c r="J139" s="96" t="s">
        <v>518</v>
      </c>
      <c r="K139" s="99" t="s">
        <v>52</v>
      </c>
      <c r="L139" s="100" t="s">
        <v>308</v>
      </c>
      <c r="M139" s="99"/>
      <c r="O139" s="137">
        <v>6</v>
      </c>
      <c r="P139" s="137"/>
      <c r="Q139" s="137"/>
      <c r="R139" s="138"/>
      <c r="S139" s="138"/>
      <c r="T139" s="138"/>
    </row>
    <row r="140" spans="1:20" s="14" customFormat="1" ht="20.25" customHeight="1" x14ac:dyDescent="0.15">
      <c r="A140" s="30" t="str">
        <f t="shared" si="2"/>
        <v>01113</v>
      </c>
      <c r="B140" s="93" t="s">
        <v>39</v>
      </c>
      <c r="C140" s="94" t="s">
        <v>343</v>
      </c>
      <c r="D140" s="95" t="s">
        <v>479</v>
      </c>
      <c r="E140" s="95" t="s">
        <v>514</v>
      </c>
      <c r="F140" s="96" t="s">
        <v>40</v>
      </c>
      <c r="G140" s="96" t="s">
        <v>530</v>
      </c>
      <c r="H140" s="97" t="s">
        <v>766</v>
      </c>
      <c r="I140" s="98" t="s">
        <v>1244</v>
      </c>
      <c r="J140" s="96"/>
      <c r="K140" s="99" t="s">
        <v>53</v>
      </c>
      <c r="L140" s="100" t="s">
        <v>308</v>
      </c>
      <c r="M140" s="99"/>
      <c r="O140" s="137">
        <v>1</v>
      </c>
      <c r="P140" s="137"/>
      <c r="Q140" s="137"/>
      <c r="R140" s="138"/>
      <c r="S140" s="138"/>
      <c r="T140" s="138"/>
    </row>
    <row r="141" spans="1:20" s="14" customFormat="1" ht="20.25" customHeight="1" x14ac:dyDescent="0.15">
      <c r="A141" s="30" t="str">
        <f t="shared" si="2"/>
        <v>01114</v>
      </c>
      <c r="B141" s="93" t="s">
        <v>39</v>
      </c>
      <c r="C141" s="94" t="s">
        <v>344</v>
      </c>
      <c r="D141" s="95" t="s">
        <v>479</v>
      </c>
      <c r="E141" s="95" t="s">
        <v>478</v>
      </c>
      <c r="F141" s="96" t="s">
        <v>40</v>
      </c>
      <c r="G141" s="96" t="s">
        <v>530</v>
      </c>
      <c r="H141" s="97" t="s">
        <v>770</v>
      </c>
      <c r="I141" s="98" t="s">
        <v>1245</v>
      </c>
      <c r="J141" s="96"/>
      <c r="K141" s="99" t="s">
        <v>54</v>
      </c>
      <c r="L141" s="100" t="s">
        <v>308</v>
      </c>
      <c r="M141" s="99"/>
      <c r="O141" s="137">
        <v>2</v>
      </c>
      <c r="P141" s="137"/>
      <c r="Q141" s="137"/>
      <c r="R141" s="138"/>
      <c r="S141" s="138"/>
      <c r="T141" s="138"/>
    </row>
    <row r="142" spans="1:20" s="14" customFormat="1" ht="20.25" customHeight="1" x14ac:dyDescent="0.15">
      <c r="A142" s="30" t="str">
        <f t="shared" si="2"/>
        <v>01115</v>
      </c>
      <c r="B142" s="93" t="s">
        <v>39</v>
      </c>
      <c r="C142" s="94" t="s">
        <v>345</v>
      </c>
      <c r="D142" s="95" t="s">
        <v>479</v>
      </c>
      <c r="E142" s="95" t="s">
        <v>522</v>
      </c>
      <c r="F142" s="96" t="s">
        <v>40</v>
      </c>
      <c r="G142" s="96" t="s">
        <v>530</v>
      </c>
      <c r="H142" s="97" t="s">
        <v>774</v>
      </c>
      <c r="I142" s="98" t="s">
        <v>871</v>
      </c>
      <c r="J142" s="96"/>
      <c r="K142" s="99" t="s">
        <v>55</v>
      </c>
      <c r="L142" s="100" t="s">
        <v>308</v>
      </c>
      <c r="M142" s="99"/>
      <c r="O142" s="137">
        <v>3</v>
      </c>
      <c r="P142" s="137"/>
      <c r="Q142" s="137"/>
      <c r="R142" s="138"/>
      <c r="S142" s="138"/>
      <c r="T142" s="138"/>
    </row>
    <row r="143" spans="1:20" s="14" customFormat="1" ht="20.25" customHeight="1" x14ac:dyDescent="0.15">
      <c r="A143" s="30" t="str">
        <f t="shared" si="2"/>
        <v>01116</v>
      </c>
      <c r="B143" s="93" t="s">
        <v>39</v>
      </c>
      <c r="C143" s="94" t="s">
        <v>346</v>
      </c>
      <c r="D143" s="95" t="s">
        <v>479</v>
      </c>
      <c r="E143" s="95" t="s">
        <v>525</v>
      </c>
      <c r="F143" s="96" t="s">
        <v>40</v>
      </c>
      <c r="G143" s="96" t="s">
        <v>530</v>
      </c>
      <c r="H143" s="97" t="s">
        <v>778</v>
      </c>
      <c r="I143" s="98" t="s">
        <v>572</v>
      </c>
      <c r="J143" s="96"/>
      <c r="K143" s="99" t="s">
        <v>56</v>
      </c>
      <c r="L143" s="100" t="s">
        <v>308</v>
      </c>
      <c r="M143" s="99"/>
      <c r="O143" s="137">
        <v>4</v>
      </c>
      <c r="P143" s="137"/>
      <c r="Q143" s="137"/>
      <c r="R143" s="138"/>
      <c r="S143" s="138"/>
      <c r="T143" s="138"/>
    </row>
    <row r="144" spans="1:20" s="14" customFormat="1" ht="20.25" customHeight="1" x14ac:dyDescent="0.15">
      <c r="A144" s="30" t="str">
        <f t="shared" si="2"/>
        <v>01117</v>
      </c>
      <c r="B144" s="93" t="s">
        <v>39</v>
      </c>
      <c r="C144" s="94" t="s">
        <v>347</v>
      </c>
      <c r="D144" s="95" t="s">
        <v>479</v>
      </c>
      <c r="E144" s="95" t="s">
        <v>528</v>
      </c>
      <c r="F144" s="96" t="s">
        <v>40</v>
      </c>
      <c r="G144" s="96" t="s">
        <v>530</v>
      </c>
      <c r="H144" s="97" t="s">
        <v>793</v>
      </c>
      <c r="I144" s="98" t="s">
        <v>872</v>
      </c>
      <c r="J144" s="96"/>
      <c r="K144" s="99" t="s">
        <v>57</v>
      </c>
      <c r="L144" s="100" t="s">
        <v>308</v>
      </c>
      <c r="M144" s="99"/>
      <c r="O144" s="137">
        <v>5</v>
      </c>
      <c r="P144" s="137"/>
      <c r="Q144" s="137"/>
      <c r="R144" s="138"/>
      <c r="S144" s="138"/>
      <c r="T144" s="138"/>
    </row>
    <row r="145" spans="1:20" s="14" customFormat="1" ht="20.25" customHeight="1" x14ac:dyDescent="0.15">
      <c r="A145" s="30" t="str">
        <f t="shared" si="2"/>
        <v>01118</v>
      </c>
      <c r="B145" s="93" t="s">
        <v>39</v>
      </c>
      <c r="C145" s="94" t="s">
        <v>348</v>
      </c>
      <c r="D145" s="95" t="s">
        <v>479</v>
      </c>
      <c r="E145" s="95" t="s">
        <v>529</v>
      </c>
      <c r="F145" s="96" t="s">
        <v>40</v>
      </c>
      <c r="G145" s="96" t="s">
        <v>530</v>
      </c>
      <c r="H145" s="97" t="s">
        <v>796</v>
      </c>
      <c r="I145" s="98" t="s">
        <v>573</v>
      </c>
      <c r="J145" s="96"/>
      <c r="K145" s="99" t="s">
        <v>58</v>
      </c>
      <c r="L145" s="100" t="s">
        <v>308</v>
      </c>
      <c r="M145" s="99"/>
      <c r="O145" s="137">
        <v>6</v>
      </c>
      <c r="P145" s="137"/>
      <c r="Q145" s="137"/>
      <c r="R145" s="138"/>
      <c r="S145" s="138"/>
      <c r="T145" s="138"/>
    </row>
    <row r="146" spans="1:20" s="14" customFormat="1" ht="20.25" customHeight="1" x14ac:dyDescent="0.15">
      <c r="A146" s="30" t="str">
        <f t="shared" si="2"/>
        <v>01119</v>
      </c>
      <c r="B146" s="93" t="s">
        <v>39</v>
      </c>
      <c r="C146" s="94" t="s">
        <v>349</v>
      </c>
      <c r="D146" s="95" t="s">
        <v>479</v>
      </c>
      <c r="E146" s="95" t="s">
        <v>514</v>
      </c>
      <c r="F146" s="96" t="s">
        <v>40</v>
      </c>
      <c r="G146" s="96" t="s">
        <v>541</v>
      </c>
      <c r="H146" s="97" t="s">
        <v>21</v>
      </c>
      <c r="I146" s="98" t="s">
        <v>1246</v>
      </c>
      <c r="J146" s="96" t="s">
        <v>516</v>
      </c>
      <c r="K146" s="99" t="s">
        <v>873</v>
      </c>
      <c r="L146" s="100" t="s">
        <v>308</v>
      </c>
      <c r="M146" s="99"/>
      <c r="O146" s="137">
        <v>1</v>
      </c>
      <c r="P146" s="137"/>
      <c r="Q146" s="137"/>
      <c r="R146" s="138"/>
      <c r="S146" s="138"/>
      <c r="T146" s="138"/>
    </row>
    <row r="147" spans="1:20" s="14" customFormat="1" ht="20.25" customHeight="1" x14ac:dyDescent="0.15">
      <c r="A147" s="30" t="str">
        <f t="shared" si="2"/>
        <v>01120</v>
      </c>
      <c r="B147" s="93" t="s">
        <v>39</v>
      </c>
      <c r="C147" s="94" t="s">
        <v>350</v>
      </c>
      <c r="D147" s="95" t="s">
        <v>479</v>
      </c>
      <c r="E147" s="95" t="s">
        <v>514</v>
      </c>
      <c r="F147" s="96" t="s">
        <v>40</v>
      </c>
      <c r="G147" s="96" t="s">
        <v>541</v>
      </c>
      <c r="H147" s="97" t="s">
        <v>874</v>
      </c>
      <c r="I147" s="98" t="s">
        <v>1247</v>
      </c>
      <c r="J147" s="96" t="s">
        <v>518</v>
      </c>
      <c r="K147" s="99" t="s">
        <v>875</v>
      </c>
      <c r="L147" s="100" t="s">
        <v>308</v>
      </c>
      <c r="M147" s="99"/>
      <c r="O147" s="137">
        <v>1</v>
      </c>
      <c r="P147" s="137"/>
      <c r="Q147" s="137"/>
      <c r="R147" s="138"/>
      <c r="S147" s="138"/>
      <c r="T147" s="138"/>
    </row>
    <row r="148" spans="1:20" s="14" customFormat="1" ht="20.25" customHeight="1" x14ac:dyDescent="0.15">
      <c r="A148" s="30" t="str">
        <f t="shared" si="2"/>
        <v>01121</v>
      </c>
      <c r="B148" s="93" t="s">
        <v>39</v>
      </c>
      <c r="C148" s="94" t="s">
        <v>351</v>
      </c>
      <c r="D148" s="95" t="s">
        <v>479</v>
      </c>
      <c r="E148" s="95" t="s">
        <v>478</v>
      </c>
      <c r="F148" s="96" t="s">
        <v>40</v>
      </c>
      <c r="G148" s="96" t="s">
        <v>541</v>
      </c>
      <c r="H148" s="97" t="s">
        <v>866</v>
      </c>
      <c r="I148" s="98" t="s">
        <v>1248</v>
      </c>
      <c r="J148" s="96" t="s">
        <v>516</v>
      </c>
      <c r="K148" s="99" t="s">
        <v>59</v>
      </c>
      <c r="L148" s="100" t="s">
        <v>308</v>
      </c>
      <c r="M148" s="99"/>
      <c r="O148" s="137">
        <v>2</v>
      </c>
      <c r="P148" s="137"/>
      <c r="Q148" s="137"/>
      <c r="R148" s="138"/>
      <c r="S148" s="138"/>
      <c r="T148" s="138"/>
    </row>
    <row r="149" spans="1:20" s="14" customFormat="1" ht="20.25" customHeight="1" x14ac:dyDescent="0.15">
      <c r="A149" s="30" t="str">
        <f t="shared" si="2"/>
        <v>01122</v>
      </c>
      <c r="B149" s="93" t="s">
        <v>39</v>
      </c>
      <c r="C149" s="94" t="s">
        <v>352</v>
      </c>
      <c r="D149" s="95" t="s">
        <v>479</v>
      </c>
      <c r="E149" s="95" t="s">
        <v>478</v>
      </c>
      <c r="F149" s="96" t="s">
        <v>40</v>
      </c>
      <c r="G149" s="96" t="s">
        <v>541</v>
      </c>
      <c r="H149" s="97" t="s">
        <v>876</v>
      </c>
      <c r="I149" s="98" t="s">
        <v>1249</v>
      </c>
      <c r="J149" s="96" t="s">
        <v>518</v>
      </c>
      <c r="K149" s="99" t="s">
        <v>60</v>
      </c>
      <c r="L149" s="100" t="s">
        <v>308</v>
      </c>
      <c r="M149" s="99"/>
      <c r="O149" s="137">
        <v>2</v>
      </c>
      <c r="P149" s="137"/>
      <c r="Q149" s="137"/>
      <c r="R149" s="138"/>
      <c r="S149" s="138"/>
      <c r="T149" s="138"/>
    </row>
    <row r="150" spans="1:20" s="14" customFormat="1" ht="20.25" customHeight="1" x14ac:dyDescent="0.15">
      <c r="A150" s="30" t="str">
        <f t="shared" si="2"/>
        <v>01123</v>
      </c>
      <c r="B150" s="93" t="s">
        <v>39</v>
      </c>
      <c r="C150" s="94" t="s">
        <v>353</v>
      </c>
      <c r="D150" s="95" t="s">
        <v>479</v>
      </c>
      <c r="E150" s="95" t="s">
        <v>522</v>
      </c>
      <c r="F150" s="96" t="s">
        <v>40</v>
      </c>
      <c r="G150" s="96" t="s">
        <v>541</v>
      </c>
      <c r="H150" s="97" t="s">
        <v>867</v>
      </c>
      <c r="I150" s="98" t="s">
        <v>1250</v>
      </c>
      <c r="J150" s="96" t="s">
        <v>516</v>
      </c>
      <c r="K150" s="99" t="s">
        <v>61</v>
      </c>
      <c r="L150" s="100" t="s">
        <v>308</v>
      </c>
      <c r="M150" s="99"/>
      <c r="O150" s="137">
        <v>3</v>
      </c>
      <c r="P150" s="137"/>
      <c r="Q150" s="137"/>
      <c r="R150" s="138"/>
      <c r="S150" s="138"/>
      <c r="T150" s="138"/>
    </row>
    <row r="151" spans="1:20" s="14" customFormat="1" ht="20.25" customHeight="1" x14ac:dyDescent="0.15">
      <c r="A151" s="30" t="str">
        <f t="shared" si="2"/>
        <v>01124</v>
      </c>
      <c r="B151" s="93" t="s">
        <v>39</v>
      </c>
      <c r="C151" s="94" t="s">
        <v>354</v>
      </c>
      <c r="D151" s="95" t="s">
        <v>479</v>
      </c>
      <c r="E151" s="95" t="s">
        <v>522</v>
      </c>
      <c r="F151" s="96" t="s">
        <v>40</v>
      </c>
      <c r="G151" s="96" t="s">
        <v>541</v>
      </c>
      <c r="H151" s="97" t="s">
        <v>877</v>
      </c>
      <c r="I151" s="98" t="s">
        <v>1251</v>
      </c>
      <c r="J151" s="96" t="s">
        <v>518</v>
      </c>
      <c r="K151" s="99" t="s">
        <v>62</v>
      </c>
      <c r="L151" s="100" t="s">
        <v>308</v>
      </c>
      <c r="M151" s="99"/>
      <c r="O151" s="137">
        <v>3</v>
      </c>
      <c r="P151" s="137"/>
      <c r="Q151" s="137"/>
      <c r="R151" s="138"/>
      <c r="S151" s="138"/>
      <c r="T151" s="138"/>
    </row>
    <row r="152" spans="1:20" s="14" customFormat="1" ht="20.25" customHeight="1" x14ac:dyDescent="0.15">
      <c r="A152" s="30" t="str">
        <f t="shared" si="2"/>
        <v>01125</v>
      </c>
      <c r="B152" s="93" t="s">
        <v>39</v>
      </c>
      <c r="C152" s="94" t="s">
        <v>355</v>
      </c>
      <c r="D152" s="95" t="s">
        <v>479</v>
      </c>
      <c r="E152" s="95" t="s">
        <v>525</v>
      </c>
      <c r="F152" s="96" t="s">
        <v>40</v>
      </c>
      <c r="G152" s="96" t="s">
        <v>541</v>
      </c>
      <c r="H152" s="97" t="s">
        <v>868</v>
      </c>
      <c r="I152" s="98" t="s">
        <v>1252</v>
      </c>
      <c r="J152" s="96" t="s">
        <v>516</v>
      </c>
      <c r="K152" s="99" t="s">
        <v>63</v>
      </c>
      <c r="L152" s="100" t="s">
        <v>308</v>
      </c>
      <c r="M152" s="99"/>
      <c r="O152" s="137">
        <v>4</v>
      </c>
      <c r="P152" s="137"/>
      <c r="Q152" s="137"/>
      <c r="R152" s="138"/>
      <c r="S152" s="138"/>
      <c r="T152" s="138"/>
    </row>
    <row r="153" spans="1:20" s="14" customFormat="1" ht="20.25" customHeight="1" x14ac:dyDescent="0.15">
      <c r="A153" s="30" t="str">
        <f t="shared" si="2"/>
        <v>01126</v>
      </c>
      <c r="B153" s="93" t="s">
        <v>39</v>
      </c>
      <c r="C153" s="94" t="s">
        <v>356</v>
      </c>
      <c r="D153" s="95" t="s">
        <v>479</v>
      </c>
      <c r="E153" s="95" t="s">
        <v>525</v>
      </c>
      <c r="F153" s="96" t="s">
        <v>40</v>
      </c>
      <c r="G153" s="96" t="s">
        <v>541</v>
      </c>
      <c r="H153" s="97" t="s">
        <v>878</v>
      </c>
      <c r="I153" s="98" t="s">
        <v>1253</v>
      </c>
      <c r="J153" s="96" t="s">
        <v>518</v>
      </c>
      <c r="K153" s="99" t="s">
        <v>64</v>
      </c>
      <c r="L153" s="100" t="s">
        <v>308</v>
      </c>
      <c r="M153" s="99"/>
      <c r="O153" s="137">
        <v>4</v>
      </c>
      <c r="P153" s="137"/>
      <c r="Q153" s="137"/>
      <c r="R153" s="138"/>
      <c r="S153" s="138"/>
      <c r="T153" s="138"/>
    </row>
    <row r="154" spans="1:20" s="14" customFormat="1" ht="20.25" customHeight="1" x14ac:dyDescent="0.15">
      <c r="A154" s="30" t="str">
        <f t="shared" si="2"/>
        <v>01127</v>
      </c>
      <c r="B154" s="93" t="s">
        <v>39</v>
      </c>
      <c r="C154" s="94" t="s">
        <v>357</v>
      </c>
      <c r="D154" s="95" t="s">
        <v>479</v>
      </c>
      <c r="E154" s="95" t="s">
        <v>528</v>
      </c>
      <c r="F154" s="96" t="s">
        <v>40</v>
      </c>
      <c r="G154" s="96" t="s">
        <v>541</v>
      </c>
      <c r="H154" s="97" t="s">
        <v>869</v>
      </c>
      <c r="I154" s="98" t="s">
        <v>1254</v>
      </c>
      <c r="J154" s="96" t="s">
        <v>516</v>
      </c>
      <c r="K154" s="99" t="s">
        <v>879</v>
      </c>
      <c r="L154" s="100" t="s">
        <v>308</v>
      </c>
      <c r="M154" s="99"/>
      <c r="O154" s="137">
        <v>5</v>
      </c>
      <c r="P154" s="137"/>
      <c r="Q154" s="137"/>
      <c r="R154" s="138"/>
      <c r="S154" s="138"/>
      <c r="T154" s="138"/>
    </row>
    <row r="155" spans="1:20" s="14" customFormat="1" ht="20.25" customHeight="1" x14ac:dyDescent="0.15">
      <c r="A155" s="30" t="str">
        <f t="shared" si="2"/>
        <v>01128</v>
      </c>
      <c r="B155" s="93" t="s">
        <v>39</v>
      </c>
      <c r="C155" s="94" t="s">
        <v>358</v>
      </c>
      <c r="D155" s="95" t="s">
        <v>479</v>
      </c>
      <c r="E155" s="95" t="s">
        <v>528</v>
      </c>
      <c r="F155" s="96" t="s">
        <v>40</v>
      </c>
      <c r="G155" s="96" t="s">
        <v>541</v>
      </c>
      <c r="H155" s="97" t="s">
        <v>880</v>
      </c>
      <c r="I155" s="98" t="s">
        <v>1255</v>
      </c>
      <c r="J155" s="96" t="s">
        <v>518</v>
      </c>
      <c r="K155" s="99" t="s">
        <v>881</v>
      </c>
      <c r="L155" s="100" t="s">
        <v>308</v>
      </c>
      <c r="M155" s="99"/>
      <c r="O155" s="137">
        <v>5</v>
      </c>
      <c r="P155" s="137"/>
      <c r="Q155" s="137"/>
      <c r="R155" s="138"/>
      <c r="S155" s="138"/>
      <c r="T155" s="138"/>
    </row>
    <row r="156" spans="1:20" s="14" customFormat="1" ht="20.25" customHeight="1" x14ac:dyDescent="0.15">
      <c r="A156" s="30" t="str">
        <f t="shared" si="2"/>
        <v>01129</v>
      </c>
      <c r="B156" s="93" t="s">
        <v>39</v>
      </c>
      <c r="C156" s="94" t="s">
        <v>359</v>
      </c>
      <c r="D156" s="95" t="s">
        <v>479</v>
      </c>
      <c r="E156" s="95" t="s">
        <v>701</v>
      </c>
      <c r="F156" s="96" t="s">
        <v>40</v>
      </c>
      <c r="G156" s="96" t="s">
        <v>541</v>
      </c>
      <c r="H156" s="97" t="s">
        <v>870</v>
      </c>
      <c r="I156" s="98" t="s">
        <v>1256</v>
      </c>
      <c r="J156" s="96"/>
      <c r="K156" s="99" t="s">
        <v>725</v>
      </c>
      <c r="L156" s="100" t="s">
        <v>308</v>
      </c>
      <c r="M156" s="99" t="s">
        <v>882</v>
      </c>
      <c r="O156" s="137">
        <v>6</v>
      </c>
      <c r="P156" s="137"/>
      <c r="Q156" s="137"/>
      <c r="R156" s="138"/>
      <c r="S156" s="138"/>
      <c r="T156" s="138"/>
    </row>
    <row r="157" spans="1:20" s="14" customFormat="1" ht="20.25" customHeight="1" x14ac:dyDescent="0.15">
      <c r="A157" s="30" t="str">
        <f t="shared" si="2"/>
        <v>01130</v>
      </c>
      <c r="B157" s="93" t="s">
        <v>39</v>
      </c>
      <c r="C157" s="94" t="s">
        <v>360</v>
      </c>
      <c r="D157" s="95" t="s">
        <v>479</v>
      </c>
      <c r="E157" s="95" t="s">
        <v>529</v>
      </c>
      <c r="F157" s="96" t="s">
        <v>40</v>
      </c>
      <c r="G157" s="96" t="s">
        <v>541</v>
      </c>
      <c r="H157" s="97" t="s">
        <v>883</v>
      </c>
      <c r="I157" s="98" t="s">
        <v>1257</v>
      </c>
      <c r="J157" s="96" t="s">
        <v>1168</v>
      </c>
      <c r="K157" s="99" t="s">
        <v>884</v>
      </c>
      <c r="L157" s="100" t="s">
        <v>308</v>
      </c>
      <c r="M157" s="99" t="s">
        <v>885</v>
      </c>
      <c r="O157" s="137">
        <v>6</v>
      </c>
      <c r="P157" s="137"/>
      <c r="Q157" s="137"/>
      <c r="R157" s="138"/>
      <c r="S157" s="138"/>
      <c r="T157" s="138"/>
    </row>
    <row r="158" spans="1:20" s="14" customFormat="1" ht="20.25" customHeight="1" x14ac:dyDescent="0.15">
      <c r="A158" s="30" t="str">
        <f t="shared" si="2"/>
        <v>01131</v>
      </c>
      <c r="B158" s="93" t="s">
        <v>39</v>
      </c>
      <c r="C158" s="94" t="s">
        <v>361</v>
      </c>
      <c r="D158" s="95" t="s">
        <v>479</v>
      </c>
      <c r="E158" s="95" t="s">
        <v>522</v>
      </c>
      <c r="F158" s="96" t="s">
        <v>40</v>
      </c>
      <c r="G158" s="96" t="s">
        <v>550</v>
      </c>
      <c r="H158" s="97" t="s">
        <v>842</v>
      </c>
      <c r="I158" s="98" t="s">
        <v>886</v>
      </c>
      <c r="J158" s="96"/>
      <c r="K158" s="99" t="s">
        <v>65</v>
      </c>
      <c r="L158" s="100" t="s">
        <v>308</v>
      </c>
      <c r="M158" s="99"/>
      <c r="O158" s="137">
        <v>3</v>
      </c>
      <c r="P158" s="137"/>
      <c r="Q158" s="137"/>
      <c r="R158" s="138"/>
      <c r="S158" s="138"/>
      <c r="T158" s="138"/>
    </row>
    <row r="159" spans="1:20" s="16" customFormat="1" ht="20.25" customHeight="1" x14ac:dyDescent="0.15">
      <c r="A159" s="30" t="str">
        <f t="shared" si="2"/>
        <v>01132</v>
      </c>
      <c r="B159" s="93" t="s">
        <v>39</v>
      </c>
      <c r="C159" s="94" t="s">
        <v>362</v>
      </c>
      <c r="D159" s="95" t="s">
        <v>479</v>
      </c>
      <c r="E159" s="95" t="s">
        <v>525</v>
      </c>
      <c r="F159" s="96" t="s">
        <v>40</v>
      </c>
      <c r="G159" s="96" t="s">
        <v>550</v>
      </c>
      <c r="H159" s="97" t="s">
        <v>844</v>
      </c>
      <c r="I159" s="98" t="s">
        <v>887</v>
      </c>
      <c r="J159" s="96"/>
      <c r="K159" s="99" t="s">
        <v>66</v>
      </c>
      <c r="L159" s="100" t="s">
        <v>308</v>
      </c>
      <c r="M159" s="99"/>
      <c r="N159" s="14"/>
      <c r="O159" s="137">
        <v>4</v>
      </c>
      <c r="P159" s="137"/>
      <c r="Q159" s="137"/>
      <c r="R159" s="138"/>
      <c r="S159" s="138"/>
      <c r="T159" s="138"/>
    </row>
    <row r="160" spans="1:20" s="14" customFormat="1" ht="20.25" customHeight="1" x14ac:dyDescent="0.15">
      <c r="A160" s="30" t="str">
        <f t="shared" si="2"/>
        <v>01133</v>
      </c>
      <c r="B160" s="93" t="s">
        <v>39</v>
      </c>
      <c r="C160" s="94" t="s">
        <v>363</v>
      </c>
      <c r="D160" s="95" t="s">
        <v>479</v>
      </c>
      <c r="E160" s="95" t="s">
        <v>528</v>
      </c>
      <c r="F160" s="96" t="s">
        <v>40</v>
      </c>
      <c r="G160" s="96" t="s">
        <v>550</v>
      </c>
      <c r="H160" s="97" t="s">
        <v>846</v>
      </c>
      <c r="I160" s="98" t="s">
        <v>888</v>
      </c>
      <c r="J160" s="96"/>
      <c r="K160" s="99" t="s">
        <v>67</v>
      </c>
      <c r="L160" s="100" t="s">
        <v>308</v>
      </c>
      <c r="M160" s="99"/>
      <c r="O160" s="137">
        <v>5</v>
      </c>
      <c r="P160" s="137"/>
      <c r="Q160" s="137"/>
      <c r="R160" s="138"/>
      <c r="S160" s="138"/>
      <c r="T160" s="138"/>
    </row>
    <row r="161" spans="1:20" s="16" customFormat="1" ht="20.25" customHeight="1" x14ac:dyDescent="0.15">
      <c r="A161" s="30" t="str">
        <f t="shared" si="2"/>
        <v>01134</v>
      </c>
      <c r="B161" s="93" t="s">
        <v>39</v>
      </c>
      <c r="C161" s="94" t="s">
        <v>364</v>
      </c>
      <c r="D161" s="95" t="s">
        <v>479</v>
      </c>
      <c r="E161" s="95" t="s">
        <v>529</v>
      </c>
      <c r="F161" s="96" t="s">
        <v>40</v>
      </c>
      <c r="G161" s="96" t="s">
        <v>550</v>
      </c>
      <c r="H161" s="97" t="s">
        <v>848</v>
      </c>
      <c r="I161" s="98" t="s">
        <v>889</v>
      </c>
      <c r="J161" s="96"/>
      <c r="K161" s="99" t="s">
        <v>68</v>
      </c>
      <c r="L161" s="100" t="s">
        <v>308</v>
      </c>
      <c r="M161" s="99"/>
      <c r="N161" s="14"/>
      <c r="O161" s="137">
        <v>6</v>
      </c>
      <c r="P161" s="137"/>
      <c r="Q161" s="137"/>
      <c r="R161" s="138"/>
      <c r="S161" s="138"/>
      <c r="T161" s="138"/>
    </row>
    <row r="162" spans="1:20" s="14" customFormat="1" ht="20.25" customHeight="1" x14ac:dyDescent="0.15">
      <c r="A162" s="30" t="str">
        <f t="shared" si="2"/>
        <v>01135</v>
      </c>
      <c r="B162" s="93" t="s">
        <v>39</v>
      </c>
      <c r="C162" s="94" t="s">
        <v>365</v>
      </c>
      <c r="D162" s="95" t="s">
        <v>479</v>
      </c>
      <c r="E162" s="95" t="s">
        <v>555</v>
      </c>
      <c r="F162" s="96" t="s">
        <v>40</v>
      </c>
      <c r="G162" s="96" t="s">
        <v>556</v>
      </c>
      <c r="H162" s="97" t="s">
        <v>874</v>
      </c>
      <c r="I162" s="98" t="s">
        <v>1258</v>
      </c>
      <c r="J162" s="96" t="s">
        <v>516</v>
      </c>
      <c r="K162" s="99" t="s">
        <v>69</v>
      </c>
      <c r="L162" s="100" t="s">
        <v>308</v>
      </c>
      <c r="M162" s="99"/>
      <c r="O162" s="137">
        <v>1</v>
      </c>
      <c r="P162" s="137">
        <v>2</v>
      </c>
      <c r="Q162" s="137"/>
      <c r="R162" s="138"/>
      <c r="S162" s="138"/>
      <c r="T162" s="138"/>
    </row>
    <row r="163" spans="1:20" s="16" customFormat="1" ht="20.25" customHeight="1" x14ac:dyDescent="0.15">
      <c r="A163" s="30" t="str">
        <f t="shared" si="2"/>
        <v>01136</v>
      </c>
      <c r="B163" s="93" t="s">
        <v>39</v>
      </c>
      <c r="C163" s="94" t="s">
        <v>366</v>
      </c>
      <c r="D163" s="95" t="s">
        <v>479</v>
      </c>
      <c r="E163" s="95" t="s">
        <v>555</v>
      </c>
      <c r="F163" s="96" t="s">
        <v>40</v>
      </c>
      <c r="G163" s="96" t="s">
        <v>556</v>
      </c>
      <c r="H163" s="97" t="s">
        <v>890</v>
      </c>
      <c r="I163" s="98" t="s">
        <v>1259</v>
      </c>
      <c r="J163" s="96" t="s">
        <v>518</v>
      </c>
      <c r="K163" s="99" t="s">
        <v>70</v>
      </c>
      <c r="L163" s="100" t="s">
        <v>308</v>
      </c>
      <c r="M163" s="99"/>
      <c r="N163" s="14"/>
      <c r="O163" s="137">
        <v>1</v>
      </c>
      <c r="P163" s="137">
        <v>2</v>
      </c>
      <c r="Q163" s="137"/>
      <c r="R163" s="138"/>
      <c r="S163" s="138"/>
      <c r="T163" s="138"/>
    </row>
    <row r="164" spans="1:20" s="14" customFormat="1" ht="20.25" customHeight="1" x14ac:dyDescent="0.15">
      <c r="A164" s="30" t="str">
        <f t="shared" si="2"/>
        <v>01137</v>
      </c>
      <c r="B164" s="93" t="s">
        <v>39</v>
      </c>
      <c r="C164" s="94" t="s">
        <v>367</v>
      </c>
      <c r="D164" s="95" t="s">
        <v>633</v>
      </c>
      <c r="E164" s="95" t="s">
        <v>514</v>
      </c>
      <c r="F164" s="96" t="s">
        <v>40</v>
      </c>
      <c r="G164" s="96" t="s">
        <v>634</v>
      </c>
      <c r="H164" s="97" t="s">
        <v>766</v>
      </c>
      <c r="I164" s="98" t="s">
        <v>891</v>
      </c>
      <c r="J164" s="96" t="s">
        <v>1165</v>
      </c>
      <c r="K164" s="99" t="s">
        <v>892</v>
      </c>
      <c r="L164" s="100" t="s">
        <v>308</v>
      </c>
      <c r="M164" s="99" t="s">
        <v>1260</v>
      </c>
      <c r="O164" s="137">
        <v>1</v>
      </c>
      <c r="P164" s="137"/>
      <c r="Q164" s="137"/>
      <c r="R164" s="138"/>
      <c r="S164" s="138"/>
      <c r="T164" s="138"/>
    </row>
    <row r="165" spans="1:20" s="16" customFormat="1" ht="20.25" customHeight="1" x14ac:dyDescent="0.15">
      <c r="A165" s="30" t="str">
        <f t="shared" si="2"/>
        <v>01138</v>
      </c>
      <c r="B165" s="93" t="s">
        <v>39</v>
      </c>
      <c r="C165" s="94" t="s">
        <v>368</v>
      </c>
      <c r="D165" s="95" t="s">
        <v>633</v>
      </c>
      <c r="E165" s="95" t="s">
        <v>514</v>
      </c>
      <c r="F165" s="96" t="s">
        <v>40</v>
      </c>
      <c r="G165" s="96" t="s">
        <v>634</v>
      </c>
      <c r="H165" s="97" t="s">
        <v>838</v>
      </c>
      <c r="I165" s="98" t="s">
        <v>893</v>
      </c>
      <c r="J165" s="96" t="s">
        <v>1168</v>
      </c>
      <c r="K165" s="99" t="s">
        <v>894</v>
      </c>
      <c r="L165" s="100" t="s">
        <v>308</v>
      </c>
      <c r="M165" s="99" t="s">
        <v>1490</v>
      </c>
      <c r="N165" s="14"/>
      <c r="O165" s="137">
        <v>1</v>
      </c>
      <c r="P165" s="137"/>
      <c r="Q165" s="137"/>
      <c r="R165" s="138"/>
      <c r="S165" s="138"/>
      <c r="T165" s="138"/>
    </row>
    <row r="166" spans="1:20" s="14" customFormat="1" ht="19.5" customHeight="1" x14ac:dyDescent="0.15">
      <c r="A166" s="30" t="str">
        <f t="shared" si="2"/>
        <v>01139</v>
      </c>
      <c r="B166" s="93" t="s">
        <v>39</v>
      </c>
      <c r="C166" s="94" t="s">
        <v>369</v>
      </c>
      <c r="D166" s="95" t="s">
        <v>633</v>
      </c>
      <c r="E166" s="95" t="s">
        <v>478</v>
      </c>
      <c r="F166" s="96" t="s">
        <v>40</v>
      </c>
      <c r="G166" s="96" t="s">
        <v>634</v>
      </c>
      <c r="H166" s="97" t="s">
        <v>770</v>
      </c>
      <c r="I166" s="98" t="s">
        <v>895</v>
      </c>
      <c r="J166" s="96" t="s">
        <v>1165</v>
      </c>
      <c r="K166" s="99" t="s">
        <v>896</v>
      </c>
      <c r="L166" s="100" t="s">
        <v>308</v>
      </c>
      <c r="M166" s="99" t="s">
        <v>1261</v>
      </c>
      <c r="O166" s="137">
        <v>2</v>
      </c>
      <c r="P166" s="137"/>
      <c r="Q166" s="137"/>
      <c r="R166" s="138"/>
      <c r="S166" s="138"/>
      <c r="T166" s="138"/>
    </row>
    <row r="167" spans="1:20" s="14" customFormat="1" ht="19.5" customHeight="1" x14ac:dyDescent="0.15">
      <c r="A167" s="30" t="str">
        <f t="shared" si="2"/>
        <v>01140</v>
      </c>
      <c r="B167" s="93" t="s">
        <v>39</v>
      </c>
      <c r="C167" s="94" t="s">
        <v>370</v>
      </c>
      <c r="D167" s="95" t="s">
        <v>633</v>
      </c>
      <c r="E167" s="95" t="s">
        <v>478</v>
      </c>
      <c r="F167" s="96" t="s">
        <v>40</v>
      </c>
      <c r="G167" s="96" t="s">
        <v>634</v>
      </c>
      <c r="H167" s="97" t="s">
        <v>840</v>
      </c>
      <c r="I167" s="98" t="s">
        <v>897</v>
      </c>
      <c r="J167" s="96" t="s">
        <v>1168</v>
      </c>
      <c r="K167" s="99" t="s">
        <v>898</v>
      </c>
      <c r="L167" s="100" t="s">
        <v>308</v>
      </c>
      <c r="M167" s="99" t="s">
        <v>1491</v>
      </c>
      <c r="O167" s="137">
        <v>2</v>
      </c>
      <c r="P167" s="137"/>
      <c r="Q167" s="137"/>
      <c r="R167" s="138"/>
      <c r="S167" s="138"/>
      <c r="T167" s="138"/>
    </row>
    <row r="168" spans="1:20" s="14" customFormat="1" ht="19.5" customHeight="1" x14ac:dyDescent="0.15">
      <c r="A168" s="30" t="str">
        <f t="shared" si="2"/>
        <v>01141</v>
      </c>
      <c r="B168" s="93" t="s">
        <v>39</v>
      </c>
      <c r="C168" s="94" t="s">
        <v>371</v>
      </c>
      <c r="D168" s="95" t="s">
        <v>633</v>
      </c>
      <c r="E168" s="95" t="s">
        <v>522</v>
      </c>
      <c r="F168" s="96" t="s">
        <v>40</v>
      </c>
      <c r="G168" s="96" t="s">
        <v>634</v>
      </c>
      <c r="H168" s="97" t="s">
        <v>774</v>
      </c>
      <c r="I168" s="98" t="s">
        <v>899</v>
      </c>
      <c r="J168" s="96" t="s">
        <v>1165</v>
      </c>
      <c r="K168" s="99" t="s">
        <v>900</v>
      </c>
      <c r="L168" s="100" t="s">
        <v>308</v>
      </c>
      <c r="M168" s="99" t="s">
        <v>1262</v>
      </c>
      <c r="O168" s="137">
        <v>3</v>
      </c>
      <c r="P168" s="137"/>
      <c r="Q168" s="137"/>
      <c r="R168" s="138"/>
      <c r="S168" s="138"/>
      <c r="T168" s="138"/>
    </row>
    <row r="169" spans="1:20" s="14" customFormat="1" ht="19.5" customHeight="1" x14ac:dyDescent="0.15">
      <c r="A169" s="30" t="str">
        <f t="shared" si="2"/>
        <v>01142</v>
      </c>
      <c r="B169" s="93" t="s">
        <v>39</v>
      </c>
      <c r="C169" s="94" t="s">
        <v>372</v>
      </c>
      <c r="D169" s="95" t="s">
        <v>633</v>
      </c>
      <c r="E169" s="95" t="s">
        <v>522</v>
      </c>
      <c r="F169" s="96" t="s">
        <v>40</v>
      </c>
      <c r="G169" s="96" t="s">
        <v>634</v>
      </c>
      <c r="H169" s="97" t="s">
        <v>842</v>
      </c>
      <c r="I169" s="98" t="s">
        <v>901</v>
      </c>
      <c r="J169" s="96" t="s">
        <v>1168</v>
      </c>
      <c r="K169" s="99" t="s">
        <v>902</v>
      </c>
      <c r="L169" s="100" t="s">
        <v>308</v>
      </c>
      <c r="M169" s="99" t="s">
        <v>1492</v>
      </c>
      <c r="O169" s="137">
        <v>3</v>
      </c>
      <c r="P169" s="137"/>
      <c r="Q169" s="137"/>
      <c r="R169" s="138"/>
      <c r="S169" s="138"/>
      <c r="T169" s="138"/>
    </row>
    <row r="170" spans="1:20" s="14" customFormat="1" ht="19.5" customHeight="1" x14ac:dyDescent="0.15">
      <c r="A170" s="30" t="str">
        <f t="shared" si="2"/>
        <v>01143</v>
      </c>
      <c r="B170" s="93" t="s">
        <v>39</v>
      </c>
      <c r="C170" s="94" t="s">
        <v>373</v>
      </c>
      <c r="D170" s="95" t="s">
        <v>633</v>
      </c>
      <c r="E170" s="95" t="s">
        <v>525</v>
      </c>
      <c r="F170" s="96" t="s">
        <v>40</v>
      </c>
      <c r="G170" s="96" t="s">
        <v>634</v>
      </c>
      <c r="H170" s="97" t="s">
        <v>778</v>
      </c>
      <c r="I170" s="98" t="s">
        <v>903</v>
      </c>
      <c r="J170" s="96" t="s">
        <v>1165</v>
      </c>
      <c r="K170" s="99" t="s">
        <v>904</v>
      </c>
      <c r="L170" s="100" t="s">
        <v>308</v>
      </c>
      <c r="M170" s="99" t="s">
        <v>1263</v>
      </c>
      <c r="O170" s="137">
        <v>4</v>
      </c>
      <c r="P170" s="137"/>
      <c r="Q170" s="137"/>
      <c r="R170" s="138"/>
      <c r="S170" s="138"/>
      <c r="T170" s="138"/>
    </row>
    <row r="171" spans="1:20" s="14" customFormat="1" ht="19.5" customHeight="1" x14ac:dyDescent="0.15">
      <c r="A171" s="30" t="str">
        <f t="shared" si="2"/>
        <v>01144</v>
      </c>
      <c r="B171" s="93" t="s">
        <v>39</v>
      </c>
      <c r="C171" s="94" t="s">
        <v>374</v>
      </c>
      <c r="D171" s="95" t="s">
        <v>633</v>
      </c>
      <c r="E171" s="95" t="s">
        <v>525</v>
      </c>
      <c r="F171" s="96" t="s">
        <v>40</v>
      </c>
      <c r="G171" s="96" t="s">
        <v>634</v>
      </c>
      <c r="H171" s="97" t="s">
        <v>844</v>
      </c>
      <c r="I171" s="98" t="s">
        <v>905</v>
      </c>
      <c r="J171" s="96" t="s">
        <v>1168</v>
      </c>
      <c r="K171" s="99" t="s">
        <v>906</v>
      </c>
      <c r="L171" s="100" t="s">
        <v>308</v>
      </c>
      <c r="M171" s="99" t="s">
        <v>1493</v>
      </c>
      <c r="O171" s="137">
        <v>4</v>
      </c>
      <c r="P171" s="137"/>
      <c r="Q171" s="137"/>
      <c r="R171" s="138"/>
      <c r="S171" s="138"/>
      <c r="T171" s="138"/>
    </row>
    <row r="172" spans="1:20" s="14" customFormat="1" ht="19.5" customHeight="1" x14ac:dyDescent="0.15">
      <c r="A172" s="30" t="str">
        <f t="shared" si="2"/>
        <v>01145</v>
      </c>
      <c r="B172" s="93" t="s">
        <v>39</v>
      </c>
      <c r="C172" s="94" t="s">
        <v>375</v>
      </c>
      <c r="D172" s="95" t="s">
        <v>633</v>
      </c>
      <c r="E172" s="95" t="s">
        <v>528</v>
      </c>
      <c r="F172" s="96" t="s">
        <v>40</v>
      </c>
      <c r="G172" s="96" t="s">
        <v>634</v>
      </c>
      <c r="H172" s="97" t="s">
        <v>793</v>
      </c>
      <c r="I172" s="98" t="s">
        <v>907</v>
      </c>
      <c r="J172" s="96" t="s">
        <v>1165</v>
      </c>
      <c r="K172" s="99" t="s">
        <v>908</v>
      </c>
      <c r="L172" s="100" t="s">
        <v>308</v>
      </c>
      <c r="M172" s="99" t="s">
        <v>1264</v>
      </c>
      <c r="O172" s="137">
        <v>5</v>
      </c>
      <c r="P172" s="137"/>
      <c r="Q172" s="137"/>
      <c r="R172" s="138"/>
      <c r="S172" s="138"/>
      <c r="T172" s="138"/>
    </row>
    <row r="173" spans="1:20" s="14" customFormat="1" ht="19.5" customHeight="1" x14ac:dyDescent="0.15">
      <c r="A173" s="30" t="str">
        <f t="shared" si="2"/>
        <v>01146</v>
      </c>
      <c r="B173" s="93" t="s">
        <v>39</v>
      </c>
      <c r="C173" s="94" t="s">
        <v>376</v>
      </c>
      <c r="D173" s="95" t="s">
        <v>633</v>
      </c>
      <c r="E173" s="95" t="s">
        <v>528</v>
      </c>
      <c r="F173" s="96" t="s">
        <v>40</v>
      </c>
      <c r="G173" s="96" t="s">
        <v>634</v>
      </c>
      <c r="H173" s="97" t="s">
        <v>846</v>
      </c>
      <c r="I173" s="98" t="s">
        <v>909</v>
      </c>
      <c r="J173" s="96" t="s">
        <v>1168</v>
      </c>
      <c r="K173" s="99" t="s">
        <v>910</v>
      </c>
      <c r="L173" s="100" t="s">
        <v>308</v>
      </c>
      <c r="M173" s="99" t="s">
        <v>1494</v>
      </c>
      <c r="O173" s="137">
        <v>5</v>
      </c>
      <c r="P173" s="137"/>
      <c r="Q173" s="137"/>
      <c r="R173" s="138"/>
      <c r="S173" s="138"/>
      <c r="T173" s="138"/>
    </row>
    <row r="174" spans="1:20" s="14" customFormat="1" ht="19.5" customHeight="1" x14ac:dyDescent="0.15">
      <c r="A174" s="30" t="str">
        <f t="shared" si="2"/>
        <v>01147</v>
      </c>
      <c r="B174" s="93" t="s">
        <v>39</v>
      </c>
      <c r="C174" s="94" t="s">
        <v>377</v>
      </c>
      <c r="D174" s="95" t="s">
        <v>633</v>
      </c>
      <c r="E174" s="95" t="s">
        <v>529</v>
      </c>
      <c r="F174" s="96" t="s">
        <v>40</v>
      </c>
      <c r="G174" s="96" t="s">
        <v>634</v>
      </c>
      <c r="H174" s="97" t="s">
        <v>796</v>
      </c>
      <c r="I174" s="98" t="s">
        <v>911</v>
      </c>
      <c r="J174" s="96" t="s">
        <v>1165</v>
      </c>
      <c r="K174" s="99" t="s">
        <v>912</v>
      </c>
      <c r="L174" s="100" t="s">
        <v>308</v>
      </c>
      <c r="M174" s="99" t="s">
        <v>1265</v>
      </c>
      <c r="O174" s="137">
        <v>6</v>
      </c>
      <c r="P174" s="137"/>
      <c r="Q174" s="137"/>
      <c r="R174" s="138"/>
      <c r="S174" s="138"/>
      <c r="T174" s="138"/>
    </row>
    <row r="175" spans="1:20" s="14" customFormat="1" ht="19.5" customHeight="1" x14ac:dyDescent="0.15">
      <c r="A175" s="30" t="str">
        <f t="shared" si="2"/>
        <v>01148</v>
      </c>
      <c r="B175" s="93" t="s">
        <v>39</v>
      </c>
      <c r="C175" s="94" t="s">
        <v>387</v>
      </c>
      <c r="D175" s="95" t="s">
        <v>633</v>
      </c>
      <c r="E175" s="95" t="s">
        <v>529</v>
      </c>
      <c r="F175" s="96" t="s">
        <v>40</v>
      </c>
      <c r="G175" s="96" t="s">
        <v>634</v>
      </c>
      <c r="H175" s="97" t="s">
        <v>848</v>
      </c>
      <c r="I175" s="98" t="s">
        <v>913</v>
      </c>
      <c r="J175" s="96" t="s">
        <v>1168</v>
      </c>
      <c r="K175" s="99" t="s">
        <v>914</v>
      </c>
      <c r="L175" s="100" t="s">
        <v>308</v>
      </c>
      <c r="M175" s="99" t="s">
        <v>1495</v>
      </c>
      <c r="O175" s="137">
        <v>6</v>
      </c>
      <c r="P175" s="137"/>
      <c r="Q175" s="137"/>
      <c r="R175" s="138"/>
      <c r="S175" s="138"/>
      <c r="T175" s="138"/>
    </row>
    <row r="176" spans="1:20" s="14" customFormat="1" ht="19.5" customHeight="1" x14ac:dyDescent="0.15">
      <c r="A176" s="30" t="str">
        <f t="shared" si="2"/>
        <v>01149</v>
      </c>
      <c r="B176" s="93" t="s">
        <v>39</v>
      </c>
      <c r="C176" s="94" t="s">
        <v>388</v>
      </c>
      <c r="D176" s="95" t="s">
        <v>633</v>
      </c>
      <c r="E176" s="95" t="s">
        <v>528</v>
      </c>
      <c r="F176" s="41" t="s">
        <v>40</v>
      </c>
      <c r="G176" s="41" t="s">
        <v>15</v>
      </c>
      <c r="H176" s="97" t="s">
        <v>869</v>
      </c>
      <c r="I176" s="98" t="s">
        <v>915</v>
      </c>
      <c r="J176" s="96"/>
      <c r="K176" s="99" t="s">
        <v>916</v>
      </c>
      <c r="L176" s="100" t="s">
        <v>308</v>
      </c>
      <c r="M176" s="99"/>
      <c r="O176" s="137">
        <v>5</v>
      </c>
      <c r="P176" s="137"/>
      <c r="Q176" s="137"/>
      <c r="R176" s="138"/>
      <c r="S176" s="138"/>
      <c r="T176" s="138"/>
    </row>
    <row r="177" spans="1:20" s="14" customFormat="1" ht="19.5" customHeight="1" x14ac:dyDescent="0.15">
      <c r="A177" s="30" t="str">
        <f t="shared" si="2"/>
        <v>01150</v>
      </c>
      <c r="B177" s="93" t="s">
        <v>39</v>
      </c>
      <c r="C177" s="94" t="s">
        <v>389</v>
      </c>
      <c r="D177" s="95" t="s">
        <v>633</v>
      </c>
      <c r="E177" s="95" t="s">
        <v>529</v>
      </c>
      <c r="F177" s="41" t="s">
        <v>40</v>
      </c>
      <c r="G177" s="41" t="s">
        <v>15</v>
      </c>
      <c r="H177" s="97" t="s">
        <v>870</v>
      </c>
      <c r="I177" s="98" t="s">
        <v>917</v>
      </c>
      <c r="J177" s="96"/>
      <c r="K177" s="99" t="s">
        <v>918</v>
      </c>
      <c r="L177" s="100" t="s">
        <v>308</v>
      </c>
      <c r="M177" s="99"/>
      <c r="O177" s="137">
        <v>6</v>
      </c>
      <c r="P177" s="137"/>
      <c r="Q177" s="137"/>
      <c r="R177" s="138"/>
      <c r="S177" s="138"/>
      <c r="T177" s="138"/>
    </row>
    <row r="178" spans="1:20" s="14" customFormat="1" ht="20.25" customHeight="1" x14ac:dyDescent="0.15">
      <c r="A178" s="30" t="str">
        <f t="shared" si="2"/>
        <v>01151</v>
      </c>
      <c r="B178" s="93" t="s">
        <v>39</v>
      </c>
      <c r="C178" s="94" t="s">
        <v>390</v>
      </c>
      <c r="D178" s="95" t="s">
        <v>567</v>
      </c>
      <c r="E178" s="95" t="s">
        <v>514</v>
      </c>
      <c r="F178" s="96" t="s">
        <v>40</v>
      </c>
      <c r="G178" s="96" t="s">
        <v>6</v>
      </c>
      <c r="H178" s="102" t="s">
        <v>1213</v>
      </c>
      <c r="I178" s="103" t="s">
        <v>71</v>
      </c>
      <c r="J178" s="96"/>
      <c r="K178" s="99" t="s">
        <v>72</v>
      </c>
      <c r="L178" s="100" t="s">
        <v>308</v>
      </c>
      <c r="M178" s="99"/>
      <c r="O178" s="137">
        <v>7</v>
      </c>
      <c r="P178" s="137"/>
      <c r="Q178" s="137"/>
      <c r="R178" s="138"/>
      <c r="S178" s="138"/>
      <c r="T178" s="138"/>
    </row>
    <row r="179" spans="1:20" s="14" customFormat="1" ht="19.5" customHeight="1" x14ac:dyDescent="0.15">
      <c r="A179" s="30" t="str">
        <f>B179&amp;C179</f>
        <v>01152</v>
      </c>
      <c r="B179" s="93" t="s">
        <v>39</v>
      </c>
      <c r="C179" s="94" t="s">
        <v>391</v>
      </c>
      <c r="D179" s="95" t="s">
        <v>567</v>
      </c>
      <c r="E179" s="95" t="s">
        <v>478</v>
      </c>
      <c r="F179" s="96" t="s">
        <v>40</v>
      </c>
      <c r="G179" s="96" t="s">
        <v>6</v>
      </c>
      <c r="H179" s="102" t="s">
        <v>1266</v>
      </c>
      <c r="I179" s="103" t="s">
        <v>73</v>
      </c>
      <c r="J179" s="96"/>
      <c r="K179" s="99" t="s">
        <v>74</v>
      </c>
      <c r="L179" s="100" t="s">
        <v>308</v>
      </c>
      <c r="M179" s="99"/>
      <c r="O179" s="137">
        <v>8</v>
      </c>
      <c r="P179" s="137"/>
      <c r="Q179" s="137"/>
      <c r="R179" s="138"/>
      <c r="S179" s="138"/>
      <c r="T179" s="138"/>
    </row>
    <row r="180" spans="1:20" s="14" customFormat="1" ht="19.5" customHeight="1" x14ac:dyDescent="0.15">
      <c r="A180" s="30" t="str">
        <f>B180&amp;C180</f>
        <v>01153</v>
      </c>
      <c r="B180" s="93" t="s">
        <v>39</v>
      </c>
      <c r="C180" s="94" t="s">
        <v>392</v>
      </c>
      <c r="D180" s="95" t="s">
        <v>567</v>
      </c>
      <c r="E180" s="95" t="s">
        <v>522</v>
      </c>
      <c r="F180" s="96" t="s">
        <v>40</v>
      </c>
      <c r="G180" s="96" t="s">
        <v>6</v>
      </c>
      <c r="H180" s="102" t="s">
        <v>1267</v>
      </c>
      <c r="I180" s="103" t="s">
        <v>75</v>
      </c>
      <c r="J180" s="96"/>
      <c r="K180" s="99" t="s">
        <v>76</v>
      </c>
      <c r="L180" s="100" t="s">
        <v>308</v>
      </c>
      <c r="M180" s="99"/>
      <c r="O180" s="137">
        <v>9</v>
      </c>
      <c r="P180" s="137"/>
      <c r="Q180" s="137"/>
      <c r="R180" s="138"/>
      <c r="S180" s="138"/>
      <c r="T180" s="138"/>
    </row>
    <row r="181" spans="1:20" s="14" customFormat="1" ht="20.25" customHeight="1" x14ac:dyDescent="0.15">
      <c r="A181" s="30" t="str">
        <f>B181&amp;C181</f>
        <v>01154</v>
      </c>
      <c r="B181" s="93" t="s">
        <v>39</v>
      </c>
      <c r="C181" s="94" t="s">
        <v>393</v>
      </c>
      <c r="D181" s="95" t="s">
        <v>567</v>
      </c>
      <c r="E181" s="95" t="s">
        <v>514</v>
      </c>
      <c r="F181" s="96" t="s">
        <v>40</v>
      </c>
      <c r="G181" s="96" t="s">
        <v>550</v>
      </c>
      <c r="H181" s="102" t="s">
        <v>1213</v>
      </c>
      <c r="I181" s="103" t="s">
        <v>77</v>
      </c>
      <c r="J181" s="96"/>
      <c r="K181" s="99" t="s">
        <v>78</v>
      </c>
      <c r="L181" s="100" t="s">
        <v>308</v>
      </c>
      <c r="M181" s="99"/>
      <c r="O181" s="137">
        <v>7</v>
      </c>
      <c r="P181" s="137"/>
      <c r="Q181" s="137"/>
      <c r="R181" s="138"/>
      <c r="S181" s="138"/>
      <c r="T181" s="138"/>
    </row>
    <row r="182" spans="1:20" s="16" customFormat="1" ht="20.25" customHeight="1" x14ac:dyDescent="0.15">
      <c r="A182" s="30" t="str">
        <f t="shared" si="2"/>
        <v>01155</v>
      </c>
      <c r="B182" s="93" t="s">
        <v>39</v>
      </c>
      <c r="C182" s="94" t="s">
        <v>394</v>
      </c>
      <c r="D182" s="95" t="s">
        <v>567</v>
      </c>
      <c r="E182" s="95" t="s">
        <v>478</v>
      </c>
      <c r="F182" s="96" t="s">
        <v>40</v>
      </c>
      <c r="G182" s="96" t="s">
        <v>550</v>
      </c>
      <c r="H182" s="102" t="s">
        <v>1266</v>
      </c>
      <c r="I182" s="103" t="s">
        <v>79</v>
      </c>
      <c r="J182" s="96"/>
      <c r="K182" s="99" t="s">
        <v>80</v>
      </c>
      <c r="L182" s="100" t="s">
        <v>308</v>
      </c>
      <c r="M182" s="99"/>
      <c r="N182" s="14"/>
      <c r="O182" s="137">
        <v>8</v>
      </c>
      <c r="P182" s="137"/>
      <c r="Q182" s="137"/>
      <c r="R182" s="138"/>
      <c r="S182" s="138"/>
      <c r="T182" s="138"/>
    </row>
    <row r="183" spans="1:20" s="14" customFormat="1" ht="20.25" customHeight="1" x14ac:dyDescent="0.15">
      <c r="A183" s="30" t="str">
        <f t="shared" si="2"/>
        <v>01156</v>
      </c>
      <c r="B183" s="93" t="s">
        <v>39</v>
      </c>
      <c r="C183" s="94" t="s">
        <v>395</v>
      </c>
      <c r="D183" s="95" t="s">
        <v>567</v>
      </c>
      <c r="E183" s="95" t="s">
        <v>522</v>
      </c>
      <c r="F183" s="96" t="s">
        <v>40</v>
      </c>
      <c r="G183" s="96" t="s">
        <v>550</v>
      </c>
      <c r="H183" s="102" t="s">
        <v>1267</v>
      </c>
      <c r="I183" s="103" t="s">
        <v>81</v>
      </c>
      <c r="J183" s="96"/>
      <c r="K183" s="99" t="s">
        <v>82</v>
      </c>
      <c r="L183" s="100" t="s">
        <v>308</v>
      </c>
      <c r="M183" s="99"/>
      <c r="O183" s="137">
        <v>9</v>
      </c>
      <c r="P183" s="137"/>
      <c r="Q183" s="137"/>
      <c r="R183" s="138"/>
      <c r="S183" s="138"/>
      <c r="T183" s="138"/>
    </row>
    <row r="184" spans="1:20" s="16" customFormat="1" ht="20.25" customHeight="1" x14ac:dyDescent="0.15">
      <c r="A184" s="30" t="str">
        <f t="shared" si="2"/>
        <v>01501</v>
      </c>
      <c r="B184" s="93" t="s">
        <v>83</v>
      </c>
      <c r="C184" s="94" t="s">
        <v>760</v>
      </c>
      <c r="D184" s="95" t="s">
        <v>479</v>
      </c>
      <c r="E184" s="95" t="s">
        <v>528</v>
      </c>
      <c r="F184" s="96" t="s">
        <v>1496</v>
      </c>
      <c r="G184" s="41" t="s">
        <v>15</v>
      </c>
      <c r="H184" s="97" t="s">
        <v>880</v>
      </c>
      <c r="I184" s="98" t="s">
        <v>919</v>
      </c>
      <c r="J184" s="96"/>
      <c r="K184" s="99" t="s">
        <v>920</v>
      </c>
      <c r="L184" s="100" t="s">
        <v>309</v>
      </c>
      <c r="M184" s="99"/>
      <c r="N184" s="14"/>
      <c r="O184" s="137">
        <v>5</v>
      </c>
      <c r="P184" s="137"/>
      <c r="Q184" s="137"/>
      <c r="R184" s="138"/>
      <c r="S184" s="138"/>
      <c r="T184" s="138"/>
    </row>
    <row r="185" spans="1:20" s="14" customFormat="1" ht="20.25" customHeight="1" x14ac:dyDescent="0.15">
      <c r="A185" s="30" t="str">
        <f t="shared" si="2"/>
        <v>01502</v>
      </c>
      <c r="B185" s="93" t="s">
        <v>83</v>
      </c>
      <c r="C185" s="94" t="s">
        <v>333</v>
      </c>
      <c r="D185" s="95" t="s">
        <v>479</v>
      </c>
      <c r="E185" s="95" t="s">
        <v>529</v>
      </c>
      <c r="F185" s="96" t="s">
        <v>1496</v>
      </c>
      <c r="G185" s="41" t="s">
        <v>15</v>
      </c>
      <c r="H185" s="97" t="s">
        <v>883</v>
      </c>
      <c r="I185" s="98" t="s">
        <v>921</v>
      </c>
      <c r="J185" s="96"/>
      <c r="K185" s="99" t="s">
        <v>922</v>
      </c>
      <c r="L185" s="100" t="s">
        <v>309</v>
      </c>
      <c r="M185" s="99"/>
      <c r="O185" s="137">
        <v>6</v>
      </c>
      <c r="P185" s="137"/>
      <c r="Q185" s="137"/>
      <c r="R185" s="138"/>
      <c r="S185" s="138"/>
      <c r="T185" s="138"/>
    </row>
    <row r="186" spans="1:20" s="16" customFormat="1" ht="20.25" customHeight="1" x14ac:dyDescent="0.15">
      <c r="A186" s="30" t="str">
        <f t="shared" si="2"/>
        <v>01503</v>
      </c>
      <c r="B186" s="93" t="s">
        <v>83</v>
      </c>
      <c r="C186" s="94" t="s">
        <v>334</v>
      </c>
      <c r="D186" s="95" t="s">
        <v>567</v>
      </c>
      <c r="E186" s="95" t="s">
        <v>514</v>
      </c>
      <c r="F186" s="96" t="s">
        <v>1496</v>
      </c>
      <c r="G186" s="96" t="s">
        <v>477</v>
      </c>
      <c r="H186" s="102" t="s">
        <v>1202</v>
      </c>
      <c r="I186" s="103" t="s">
        <v>1268</v>
      </c>
      <c r="J186" s="96"/>
      <c r="K186" s="99" t="s">
        <v>84</v>
      </c>
      <c r="L186" s="100" t="s">
        <v>309</v>
      </c>
      <c r="M186" s="99"/>
      <c r="N186" s="14"/>
      <c r="O186" s="137">
        <v>7</v>
      </c>
      <c r="P186" s="137"/>
      <c r="Q186" s="137"/>
      <c r="R186" s="138"/>
      <c r="S186" s="138"/>
      <c r="T186" s="138"/>
    </row>
    <row r="187" spans="1:20" s="14" customFormat="1" ht="20.25" customHeight="1" x14ac:dyDescent="0.15">
      <c r="A187" s="30" t="str">
        <f t="shared" si="2"/>
        <v>01504</v>
      </c>
      <c r="B187" s="93" t="s">
        <v>83</v>
      </c>
      <c r="C187" s="94" t="s">
        <v>335</v>
      </c>
      <c r="D187" s="95" t="s">
        <v>567</v>
      </c>
      <c r="E187" s="95" t="s">
        <v>478</v>
      </c>
      <c r="F187" s="96" t="s">
        <v>1496</v>
      </c>
      <c r="G187" s="96" t="s">
        <v>477</v>
      </c>
      <c r="H187" s="102" t="s">
        <v>1204</v>
      </c>
      <c r="I187" s="103" t="s">
        <v>1269</v>
      </c>
      <c r="J187" s="96"/>
      <c r="K187" s="99" t="s">
        <v>85</v>
      </c>
      <c r="L187" s="100" t="s">
        <v>309</v>
      </c>
      <c r="M187" s="99"/>
      <c r="O187" s="137">
        <v>8</v>
      </c>
      <c r="P187" s="137"/>
      <c r="Q187" s="137"/>
      <c r="R187" s="138"/>
      <c r="S187" s="138"/>
      <c r="T187" s="138"/>
    </row>
    <row r="188" spans="1:20" s="16" customFormat="1" ht="20.25" customHeight="1" x14ac:dyDescent="0.15">
      <c r="A188" s="30" t="str">
        <f t="shared" si="2"/>
        <v>01505</v>
      </c>
      <c r="B188" s="93" t="s">
        <v>83</v>
      </c>
      <c r="C188" s="94" t="s">
        <v>336</v>
      </c>
      <c r="D188" s="95" t="s">
        <v>567</v>
      </c>
      <c r="E188" s="95" t="s">
        <v>522</v>
      </c>
      <c r="F188" s="96" t="s">
        <v>1496</v>
      </c>
      <c r="G188" s="96" t="s">
        <v>477</v>
      </c>
      <c r="H188" s="102" t="s">
        <v>1206</v>
      </c>
      <c r="I188" s="103" t="s">
        <v>1270</v>
      </c>
      <c r="J188" s="96"/>
      <c r="K188" s="99" t="s">
        <v>473</v>
      </c>
      <c r="L188" s="100" t="s">
        <v>309</v>
      </c>
      <c r="M188" s="99"/>
      <c r="N188" s="14"/>
      <c r="O188" s="137">
        <v>9</v>
      </c>
      <c r="P188" s="137"/>
      <c r="Q188" s="137"/>
      <c r="R188" s="138"/>
      <c r="S188" s="138"/>
      <c r="T188" s="138"/>
    </row>
    <row r="189" spans="1:20" s="14" customFormat="1" ht="20.25" customHeight="1" x14ac:dyDescent="0.15">
      <c r="A189" s="30" t="str">
        <f t="shared" si="2"/>
        <v>01506</v>
      </c>
      <c r="B189" s="93" t="s">
        <v>83</v>
      </c>
      <c r="C189" s="94" t="s">
        <v>337</v>
      </c>
      <c r="D189" s="95" t="s">
        <v>567</v>
      </c>
      <c r="E189" s="95" t="s">
        <v>2</v>
      </c>
      <c r="F189" s="96" t="s">
        <v>1496</v>
      </c>
      <c r="G189" s="96" t="s">
        <v>530</v>
      </c>
      <c r="H189" s="102" t="s">
        <v>1202</v>
      </c>
      <c r="I189" s="103" t="s">
        <v>1271</v>
      </c>
      <c r="J189" s="96"/>
      <c r="K189" s="99" t="s">
        <v>1497</v>
      </c>
      <c r="L189" s="100" t="s">
        <v>309</v>
      </c>
      <c r="M189" s="99"/>
      <c r="O189" s="137">
        <v>7</v>
      </c>
      <c r="P189" s="137">
        <v>8</v>
      </c>
      <c r="Q189" s="137">
        <v>9</v>
      </c>
      <c r="R189" s="138"/>
      <c r="S189" s="138"/>
      <c r="T189" s="138"/>
    </row>
    <row r="190" spans="1:20" s="16" customFormat="1" ht="20.25" customHeight="1" x14ac:dyDescent="0.15">
      <c r="A190" s="30" t="str">
        <f t="shared" si="2"/>
        <v>01507</v>
      </c>
      <c r="B190" s="93" t="s">
        <v>83</v>
      </c>
      <c r="C190" s="94" t="s">
        <v>338</v>
      </c>
      <c r="D190" s="95" t="s">
        <v>567</v>
      </c>
      <c r="E190" s="95" t="s">
        <v>514</v>
      </c>
      <c r="F190" s="96" t="s">
        <v>1496</v>
      </c>
      <c r="G190" s="96" t="s">
        <v>15</v>
      </c>
      <c r="H190" s="102" t="s">
        <v>1213</v>
      </c>
      <c r="I190" s="103" t="s">
        <v>1272</v>
      </c>
      <c r="J190" s="96"/>
      <c r="K190" s="99" t="s">
        <v>86</v>
      </c>
      <c r="L190" s="100" t="s">
        <v>309</v>
      </c>
      <c r="M190" s="99"/>
      <c r="N190" s="14"/>
      <c r="O190" s="137">
        <v>7</v>
      </c>
      <c r="P190" s="137"/>
      <c r="Q190" s="137"/>
      <c r="R190" s="138"/>
      <c r="S190" s="138"/>
      <c r="T190" s="138"/>
    </row>
    <row r="191" spans="1:20" s="14" customFormat="1" ht="20.25" customHeight="1" x14ac:dyDescent="0.15">
      <c r="A191" s="30" t="str">
        <f t="shared" si="2"/>
        <v>01508</v>
      </c>
      <c r="B191" s="93" t="s">
        <v>83</v>
      </c>
      <c r="C191" s="94" t="s">
        <v>339</v>
      </c>
      <c r="D191" s="95" t="s">
        <v>567</v>
      </c>
      <c r="E191" s="95" t="s">
        <v>478</v>
      </c>
      <c r="F191" s="96" t="s">
        <v>1496</v>
      </c>
      <c r="G191" s="96" t="s">
        <v>15</v>
      </c>
      <c r="H191" s="102" t="s">
        <v>1266</v>
      </c>
      <c r="I191" s="103" t="s">
        <v>1273</v>
      </c>
      <c r="J191" s="96"/>
      <c r="K191" s="99" t="s">
        <v>87</v>
      </c>
      <c r="L191" s="100" t="s">
        <v>309</v>
      </c>
      <c r="M191" s="99"/>
      <c r="O191" s="137">
        <v>8</v>
      </c>
      <c r="P191" s="137"/>
      <c r="Q191" s="137"/>
      <c r="R191" s="138"/>
      <c r="S191" s="138"/>
      <c r="T191" s="138"/>
    </row>
    <row r="192" spans="1:20" s="16" customFormat="1" ht="20.25" customHeight="1" x14ac:dyDescent="0.15">
      <c r="A192" s="30" t="str">
        <f t="shared" si="2"/>
        <v>01509</v>
      </c>
      <c r="B192" s="93" t="s">
        <v>83</v>
      </c>
      <c r="C192" s="94" t="s">
        <v>332</v>
      </c>
      <c r="D192" s="95" t="s">
        <v>567</v>
      </c>
      <c r="E192" s="95" t="s">
        <v>522</v>
      </c>
      <c r="F192" s="96" t="s">
        <v>1496</v>
      </c>
      <c r="G192" s="96" t="s">
        <v>15</v>
      </c>
      <c r="H192" s="102" t="s">
        <v>1267</v>
      </c>
      <c r="I192" s="103" t="s">
        <v>1274</v>
      </c>
      <c r="J192" s="96"/>
      <c r="K192" s="99" t="s">
        <v>88</v>
      </c>
      <c r="L192" s="100" t="s">
        <v>309</v>
      </c>
      <c r="M192" s="99"/>
      <c r="N192" s="14"/>
      <c r="O192" s="137">
        <v>9</v>
      </c>
      <c r="P192" s="137"/>
      <c r="Q192" s="137"/>
      <c r="R192" s="138"/>
      <c r="S192" s="138"/>
      <c r="T192" s="138"/>
    </row>
    <row r="193" spans="1:20" s="16" customFormat="1" ht="20.25" customHeight="1" x14ac:dyDescent="0.15">
      <c r="A193" s="30" t="str">
        <f t="shared" si="2"/>
        <v>01701</v>
      </c>
      <c r="B193" s="93" t="s">
        <v>89</v>
      </c>
      <c r="C193" s="94" t="s">
        <v>760</v>
      </c>
      <c r="D193" s="95" t="s">
        <v>479</v>
      </c>
      <c r="E193" s="95" t="s">
        <v>514</v>
      </c>
      <c r="F193" s="96" t="s">
        <v>90</v>
      </c>
      <c r="G193" s="96" t="s">
        <v>477</v>
      </c>
      <c r="H193" s="97" t="s">
        <v>874</v>
      </c>
      <c r="I193" s="98" t="s">
        <v>1275</v>
      </c>
      <c r="J193" s="96" t="s">
        <v>516</v>
      </c>
      <c r="K193" s="99" t="s">
        <v>91</v>
      </c>
      <c r="L193" s="100" t="s">
        <v>310</v>
      </c>
      <c r="M193" s="99"/>
      <c r="N193" s="14"/>
      <c r="O193" s="137">
        <v>1</v>
      </c>
      <c r="P193" s="137"/>
      <c r="Q193" s="137"/>
      <c r="R193" s="138"/>
      <c r="S193" s="138"/>
      <c r="T193" s="138"/>
    </row>
    <row r="194" spans="1:20" s="16" customFormat="1" ht="20.25" customHeight="1" x14ac:dyDescent="0.15">
      <c r="A194" s="30" t="str">
        <f t="shared" si="2"/>
        <v>01702</v>
      </c>
      <c r="B194" s="93" t="s">
        <v>89</v>
      </c>
      <c r="C194" s="94" t="s">
        <v>333</v>
      </c>
      <c r="D194" s="95" t="s">
        <v>479</v>
      </c>
      <c r="E194" s="95" t="s">
        <v>514</v>
      </c>
      <c r="F194" s="96" t="s">
        <v>90</v>
      </c>
      <c r="G194" s="96" t="s">
        <v>477</v>
      </c>
      <c r="H194" s="97" t="s">
        <v>890</v>
      </c>
      <c r="I194" s="98" t="s">
        <v>1276</v>
      </c>
      <c r="J194" s="96" t="s">
        <v>518</v>
      </c>
      <c r="K194" s="99" t="s">
        <v>92</v>
      </c>
      <c r="L194" s="100" t="s">
        <v>310</v>
      </c>
      <c r="M194" s="99"/>
      <c r="N194" s="14"/>
      <c r="O194" s="137">
        <v>1</v>
      </c>
      <c r="P194" s="137"/>
      <c r="Q194" s="137"/>
      <c r="R194" s="138"/>
      <c r="S194" s="138"/>
      <c r="T194" s="138"/>
    </row>
    <row r="195" spans="1:20" s="16" customFormat="1" ht="20.25" customHeight="1" x14ac:dyDescent="0.15">
      <c r="A195" s="30" t="str">
        <f t="shared" si="2"/>
        <v>01703</v>
      </c>
      <c r="B195" s="93" t="s">
        <v>89</v>
      </c>
      <c r="C195" s="94" t="s">
        <v>334</v>
      </c>
      <c r="D195" s="95" t="s">
        <v>479</v>
      </c>
      <c r="E195" s="95" t="s">
        <v>478</v>
      </c>
      <c r="F195" s="96" t="s">
        <v>90</v>
      </c>
      <c r="G195" s="96" t="s">
        <v>477</v>
      </c>
      <c r="H195" s="97" t="s">
        <v>876</v>
      </c>
      <c r="I195" s="98" t="s">
        <v>1277</v>
      </c>
      <c r="J195" s="96" t="s">
        <v>516</v>
      </c>
      <c r="K195" s="99" t="s">
        <v>94</v>
      </c>
      <c r="L195" s="100" t="s">
        <v>310</v>
      </c>
      <c r="M195" s="99"/>
      <c r="N195" s="14"/>
      <c r="O195" s="137">
        <v>2</v>
      </c>
      <c r="P195" s="137"/>
      <c r="Q195" s="137"/>
      <c r="R195" s="138"/>
      <c r="S195" s="138"/>
      <c r="T195" s="138"/>
    </row>
    <row r="196" spans="1:20" s="16" customFormat="1" ht="20.25" customHeight="1" x14ac:dyDescent="0.15">
      <c r="A196" s="30" t="str">
        <f t="shared" si="2"/>
        <v>01704</v>
      </c>
      <c r="B196" s="93" t="s">
        <v>89</v>
      </c>
      <c r="C196" s="94" t="s">
        <v>335</v>
      </c>
      <c r="D196" s="95" t="s">
        <v>479</v>
      </c>
      <c r="E196" s="95" t="s">
        <v>478</v>
      </c>
      <c r="F196" s="96" t="s">
        <v>90</v>
      </c>
      <c r="G196" s="96" t="s">
        <v>477</v>
      </c>
      <c r="H196" s="97" t="s">
        <v>923</v>
      </c>
      <c r="I196" s="98" t="s">
        <v>1278</v>
      </c>
      <c r="J196" s="96" t="s">
        <v>518</v>
      </c>
      <c r="K196" s="99" t="s">
        <v>96</v>
      </c>
      <c r="L196" s="100" t="s">
        <v>310</v>
      </c>
      <c r="M196" s="99"/>
      <c r="N196" s="14"/>
      <c r="O196" s="137">
        <v>2</v>
      </c>
      <c r="P196" s="137"/>
      <c r="Q196" s="137"/>
      <c r="R196" s="138"/>
      <c r="S196" s="138"/>
      <c r="T196" s="138"/>
    </row>
    <row r="197" spans="1:20" s="14" customFormat="1" ht="20.25" customHeight="1" x14ac:dyDescent="0.15">
      <c r="A197" s="30" t="str">
        <f t="shared" si="2"/>
        <v>01705</v>
      </c>
      <c r="B197" s="93" t="s">
        <v>89</v>
      </c>
      <c r="C197" s="94" t="s">
        <v>336</v>
      </c>
      <c r="D197" s="95" t="s">
        <v>479</v>
      </c>
      <c r="E197" s="95" t="s">
        <v>522</v>
      </c>
      <c r="F197" s="96" t="s">
        <v>90</v>
      </c>
      <c r="G197" s="96" t="s">
        <v>477</v>
      </c>
      <c r="H197" s="97" t="s">
        <v>877</v>
      </c>
      <c r="I197" s="98" t="s">
        <v>1279</v>
      </c>
      <c r="J197" s="96" t="s">
        <v>516</v>
      </c>
      <c r="K197" s="99" t="s">
        <v>97</v>
      </c>
      <c r="L197" s="100" t="s">
        <v>310</v>
      </c>
      <c r="M197" s="99"/>
      <c r="O197" s="137">
        <v>3</v>
      </c>
      <c r="P197" s="137"/>
      <c r="Q197" s="137"/>
      <c r="R197" s="138"/>
      <c r="S197" s="138"/>
      <c r="T197" s="138"/>
    </row>
    <row r="198" spans="1:20" s="16" customFormat="1" ht="20.25" customHeight="1" x14ac:dyDescent="0.15">
      <c r="A198" s="30" t="str">
        <f t="shared" si="2"/>
        <v>01706</v>
      </c>
      <c r="B198" s="93" t="s">
        <v>89</v>
      </c>
      <c r="C198" s="94" t="s">
        <v>337</v>
      </c>
      <c r="D198" s="95" t="s">
        <v>479</v>
      </c>
      <c r="E198" s="95" t="s">
        <v>522</v>
      </c>
      <c r="F198" s="96" t="s">
        <v>90</v>
      </c>
      <c r="G198" s="96" t="s">
        <v>477</v>
      </c>
      <c r="H198" s="97" t="s">
        <v>924</v>
      </c>
      <c r="I198" s="98" t="s">
        <v>1280</v>
      </c>
      <c r="J198" s="96" t="s">
        <v>518</v>
      </c>
      <c r="K198" s="99" t="s">
        <v>98</v>
      </c>
      <c r="L198" s="100" t="s">
        <v>310</v>
      </c>
      <c r="M198" s="99"/>
      <c r="N198" s="14"/>
      <c r="O198" s="137">
        <v>3</v>
      </c>
      <c r="P198" s="137"/>
      <c r="Q198" s="137"/>
      <c r="R198" s="138"/>
      <c r="S198" s="138"/>
      <c r="T198" s="138"/>
    </row>
    <row r="199" spans="1:20" s="14" customFormat="1" ht="20.25" customHeight="1" x14ac:dyDescent="0.15">
      <c r="A199" s="30" t="str">
        <f t="shared" si="2"/>
        <v>01707</v>
      </c>
      <c r="B199" s="93" t="s">
        <v>89</v>
      </c>
      <c r="C199" s="94" t="s">
        <v>338</v>
      </c>
      <c r="D199" s="95" t="s">
        <v>479</v>
      </c>
      <c r="E199" s="95" t="s">
        <v>525</v>
      </c>
      <c r="F199" s="96" t="s">
        <v>90</v>
      </c>
      <c r="G199" s="96" t="s">
        <v>477</v>
      </c>
      <c r="H199" s="97" t="s">
        <v>878</v>
      </c>
      <c r="I199" s="98" t="s">
        <v>1281</v>
      </c>
      <c r="J199" s="96" t="s">
        <v>516</v>
      </c>
      <c r="K199" s="99" t="s">
        <v>99</v>
      </c>
      <c r="L199" s="100" t="s">
        <v>310</v>
      </c>
      <c r="M199" s="99"/>
      <c r="O199" s="137">
        <v>4</v>
      </c>
      <c r="P199" s="137"/>
      <c r="Q199" s="137"/>
      <c r="R199" s="138"/>
      <c r="S199" s="138"/>
      <c r="T199" s="138"/>
    </row>
    <row r="200" spans="1:20" s="14" customFormat="1" ht="20.25" customHeight="1" x14ac:dyDescent="0.15">
      <c r="A200" s="30" t="str">
        <f t="shared" si="2"/>
        <v>01708</v>
      </c>
      <c r="B200" s="93" t="s">
        <v>89</v>
      </c>
      <c r="C200" s="94" t="s">
        <v>339</v>
      </c>
      <c r="D200" s="95" t="s">
        <v>479</v>
      </c>
      <c r="E200" s="95" t="s">
        <v>525</v>
      </c>
      <c r="F200" s="96" t="s">
        <v>90</v>
      </c>
      <c r="G200" s="96" t="s">
        <v>477</v>
      </c>
      <c r="H200" s="97" t="s">
        <v>925</v>
      </c>
      <c r="I200" s="98" t="s">
        <v>1282</v>
      </c>
      <c r="J200" s="96" t="s">
        <v>518</v>
      </c>
      <c r="K200" s="99" t="s">
        <v>100</v>
      </c>
      <c r="L200" s="100" t="s">
        <v>310</v>
      </c>
      <c r="M200" s="99"/>
      <c r="O200" s="137">
        <v>4</v>
      </c>
      <c r="P200" s="137"/>
      <c r="Q200" s="137"/>
      <c r="R200" s="138"/>
      <c r="S200" s="138"/>
      <c r="T200" s="138"/>
    </row>
    <row r="201" spans="1:20" s="14" customFormat="1" ht="20.25" customHeight="1" x14ac:dyDescent="0.15">
      <c r="A201" s="30" t="str">
        <f t="shared" ref="A201:A264" si="3">B201&amp;C201</f>
        <v>01709</v>
      </c>
      <c r="B201" s="93" t="s">
        <v>89</v>
      </c>
      <c r="C201" s="94" t="s">
        <v>332</v>
      </c>
      <c r="D201" s="95" t="s">
        <v>479</v>
      </c>
      <c r="E201" s="95" t="s">
        <v>528</v>
      </c>
      <c r="F201" s="96" t="s">
        <v>90</v>
      </c>
      <c r="G201" s="96" t="s">
        <v>477</v>
      </c>
      <c r="H201" s="97" t="s">
        <v>880</v>
      </c>
      <c r="I201" s="98" t="s">
        <v>1283</v>
      </c>
      <c r="J201" s="96" t="s">
        <v>516</v>
      </c>
      <c r="K201" s="99" t="s">
        <v>101</v>
      </c>
      <c r="L201" s="100" t="s">
        <v>310</v>
      </c>
      <c r="M201" s="99"/>
      <c r="O201" s="137">
        <v>5</v>
      </c>
      <c r="P201" s="137"/>
      <c r="Q201" s="137"/>
      <c r="R201" s="138"/>
      <c r="S201" s="138"/>
      <c r="T201" s="138"/>
    </row>
    <row r="202" spans="1:20" s="14" customFormat="1" ht="20.25" customHeight="1" x14ac:dyDescent="0.15">
      <c r="A202" s="30" t="str">
        <f t="shared" si="3"/>
        <v>01710</v>
      </c>
      <c r="B202" s="93" t="s">
        <v>89</v>
      </c>
      <c r="C202" s="94" t="s">
        <v>340</v>
      </c>
      <c r="D202" s="95" t="s">
        <v>479</v>
      </c>
      <c r="E202" s="95" t="s">
        <v>528</v>
      </c>
      <c r="F202" s="96" t="s">
        <v>90</v>
      </c>
      <c r="G202" s="96" t="s">
        <v>477</v>
      </c>
      <c r="H202" s="97" t="s">
        <v>926</v>
      </c>
      <c r="I202" s="98" t="s">
        <v>1284</v>
      </c>
      <c r="J202" s="96" t="s">
        <v>518</v>
      </c>
      <c r="K202" s="99" t="s">
        <v>102</v>
      </c>
      <c r="L202" s="100" t="s">
        <v>310</v>
      </c>
      <c r="M202" s="99"/>
      <c r="O202" s="137">
        <v>5</v>
      </c>
      <c r="P202" s="137"/>
      <c r="Q202" s="137"/>
      <c r="R202" s="138"/>
      <c r="S202" s="138"/>
      <c r="T202" s="138"/>
    </row>
    <row r="203" spans="1:20" s="14" customFormat="1" ht="20.25" customHeight="1" x14ac:dyDescent="0.15">
      <c r="A203" s="30" t="str">
        <f t="shared" si="3"/>
        <v>01711</v>
      </c>
      <c r="B203" s="93" t="s">
        <v>89</v>
      </c>
      <c r="C203" s="94" t="s">
        <v>341</v>
      </c>
      <c r="D203" s="95" t="s">
        <v>479</v>
      </c>
      <c r="E203" s="95" t="s">
        <v>529</v>
      </c>
      <c r="F203" s="96" t="s">
        <v>90</v>
      </c>
      <c r="G203" s="96" t="s">
        <v>477</v>
      </c>
      <c r="H203" s="97" t="s">
        <v>883</v>
      </c>
      <c r="I203" s="98" t="s">
        <v>1285</v>
      </c>
      <c r="J203" s="96" t="s">
        <v>516</v>
      </c>
      <c r="K203" s="99" t="s">
        <v>103</v>
      </c>
      <c r="L203" s="100" t="s">
        <v>310</v>
      </c>
      <c r="M203" s="99"/>
      <c r="O203" s="137">
        <v>6</v>
      </c>
      <c r="P203" s="137"/>
      <c r="Q203" s="137"/>
      <c r="R203" s="138"/>
      <c r="S203" s="138"/>
      <c r="T203" s="138"/>
    </row>
    <row r="204" spans="1:20" s="14" customFormat="1" ht="20.25" customHeight="1" x14ac:dyDescent="0.15">
      <c r="A204" s="30" t="str">
        <f t="shared" si="3"/>
        <v>01712</v>
      </c>
      <c r="B204" s="93" t="s">
        <v>89</v>
      </c>
      <c r="C204" s="94" t="s">
        <v>342</v>
      </c>
      <c r="D204" s="95" t="s">
        <v>479</v>
      </c>
      <c r="E204" s="95" t="s">
        <v>529</v>
      </c>
      <c r="F204" s="96" t="s">
        <v>90</v>
      </c>
      <c r="G204" s="96" t="s">
        <v>477</v>
      </c>
      <c r="H204" s="97" t="s">
        <v>927</v>
      </c>
      <c r="I204" s="98" t="s">
        <v>1286</v>
      </c>
      <c r="J204" s="96" t="s">
        <v>518</v>
      </c>
      <c r="K204" s="99" t="s">
        <v>104</v>
      </c>
      <c r="L204" s="100" t="s">
        <v>310</v>
      </c>
      <c r="M204" s="99"/>
      <c r="O204" s="137">
        <v>6</v>
      </c>
      <c r="P204" s="137"/>
      <c r="Q204" s="137"/>
      <c r="R204" s="138"/>
      <c r="S204" s="138"/>
      <c r="T204" s="138"/>
    </row>
    <row r="205" spans="1:20" s="14" customFormat="1" ht="20.25" customHeight="1" x14ac:dyDescent="0.15">
      <c r="A205" s="30" t="str">
        <f t="shared" si="3"/>
        <v>01713</v>
      </c>
      <c r="B205" s="93" t="s">
        <v>89</v>
      </c>
      <c r="C205" s="94" t="s">
        <v>343</v>
      </c>
      <c r="D205" s="95" t="s">
        <v>479</v>
      </c>
      <c r="E205" s="95" t="s">
        <v>514</v>
      </c>
      <c r="F205" s="96" t="s">
        <v>90</v>
      </c>
      <c r="G205" s="96" t="s">
        <v>530</v>
      </c>
      <c r="H205" s="97" t="s">
        <v>838</v>
      </c>
      <c r="I205" s="98" t="s">
        <v>928</v>
      </c>
      <c r="J205" s="96"/>
      <c r="K205" s="99" t="s">
        <v>105</v>
      </c>
      <c r="L205" s="100" t="s">
        <v>310</v>
      </c>
      <c r="M205" s="99"/>
      <c r="O205" s="137">
        <v>1</v>
      </c>
      <c r="P205" s="137"/>
      <c r="Q205" s="137"/>
      <c r="R205" s="138"/>
      <c r="S205" s="138"/>
      <c r="T205" s="138"/>
    </row>
    <row r="206" spans="1:20" s="14" customFormat="1" ht="20.25" customHeight="1" x14ac:dyDescent="0.15">
      <c r="A206" s="30" t="str">
        <f t="shared" si="3"/>
        <v>01714</v>
      </c>
      <c r="B206" s="93" t="s">
        <v>89</v>
      </c>
      <c r="C206" s="94" t="s">
        <v>344</v>
      </c>
      <c r="D206" s="95" t="s">
        <v>479</v>
      </c>
      <c r="E206" s="95" t="s">
        <v>478</v>
      </c>
      <c r="F206" s="96" t="s">
        <v>90</v>
      </c>
      <c r="G206" s="96" t="s">
        <v>530</v>
      </c>
      <c r="H206" s="97" t="s">
        <v>840</v>
      </c>
      <c r="I206" s="98" t="s">
        <v>929</v>
      </c>
      <c r="J206" s="96"/>
      <c r="K206" s="99" t="s">
        <v>106</v>
      </c>
      <c r="L206" s="100" t="s">
        <v>310</v>
      </c>
      <c r="M206" s="99"/>
      <c r="O206" s="137">
        <v>2</v>
      </c>
      <c r="P206" s="137"/>
      <c r="Q206" s="137"/>
      <c r="R206" s="138"/>
      <c r="S206" s="138"/>
      <c r="T206" s="138"/>
    </row>
    <row r="207" spans="1:20" s="14" customFormat="1" ht="20.25" customHeight="1" x14ac:dyDescent="0.15">
      <c r="A207" s="30" t="str">
        <f t="shared" si="3"/>
        <v>01715</v>
      </c>
      <c r="B207" s="93" t="s">
        <v>89</v>
      </c>
      <c r="C207" s="94" t="s">
        <v>345</v>
      </c>
      <c r="D207" s="95" t="s">
        <v>479</v>
      </c>
      <c r="E207" s="95" t="s">
        <v>522</v>
      </c>
      <c r="F207" s="96" t="s">
        <v>90</v>
      </c>
      <c r="G207" s="96" t="s">
        <v>530</v>
      </c>
      <c r="H207" s="97" t="s">
        <v>842</v>
      </c>
      <c r="I207" s="98" t="s">
        <v>930</v>
      </c>
      <c r="J207" s="96"/>
      <c r="K207" s="99" t="s">
        <v>107</v>
      </c>
      <c r="L207" s="100" t="s">
        <v>310</v>
      </c>
      <c r="M207" s="99"/>
      <c r="O207" s="137">
        <v>3</v>
      </c>
      <c r="P207" s="137"/>
      <c r="Q207" s="137"/>
      <c r="R207" s="138"/>
      <c r="S207" s="138"/>
      <c r="T207" s="138"/>
    </row>
    <row r="208" spans="1:20" s="14" customFormat="1" ht="20.25" customHeight="1" x14ac:dyDescent="0.15">
      <c r="A208" s="30" t="str">
        <f t="shared" si="3"/>
        <v>01716</v>
      </c>
      <c r="B208" s="93" t="s">
        <v>89</v>
      </c>
      <c r="C208" s="94" t="s">
        <v>346</v>
      </c>
      <c r="D208" s="95" t="s">
        <v>479</v>
      </c>
      <c r="E208" s="95" t="s">
        <v>525</v>
      </c>
      <c r="F208" s="96" t="s">
        <v>90</v>
      </c>
      <c r="G208" s="96" t="s">
        <v>530</v>
      </c>
      <c r="H208" s="97" t="s">
        <v>844</v>
      </c>
      <c r="I208" s="98" t="s">
        <v>931</v>
      </c>
      <c r="J208" s="96"/>
      <c r="K208" s="99" t="s">
        <v>110</v>
      </c>
      <c r="L208" s="100" t="s">
        <v>310</v>
      </c>
      <c r="M208" s="99"/>
      <c r="O208" s="137">
        <v>4</v>
      </c>
      <c r="P208" s="137"/>
      <c r="Q208" s="137"/>
      <c r="R208" s="138"/>
      <c r="S208" s="138"/>
      <c r="T208" s="138"/>
    </row>
    <row r="209" spans="1:20" s="14" customFormat="1" ht="20.25" customHeight="1" x14ac:dyDescent="0.15">
      <c r="A209" s="30" t="str">
        <f t="shared" si="3"/>
        <v>01717</v>
      </c>
      <c r="B209" s="93" t="s">
        <v>89</v>
      </c>
      <c r="C209" s="94" t="s">
        <v>347</v>
      </c>
      <c r="D209" s="95" t="s">
        <v>479</v>
      </c>
      <c r="E209" s="95" t="s">
        <v>528</v>
      </c>
      <c r="F209" s="96" t="s">
        <v>90</v>
      </c>
      <c r="G209" s="96" t="s">
        <v>530</v>
      </c>
      <c r="H209" s="97" t="s">
        <v>846</v>
      </c>
      <c r="I209" s="98" t="s">
        <v>932</v>
      </c>
      <c r="J209" s="96"/>
      <c r="K209" s="99" t="s">
        <v>111</v>
      </c>
      <c r="L209" s="100" t="s">
        <v>310</v>
      </c>
      <c r="M209" s="99"/>
      <c r="O209" s="137">
        <v>5</v>
      </c>
      <c r="P209" s="137"/>
      <c r="Q209" s="137"/>
      <c r="R209" s="138"/>
      <c r="S209" s="138"/>
      <c r="T209" s="138"/>
    </row>
    <row r="210" spans="1:20" s="14" customFormat="1" ht="20.25" customHeight="1" x14ac:dyDescent="0.15">
      <c r="A210" s="30" t="str">
        <f t="shared" si="3"/>
        <v>01718</v>
      </c>
      <c r="B210" s="93" t="s">
        <v>89</v>
      </c>
      <c r="C210" s="94" t="s">
        <v>348</v>
      </c>
      <c r="D210" s="95" t="s">
        <v>479</v>
      </c>
      <c r="E210" s="95" t="s">
        <v>529</v>
      </c>
      <c r="F210" s="96" t="s">
        <v>90</v>
      </c>
      <c r="G210" s="96" t="s">
        <v>530</v>
      </c>
      <c r="H210" s="97" t="s">
        <v>848</v>
      </c>
      <c r="I210" s="98" t="s">
        <v>933</v>
      </c>
      <c r="J210" s="96"/>
      <c r="K210" s="99" t="s">
        <v>112</v>
      </c>
      <c r="L210" s="100" t="s">
        <v>310</v>
      </c>
      <c r="M210" s="99"/>
      <c r="O210" s="137">
        <v>6</v>
      </c>
      <c r="P210" s="137"/>
      <c r="Q210" s="137"/>
      <c r="R210" s="138"/>
      <c r="S210" s="138"/>
      <c r="T210" s="138"/>
    </row>
    <row r="211" spans="1:20" s="14" customFormat="1" ht="20.25" customHeight="1" x14ac:dyDescent="0.15">
      <c r="A211" s="30" t="str">
        <f t="shared" si="3"/>
        <v>01719</v>
      </c>
      <c r="B211" s="93" t="s">
        <v>89</v>
      </c>
      <c r="C211" s="94" t="s">
        <v>349</v>
      </c>
      <c r="D211" s="95" t="s">
        <v>479</v>
      </c>
      <c r="E211" s="95" t="s">
        <v>522</v>
      </c>
      <c r="F211" s="96" t="s">
        <v>90</v>
      </c>
      <c r="G211" s="96" t="s">
        <v>537</v>
      </c>
      <c r="H211" s="97" t="s">
        <v>842</v>
      </c>
      <c r="I211" s="98" t="s">
        <v>1287</v>
      </c>
      <c r="J211" s="96"/>
      <c r="K211" s="99" t="s">
        <v>934</v>
      </c>
      <c r="L211" s="100" t="s">
        <v>310</v>
      </c>
      <c r="M211" s="99"/>
      <c r="O211" s="137">
        <v>3</v>
      </c>
      <c r="P211" s="137"/>
      <c r="Q211" s="137"/>
      <c r="R211" s="138"/>
      <c r="S211" s="138"/>
      <c r="T211" s="138"/>
    </row>
    <row r="212" spans="1:20" s="14" customFormat="1" ht="20.25" customHeight="1" x14ac:dyDescent="0.15">
      <c r="A212" s="30" t="str">
        <f t="shared" si="3"/>
        <v>01720</v>
      </c>
      <c r="B212" s="93" t="s">
        <v>89</v>
      </c>
      <c r="C212" s="94" t="s">
        <v>350</v>
      </c>
      <c r="D212" s="95" t="s">
        <v>479</v>
      </c>
      <c r="E212" s="95" t="s">
        <v>525</v>
      </c>
      <c r="F212" s="96" t="s">
        <v>90</v>
      </c>
      <c r="G212" s="96" t="s">
        <v>537</v>
      </c>
      <c r="H212" s="97" t="s">
        <v>844</v>
      </c>
      <c r="I212" s="98" t="s">
        <v>1288</v>
      </c>
      <c r="J212" s="96"/>
      <c r="K212" s="99" t="s">
        <v>935</v>
      </c>
      <c r="L212" s="100" t="s">
        <v>310</v>
      </c>
      <c r="M212" s="99"/>
      <c r="O212" s="137">
        <v>4</v>
      </c>
      <c r="P212" s="137"/>
      <c r="Q212" s="137"/>
      <c r="R212" s="138"/>
      <c r="S212" s="138"/>
      <c r="T212" s="138"/>
    </row>
    <row r="213" spans="1:20" s="14" customFormat="1" ht="20.25" customHeight="1" x14ac:dyDescent="0.15">
      <c r="A213" s="30" t="str">
        <f t="shared" si="3"/>
        <v>01721</v>
      </c>
      <c r="B213" s="93" t="s">
        <v>89</v>
      </c>
      <c r="C213" s="94" t="s">
        <v>351</v>
      </c>
      <c r="D213" s="95" t="s">
        <v>479</v>
      </c>
      <c r="E213" s="95" t="s">
        <v>528</v>
      </c>
      <c r="F213" s="96" t="s">
        <v>90</v>
      </c>
      <c r="G213" s="96" t="s">
        <v>537</v>
      </c>
      <c r="H213" s="97" t="s">
        <v>846</v>
      </c>
      <c r="I213" s="98" t="s">
        <v>1289</v>
      </c>
      <c r="J213" s="96"/>
      <c r="K213" s="99" t="s">
        <v>936</v>
      </c>
      <c r="L213" s="100" t="s">
        <v>310</v>
      </c>
      <c r="M213" s="99"/>
      <c r="O213" s="137">
        <v>5</v>
      </c>
      <c r="P213" s="137"/>
      <c r="Q213" s="137"/>
      <c r="R213" s="138"/>
      <c r="S213" s="138"/>
      <c r="T213" s="138"/>
    </row>
    <row r="214" spans="1:20" s="14" customFormat="1" ht="20.25" customHeight="1" x14ac:dyDescent="0.15">
      <c r="A214" s="30" t="str">
        <f t="shared" si="3"/>
        <v>01722</v>
      </c>
      <c r="B214" s="93" t="s">
        <v>89</v>
      </c>
      <c r="C214" s="94" t="s">
        <v>352</v>
      </c>
      <c r="D214" s="95" t="s">
        <v>479</v>
      </c>
      <c r="E214" s="95" t="s">
        <v>529</v>
      </c>
      <c r="F214" s="96" t="s">
        <v>90</v>
      </c>
      <c r="G214" s="96" t="s">
        <v>537</v>
      </c>
      <c r="H214" s="97" t="s">
        <v>848</v>
      </c>
      <c r="I214" s="98" t="s">
        <v>1290</v>
      </c>
      <c r="J214" s="96"/>
      <c r="K214" s="99" t="s">
        <v>937</v>
      </c>
      <c r="L214" s="100" t="s">
        <v>310</v>
      </c>
      <c r="M214" s="99"/>
      <c r="O214" s="137">
        <v>6</v>
      </c>
      <c r="P214" s="137"/>
      <c r="Q214" s="137"/>
      <c r="R214" s="138"/>
      <c r="S214" s="138"/>
      <c r="T214" s="138"/>
    </row>
    <row r="215" spans="1:20" s="14" customFormat="1" ht="20.25" customHeight="1" x14ac:dyDescent="0.15">
      <c r="A215" s="30" t="str">
        <f t="shared" si="3"/>
        <v>01723</v>
      </c>
      <c r="B215" s="93" t="s">
        <v>89</v>
      </c>
      <c r="C215" s="94" t="s">
        <v>353</v>
      </c>
      <c r="D215" s="95" t="s">
        <v>479</v>
      </c>
      <c r="E215" s="95" t="s">
        <v>514</v>
      </c>
      <c r="F215" s="96" t="s">
        <v>90</v>
      </c>
      <c r="G215" s="96" t="s">
        <v>541</v>
      </c>
      <c r="H215" s="97" t="s">
        <v>890</v>
      </c>
      <c r="I215" s="98" t="s">
        <v>1291</v>
      </c>
      <c r="J215" s="96"/>
      <c r="K215" s="99" t="s">
        <v>125</v>
      </c>
      <c r="L215" s="100" t="s">
        <v>310</v>
      </c>
      <c r="M215" s="99"/>
      <c r="O215" s="137">
        <v>1</v>
      </c>
      <c r="P215" s="137"/>
      <c r="Q215" s="137"/>
      <c r="R215" s="138"/>
      <c r="S215" s="138"/>
      <c r="T215" s="138"/>
    </row>
    <row r="216" spans="1:20" s="14" customFormat="1" ht="20.25" customHeight="1" x14ac:dyDescent="0.15">
      <c r="A216" s="30" t="str">
        <f t="shared" si="3"/>
        <v>01724</v>
      </c>
      <c r="B216" s="93" t="s">
        <v>89</v>
      </c>
      <c r="C216" s="94" t="s">
        <v>354</v>
      </c>
      <c r="D216" s="95" t="s">
        <v>479</v>
      </c>
      <c r="E216" s="95" t="s">
        <v>478</v>
      </c>
      <c r="F216" s="96" t="s">
        <v>90</v>
      </c>
      <c r="G216" s="96" t="s">
        <v>541</v>
      </c>
      <c r="H216" s="97" t="s">
        <v>923</v>
      </c>
      <c r="I216" s="98" t="s">
        <v>1292</v>
      </c>
      <c r="J216" s="96" t="s">
        <v>516</v>
      </c>
      <c r="K216" s="99" t="s">
        <v>126</v>
      </c>
      <c r="L216" s="100" t="s">
        <v>310</v>
      </c>
      <c r="M216" s="99"/>
      <c r="O216" s="137">
        <v>2</v>
      </c>
      <c r="P216" s="137"/>
      <c r="Q216" s="137"/>
      <c r="R216" s="138"/>
      <c r="S216" s="138"/>
      <c r="T216" s="138"/>
    </row>
    <row r="217" spans="1:20" s="14" customFormat="1" ht="20.25" customHeight="1" x14ac:dyDescent="0.15">
      <c r="A217" s="30" t="str">
        <f t="shared" si="3"/>
        <v>01725</v>
      </c>
      <c r="B217" s="93" t="s">
        <v>89</v>
      </c>
      <c r="C217" s="94" t="s">
        <v>355</v>
      </c>
      <c r="D217" s="95" t="s">
        <v>479</v>
      </c>
      <c r="E217" s="95" t="s">
        <v>478</v>
      </c>
      <c r="F217" s="96" t="s">
        <v>90</v>
      </c>
      <c r="G217" s="96" t="s">
        <v>541</v>
      </c>
      <c r="H217" s="97" t="s">
        <v>93</v>
      </c>
      <c r="I217" s="98" t="s">
        <v>1293</v>
      </c>
      <c r="J217" s="96" t="s">
        <v>518</v>
      </c>
      <c r="K217" s="99" t="s">
        <v>127</v>
      </c>
      <c r="L217" s="100" t="s">
        <v>310</v>
      </c>
      <c r="M217" s="99"/>
      <c r="O217" s="137">
        <v>2</v>
      </c>
      <c r="P217" s="137"/>
      <c r="Q217" s="137"/>
      <c r="R217" s="138"/>
      <c r="S217" s="138"/>
      <c r="T217" s="138"/>
    </row>
    <row r="218" spans="1:20" s="14" customFormat="1" ht="20.25" customHeight="1" x14ac:dyDescent="0.15">
      <c r="A218" s="30" t="str">
        <f t="shared" si="3"/>
        <v>01726</v>
      </c>
      <c r="B218" s="93" t="s">
        <v>89</v>
      </c>
      <c r="C218" s="94" t="s">
        <v>356</v>
      </c>
      <c r="D218" s="95" t="s">
        <v>479</v>
      </c>
      <c r="E218" s="95" t="s">
        <v>522</v>
      </c>
      <c r="F218" s="96" t="s">
        <v>90</v>
      </c>
      <c r="G218" s="96" t="s">
        <v>541</v>
      </c>
      <c r="H218" s="97" t="s">
        <v>924</v>
      </c>
      <c r="I218" s="98" t="s">
        <v>1294</v>
      </c>
      <c r="J218" s="96" t="s">
        <v>516</v>
      </c>
      <c r="K218" s="99" t="s">
        <v>128</v>
      </c>
      <c r="L218" s="100" t="s">
        <v>310</v>
      </c>
      <c r="M218" s="99"/>
      <c r="O218" s="137">
        <v>3</v>
      </c>
      <c r="P218" s="137"/>
      <c r="Q218" s="137"/>
      <c r="R218" s="138"/>
      <c r="S218" s="138"/>
      <c r="T218" s="138"/>
    </row>
    <row r="219" spans="1:20" s="14" customFormat="1" ht="20.25" customHeight="1" x14ac:dyDescent="0.15">
      <c r="A219" s="30" t="str">
        <f t="shared" si="3"/>
        <v>01727</v>
      </c>
      <c r="B219" s="93" t="s">
        <v>89</v>
      </c>
      <c r="C219" s="94" t="s">
        <v>357</v>
      </c>
      <c r="D219" s="95" t="s">
        <v>479</v>
      </c>
      <c r="E219" s="95" t="s">
        <v>522</v>
      </c>
      <c r="F219" s="96" t="s">
        <v>90</v>
      </c>
      <c r="G219" s="96" t="s">
        <v>541</v>
      </c>
      <c r="H219" s="97" t="s">
        <v>938</v>
      </c>
      <c r="I219" s="98" t="s">
        <v>1295</v>
      </c>
      <c r="J219" s="96" t="s">
        <v>518</v>
      </c>
      <c r="K219" s="99" t="s">
        <v>129</v>
      </c>
      <c r="L219" s="100" t="s">
        <v>310</v>
      </c>
      <c r="M219" s="99"/>
      <c r="O219" s="137">
        <v>3</v>
      </c>
      <c r="P219" s="137"/>
      <c r="Q219" s="137"/>
      <c r="R219" s="138"/>
      <c r="S219" s="138"/>
      <c r="T219" s="138"/>
    </row>
    <row r="220" spans="1:20" s="14" customFormat="1" ht="20.25" customHeight="1" x14ac:dyDescent="0.15">
      <c r="A220" s="30" t="str">
        <f t="shared" si="3"/>
        <v>01728</v>
      </c>
      <c r="B220" s="93" t="s">
        <v>89</v>
      </c>
      <c r="C220" s="94" t="s">
        <v>358</v>
      </c>
      <c r="D220" s="95" t="s">
        <v>479</v>
      </c>
      <c r="E220" s="95" t="s">
        <v>525</v>
      </c>
      <c r="F220" s="96" t="s">
        <v>90</v>
      </c>
      <c r="G220" s="96" t="s">
        <v>541</v>
      </c>
      <c r="H220" s="97" t="s">
        <v>925</v>
      </c>
      <c r="I220" s="98" t="s">
        <v>1296</v>
      </c>
      <c r="J220" s="96" t="s">
        <v>516</v>
      </c>
      <c r="K220" s="99" t="s">
        <v>130</v>
      </c>
      <c r="L220" s="100" t="s">
        <v>310</v>
      </c>
      <c r="M220" s="99"/>
      <c r="O220" s="137">
        <v>4</v>
      </c>
      <c r="P220" s="137"/>
      <c r="Q220" s="137"/>
      <c r="R220" s="138"/>
      <c r="S220" s="138"/>
      <c r="T220" s="138"/>
    </row>
    <row r="221" spans="1:20" s="14" customFormat="1" ht="20.25" customHeight="1" x14ac:dyDescent="0.15">
      <c r="A221" s="30" t="str">
        <f t="shared" si="3"/>
        <v>01729</v>
      </c>
      <c r="B221" s="93" t="s">
        <v>89</v>
      </c>
      <c r="C221" s="94" t="s">
        <v>359</v>
      </c>
      <c r="D221" s="95" t="s">
        <v>479</v>
      </c>
      <c r="E221" s="95" t="s">
        <v>525</v>
      </c>
      <c r="F221" s="96" t="s">
        <v>90</v>
      </c>
      <c r="G221" s="96" t="s">
        <v>541</v>
      </c>
      <c r="H221" s="97" t="s">
        <v>939</v>
      </c>
      <c r="I221" s="98" t="s">
        <v>1297</v>
      </c>
      <c r="J221" s="96" t="s">
        <v>518</v>
      </c>
      <c r="K221" s="99" t="s">
        <v>131</v>
      </c>
      <c r="L221" s="100" t="s">
        <v>310</v>
      </c>
      <c r="M221" s="99"/>
      <c r="O221" s="137">
        <v>4</v>
      </c>
      <c r="P221" s="137"/>
      <c r="Q221" s="137"/>
      <c r="R221" s="138"/>
      <c r="S221" s="138"/>
      <c r="T221" s="138"/>
    </row>
    <row r="222" spans="1:20" s="14" customFormat="1" ht="20.25" customHeight="1" x14ac:dyDescent="0.15">
      <c r="A222" s="30" t="str">
        <f t="shared" si="3"/>
        <v>01730</v>
      </c>
      <c r="B222" s="93" t="s">
        <v>89</v>
      </c>
      <c r="C222" s="94" t="s">
        <v>360</v>
      </c>
      <c r="D222" s="95" t="s">
        <v>479</v>
      </c>
      <c r="E222" s="95" t="s">
        <v>528</v>
      </c>
      <c r="F222" s="96" t="s">
        <v>90</v>
      </c>
      <c r="G222" s="96" t="s">
        <v>541</v>
      </c>
      <c r="H222" s="97" t="s">
        <v>926</v>
      </c>
      <c r="I222" s="98" t="s">
        <v>940</v>
      </c>
      <c r="J222" s="96"/>
      <c r="K222" s="99" t="s">
        <v>726</v>
      </c>
      <c r="L222" s="100" t="s">
        <v>310</v>
      </c>
      <c r="M222" s="99"/>
      <c r="O222" s="137">
        <v>5</v>
      </c>
      <c r="P222" s="137"/>
      <c r="Q222" s="137"/>
      <c r="R222" s="138"/>
      <c r="S222" s="138"/>
      <c r="T222" s="138"/>
    </row>
    <row r="223" spans="1:20" s="14" customFormat="1" ht="20.25" customHeight="1" x14ac:dyDescent="0.15">
      <c r="A223" s="30" t="str">
        <f t="shared" si="3"/>
        <v>01731</v>
      </c>
      <c r="B223" s="93" t="s">
        <v>89</v>
      </c>
      <c r="C223" s="94" t="s">
        <v>361</v>
      </c>
      <c r="D223" s="95" t="s">
        <v>479</v>
      </c>
      <c r="E223" s="95" t="s">
        <v>701</v>
      </c>
      <c r="F223" s="96" t="s">
        <v>90</v>
      </c>
      <c r="G223" s="96" t="s">
        <v>541</v>
      </c>
      <c r="H223" s="97" t="s">
        <v>927</v>
      </c>
      <c r="I223" s="98" t="s">
        <v>941</v>
      </c>
      <c r="J223" s="96"/>
      <c r="K223" s="99" t="s">
        <v>727</v>
      </c>
      <c r="L223" s="100" t="s">
        <v>310</v>
      </c>
      <c r="M223" s="99"/>
      <c r="O223" s="137">
        <v>6</v>
      </c>
      <c r="P223" s="137"/>
      <c r="Q223" s="137"/>
      <c r="R223" s="138"/>
      <c r="S223" s="138"/>
      <c r="T223" s="138"/>
    </row>
    <row r="224" spans="1:20" s="14" customFormat="1" ht="20.25" customHeight="1" x14ac:dyDescent="0.15">
      <c r="A224" s="30" t="str">
        <f t="shared" si="3"/>
        <v>01732</v>
      </c>
      <c r="B224" s="93" t="s">
        <v>89</v>
      </c>
      <c r="C224" s="94" t="s">
        <v>362</v>
      </c>
      <c r="D224" s="95" t="s">
        <v>479</v>
      </c>
      <c r="E224" s="95" t="s">
        <v>522</v>
      </c>
      <c r="F224" s="96" t="s">
        <v>90</v>
      </c>
      <c r="G224" s="41" t="s">
        <v>550</v>
      </c>
      <c r="H224" s="97" t="s">
        <v>867</v>
      </c>
      <c r="I224" s="98" t="s">
        <v>574</v>
      </c>
      <c r="J224" s="96"/>
      <c r="K224" s="99" t="s">
        <v>132</v>
      </c>
      <c r="L224" s="100" t="s">
        <v>310</v>
      </c>
      <c r="M224" s="99"/>
      <c r="O224" s="137">
        <v>3</v>
      </c>
      <c r="P224" s="137"/>
      <c r="Q224" s="137"/>
      <c r="R224" s="138"/>
      <c r="S224" s="138"/>
      <c r="T224" s="138"/>
    </row>
    <row r="225" spans="1:20" s="14" customFormat="1" ht="20.25" customHeight="1" x14ac:dyDescent="0.15">
      <c r="A225" s="30" t="str">
        <f t="shared" si="3"/>
        <v>01733</v>
      </c>
      <c r="B225" s="93" t="s">
        <v>89</v>
      </c>
      <c r="C225" s="94" t="s">
        <v>363</v>
      </c>
      <c r="D225" s="95" t="s">
        <v>479</v>
      </c>
      <c r="E225" s="95" t="s">
        <v>525</v>
      </c>
      <c r="F225" s="96" t="s">
        <v>90</v>
      </c>
      <c r="G225" s="41" t="s">
        <v>550</v>
      </c>
      <c r="H225" s="97" t="s">
        <v>868</v>
      </c>
      <c r="I225" s="98" t="s">
        <v>575</v>
      </c>
      <c r="J225" s="96"/>
      <c r="K225" s="99" t="s">
        <v>133</v>
      </c>
      <c r="L225" s="100" t="s">
        <v>310</v>
      </c>
      <c r="M225" s="99"/>
      <c r="O225" s="137">
        <v>4</v>
      </c>
      <c r="P225" s="137"/>
      <c r="Q225" s="137"/>
      <c r="R225" s="138"/>
      <c r="S225" s="138"/>
      <c r="T225" s="138"/>
    </row>
    <row r="226" spans="1:20" s="14" customFormat="1" ht="20.25" customHeight="1" x14ac:dyDescent="0.15">
      <c r="A226" s="30" t="str">
        <f t="shared" si="3"/>
        <v>01734</v>
      </c>
      <c r="B226" s="93" t="s">
        <v>89</v>
      </c>
      <c r="C226" s="94" t="s">
        <v>364</v>
      </c>
      <c r="D226" s="95" t="s">
        <v>479</v>
      </c>
      <c r="E226" s="95" t="s">
        <v>528</v>
      </c>
      <c r="F226" s="96" t="s">
        <v>90</v>
      </c>
      <c r="G226" s="41" t="s">
        <v>550</v>
      </c>
      <c r="H226" s="97" t="s">
        <v>869</v>
      </c>
      <c r="I226" s="98" t="s">
        <v>576</v>
      </c>
      <c r="J226" s="96"/>
      <c r="K226" s="99" t="s">
        <v>134</v>
      </c>
      <c r="L226" s="100" t="s">
        <v>310</v>
      </c>
      <c r="M226" s="99"/>
      <c r="O226" s="137">
        <v>5</v>
      </c>
      <c r="P226" s="137"/>
      <c r="Q226" s="137"/>
      <c r="R226" s="138"/>
      <c r="S226" s="138"/>
      <c r="T226" s="138"/>
    </row>
    <row r="227" spans="1:20" s="14" customFormat="1" ht="20.25" customHeight="1" x14ac:dyDescent="0.15">
      <c r="A227" s="30" t="str">
        <f t="shared" si="3"/>
        <v>01735</v>
      </c>
      <c r="B227" s="93" t="s">
        <v>89</v>
      </c>
      <c r="C227" s="94" t="s">
        <v>365</v>
      </c>
      <c r="D227" s="95" t="s">
        <v>479</v>
      </c>
      <c r="E227" s="95" t="s">
        <v>529</v>
      </c>
      <c r="F227" s="96" t="s">
        <v>90</v>
      </c>
      <c r="G227" s="41" t="s">
        <v>550</v>
      </c>
      <c r="H227" s="97" t="s">
        <v>870</v>
      </c>
      <c r="I227" s="98" t="s">
        <v>577</v>
      </c>
      <c r="J227" s="96"/>
      <c r="K227" s="99" t="s">
        <v>135</v>
      </c>
      <c r="L227" s="100" t="s">
        <v>310</v>
      </c>
      <c r="M227" s="99"/>
      <c r="O227" s="137">
        <v>6</v>
      </c>
      <c r="P227" s="137"/>
      <c r="Q227" s="137"/>
      <c r="R227" s="138"/>
      <c r="S227" s="138"/>
      <c r="T227" s="138"/>
    </row>
    <row r="228" spans="1:20" s="14" customFormat="1" ht="20.25" customHeight="1" x14ac:dyDescent="0.15">
      <c r="A228" s="30" t="str">
        <f t="shared" si="3"/>
        <v>01736</v>
      </c>
      <c r="B228" s="93" t="s">
        <v>89</v>
      </c>
      <c r="C228" s="94" t="s">
        <v>366</v>
      </c>
      <c r="D228" s="95" t="s">
        <v>479</v>
      </c>
      <c r="E228" s="95" t="s">
        <v>555</v>
      </c>
      <c r="F228" s="96" t="s">
        <v>90</v>
      </c>
      <c r="G228" s="41" t="s">
        <v>556</v>
      </c>
      <c r="H228" s="97" t="s">
        <v>942</v>
      </c>
      <c r="I228" s="98" t="s">
        <v>1298</v>
      </c>
      <c r="J228" s="96" t="s">
        <v>699</v>
      </c>
      <c r="K228" s="99" t="s">
        <v>728</v>
      </c>
      <c r="L228" s="100" t="s">
        <v>310</v>
      </c>
      <c r="M228" s="99"/>
      <c r="O228" s="137">
        <v>1</v>
      </c>
      <c r="P228" s="137">
        <v>2</v>
      </c>
      <c r="Q228" s="137"/>
      <c r="R228" s="138"/>
      <c r="S228" s="138"/>
      <c r="T228" s="138"/>
    </row>
    <row r="229" spans="1:20" s="14" customFormat="1" ht="20.25" customHeight="1" x14ac:dyDescent="0.15">
      <c r="A229" s="30" t="str">
        <f t="shared" si="3"/>
        <v>01737</v>
      </c>
      <c r="B229" s="93" t="s">
        <v>89</v>
      </c>
      <c r="C229" s="94" t="s">
        <v>367</v>
      </c>
      <c r="D229" s="95" t="s">
        <v>479</v>
      </c>
      <c r="E229" s="95" t="s">
        <v>555</v>
      </c>
      <c r="F229" s="96" t="s">
        <v>90</v>
      </c>
      <c r="G229" s="41" t="s">
        <v>556</v>
      </c>
      <c r="H229" s="97" t="s">
        <v>943</v>
      </c>
      <c r="I229" s="98" t="s">
        <v>1299</v>
      </c>
      <c r="J229" s="96" t="s">
        <v>716</v>
      </c>
      <c r="K229" s="99" t="s">
        <v>729</v>
      </c>
      <c r="L229" s="100" t="s">
        <v>310</v>
      </c>
      <c r="M229" s="99"/>
      <c r="O229" s="137">
        <v>1</v>
      </c>
      <c r="P229" s="137">
        <v>2</v>
      </c>
      <c r="Q229" s="137"/>
      <c r="R229" s="138"/>
      <c r="S229" s="138"/>
      <c r="T229" s="138"/>
    </row>
    <row r="230" spans="1:20" s="14" customFormat="1" ht="20.25" customHeight="1" x14ac:dyDescent="0.15">
      <c r="A230" s="30" t="str">
        <f t="shared" si="3"/>
        <v>01738</v>
      </c>
      <c r="B230" s="93" t="s">
        <v>89</v>
      </c>
      <c r="C230" s="94" t="s">
        <v>368</v>
      </c>
      <c r="D230" s="95" t="s">
        <v>479</v>
      </c>
      <c r="E230" s="95" t="s">
        <v>514</v>
      </c>
      <c r="F230" s="96" t="s">
        <v>90</v>
      </c>
      <c r="G230" s="41" t="s">
        <v>559</v>
      </c>
      <c r="H230" s="97" t="s">
        <v>764</v>
      </c>
      <c r="I230" s="98" t="s">
        <v>1300</v>
      </c>
      <c r="J230" s="96"/>
      <c r="K230" s="99" t="s">
        <v>136</v>
      </c>
      <c r="L230" s="100" t="s">
        <v>310</v>
      </c>
      <c r="M230" s="99"/>
      <c r="O230" s="137">
        <v>1</v>
      </c>
      <c r="P230" s="137"/>
      <c r="Q230" s="137"/>
      <c r="R230" s="138"/>
      <c r="S230" s="138"/>
      <c r="T230" s="138"/>
    </row>
    <row r="231" spans="1:20" s="14" customFormat="1" ht="20.25" customHeight="1" x14ac:dyDescent="0.15">
      <c r="A231" s="30" t="str">
        <f t="shared" si="3"/>
        <v>01739</v>
      </c>
      <c r="B231" s="93" t="s">
        <v>89</v>
      </c>
      <c r="C231" s="94" t="s">
        <v>369</v>
      </c>
      <c r="D231" s="95" t="s">
        <v>479</v>
      </c>
      <c r="E231" s="95" t="s">
        <v>478</v>
      </c>
      <c r="F231" s="96" t="s">
        <v>90</v>
      </c>
      <c r="G231" s="41" t="s">
        <v>559</v>
      </c>
      <c r="H231" s="97" t="s">
        <v>768</v>
      </c>
      <c r="I231" s="98" t="s">
        <v>1301</v>
      </c>
      <c r="J231" s="96"/>
      <c r="K231" s="99" t="s">
        <v>137</v>
      </c>
      <c r="L231" s="100" t="s">
        <v>310</v>
      </c>
      <c r="M231" s="99"/>
      <c r="O231" s="137">
        <v>2</v>
      </c>
      <c r="P231" s="137"/>
      <c r="Q231" s="137"/>
      <c r="R231" s="138"/>
      <c r="S231" s="138"/>
      <c r="T231" s="138"/>
    </row>
    <row r="232" spans="1:20" s="14" customFormat="1" ht="20.25" customHeight="1" x14ac:dyDescent="0.15">
      <c r="A232" s="30" t="str">
        <f t="shared" si="3"/>
        <v>01740</v>
      </c>
      <c r="B232" s="93" t="s">
        <v>89</v>
      </c>
      <c r="C232" s="94" t="s">
        <v>370</v>
      </c>
      <c r="D232" s="95" t="s">
        <v>479</v>
      </c>
      <c r="E232" s="95" t="s">
        <v>522</v>
      </c>
      <c r="F232" s="96" t="s">
        <v>90</v>
      </c>
      <c r="G232" s="41" t="s">
        <v>559</v>
      </c>
      <c r="H232" s="97" t="s">
        <v>772</v>
      </c>
      <c r="I232" s="98" t="s">
        <v>1302</v>
      </c>
      <c r="J232" s="96"/>
      <c r="K232" s="99" t="s">
        <v>138</v>
      </c>
      <c r="L232" s="100" t="s">
        <v>310</v>
      </c>
      <c r="M232" s="99"/>
      <c r="O232" s="137">
        <v>3</v>
      </c>
      <c r="P232" s="137"/>
      <c r="Q232" s="137"/>
      <c r="R232" s="138"/>
      <c r="S232" s="138"/>
      <c r="T232" s="138"/>
    </row>
    <row r="233" spans="1:20" s="14" customFormat="1" ht="20.25" customHeight="1" x14ac:dyDescent="0.15">
      <c r="A233" s="30" t="str">
        <f t="shared" si="3"/>
        <v>01741</v>
      </c>
      <c r="B233" s="93" t="s">
        <v>89</v>
      </c>
      <c r="C233" s="94" t="s">
        <v>371</v>
      </c>
      <c r="D233" s="95" t="s">
        <v>479</v>
      </c>
      <c r="E233" s="95" t="s">
        <v>525</v>
      </c>
      <c r="F233" s="96" t="s">
        <v>90</v>
      </c>
      <c r="G233" s="41" t="s">
        <v>559</v>
      </c>
      <c r="H233" s="97" t="s">
        <v>776</v>
      </c>
      <c r="I233" s="98" t="s">
        <v>1303</v>
      </c>
      <c r="J233" s="96"/>
      <c r="K233" s="99" t="s">
        <v>139</v>
      </c>
      <c r="L233" s="100" t="s">
        <v>310</v>
      </c>
      <c r="M233" s="99"/>
      <c r="O233" s="137">
        <v>4</v>
      </c>
      <c r="P233" s="137"/>
      <c r="Q233" s="137"/>
      <c r="R233" s="138"/>
      <c r="S233" s="138"/>
      <c r="T233" s="138"/>
    </row>
    <row r="234" spans="1:20" s="14" customFormat="1" ht="20.25" customHeight="1" x14ac:dyDescent="0.15">
      <c r="A234" s="30" t="str">
        <f t="shared" si="3"/>
        <v>01742</v>
      </c>
      <c r="B234" s="93" t="s">
        <v>89</v>
      </c>
      <c r="C234" s="94" t="s">
        <v>372</v>
      </c>
      <c r="D234" s="95" t="s">
        <v>479</v>
      </c>
      <c r="E234" s="95" t="s">
        <v>528</v>
      </c>
      <c r="F234" s="96" t="s">
        <v>90</v>
      </c>
      <c r="G234" s="41" t="s">
        <v>559</v>
      </c>
      <c r="H234" s="97" t="s">
        <v>780</v>
      </c>
      <c r="I234" s="98" t="s">
        <v>1304</v>
      </c>
      <c r="J234" s="96"/>
      <c r="K234" s="99" t="s">
        <v>140</v>
      </c>
      <c r="L234" s="100" t="s">
        <v>310</v>
      </c>
      <c r="M234" s="99"/>
      <c r="O234" s="137">
        <v>5</v>
      </c>
      <c r="P234" s="137"/>
      <c r="Q234" s="137"/>
      <c r="R234" s="138"/>
      <c r="S234" s="138"/>
      <c r="T234" s="138"/>
    </row>
    <row r="235" spans="1:20" s="14" customFormat="1" ht="20.25" customHeight="1" x14ac:dyDescent="0.15">
      <c r="A235" s="30" t="str">
        <f t="shared" si="3"/>
        <v>01743</v>
      </c>
      <c r="B235" s="93" t="s">
        <v>89</v>
      </c>
      <c r="C235" s="94" t="s">
        <v>373</v>
      </c>
      <c r="D235" s="95" t="s">
        <v>479</v>
      </c>
      <c r="E235" s="95" t="s">
        <v>529</v>
      </c>
      <c r="F235" s="96" t="s">
        <v>90</v>
      </c>
      <c r="G235" s="41" t="s">
        <v>559</v>
      </c>
      <c r="H235" s="97" t="s">
        <v>782</v>
      </c>
      <c r="I235" s="98" t="s">
        <v>1305</v>
      </c>
      <c r="J235" s="96"/>
      <c r="K235" s="99" t="s">
        <v>141</v>
      </c>
      <c r="L235" s="100" t="s">
        <v>310</v>
      </c>
      <c r="M235" s="99"/>
      <c r="O235" s="137">
        <v>6</v>
      </c>
      <c r="P235" s="137"/>
      <c r="Q235" s="137"/>
      <c r="R235" s="138"/>
      <c r="S235" s="138"/>
      <c r="T235" s="138"/>
    </row>
    <row r="236" spans="1:20" s="14" customFormat="1" ht="20.25" customHeight="1" x14ac:dyDescent="0.15">
      <c r="A236" s="30" t="str">
        <f t="shared" si="3"/>
        <v>01744</v>
      </c>
      <c r="B236" s="93" t="s">
        <v>89</v>
      </c>
      <c r="C236" s="94" t="s">
        <v>374</v>
      </c>
      <c r="D236" s="95" t="s">
        <v>640</v>
      </c>
      <c r="E236" s="95" t="s">
        <v>514</v>
      </c>
      <c r="F236" s="96" t="s">
        <v>90</v>
      </c>
      <c r="G236" s="41" t="s">
        <v>634</v>
      </c>
      <c r="H236" s="97" t="s">
        <v>21</v>
      </c>
      <c r="I236" s="98" t="s">
        <v>944</v>
      </c>
      <c r="J236" s="96"/>
      <c r="K236" s="99" t="s">
        <v>641</v>
      </c>
      <c r="L236" s="100" t="s">
        <v>310</v>
      </c>
      <c r="M236" s="99"/>
      <c r="O236" s="137">
        <v>1</v>
      </c>
      <c r="P236" s="137"/>
      <c r="Q236" s="137"/>
      <c r="R236" s="138"/>
      <c r="S236" s="138"/>
      <c r="T236" s="138"/>
    </row>
    <row r="237" spans="1:20" s="14" customFormat="1" ht="20.25" customHeight="1" x14ac:dyDescent="0.15">
      <c r="A237" s="30" t="str">
        <f t="shared" si="3"/>
        <v>01745</v>
      </c>
      <c r="B237" s="93" t="s">
        <v>89</v>
      </c>
      <c r="C237" s="94" t="s">
        <v>375</v>
      </c>
      <c r="D237" s="95" t="s">
        <v>640</v>
      </c>
      <c r="E237" s="95" t="s">
        <v>478</v>
      </c>
      <c r="F237" s="96" t="s">
        <v>90</v>
      </c>
      <c r="G237" s="41" t="s">
        <v>634</v>
      </c>
      <c r="H237" s="97" t="s">
        <v>866</v>
      </c>
      <c r="I237" s="98" t="s">
        <v>642</v>
      </c>
      <c r="J237" s="96"/>
      <c r="K237" s="99" t="s">
        <v>643</v>
      </c>
      <c r="L237" s="100" t="s">
        <v>310</v>
      </c>
      <c r="M237" s="99"/>
      <c r="O237" s="137">
        <v>2</v>
      </c>
      <c r="P237" s="137"/>
      <c r="Q237" s="137"/>
      <c r="R237" s="138"/>
      <c r="S237" s="138"/>
      <c r="T237" s="138"/>
    </row>
    <row r="238" spans="1:20" s="14" customFormat="1" ht="20.25" customHeight="1" x14ac:dyDescent="0.15">
      <c r="A238" s="30" t="str">
        <f t="shared" si="3"/>
        <v>01746</v>
      </c>
      <c r="B238" s="93" t="s">
        <v>89</v>
      </c>
      <c r="C238" s="94" t="s">
        <v>376</v>
      </c>
      <c r="D238" s="95" t="s">
        <v>640</v>
      </c>
      <c r="E238" s="95" t="s">
        <v>522</v>
      </c>
      <c r="F238" s="96" t="s">
        <v>90</v>
      </c>
      <c r="G238" s="41" t="s">
        <v>634</v>
      </c>
      <c r="H238" s="97" t="s">
        <v>867</v>
      </c>
      <c r="I238" s="98" t="s">
        <v>945</v>
      </c>
      <c r="J238" s="96"/>
      <c r="K238" s="99" t="s">
        <v>644</v>
      </c>
      <c r="L238" s="100" t="s">
        <v>310</v>
      </c>
      <c r="M238" s="99"/>
      <c r="O238" s="137">
        <v>3</v>
      </c>
      <c r="P238" s="137"/>
      <c r="Q238" s="137"/>
      <c r="R238" s="138"/>
      <c r="S238" s="138"/>
      <c r="T238" s="138"/>
    </row>
    <row r="239" spans="1:20" s="14" customFormat="1" ht="20.25" customHeight="1" x14ac:dyDescent="0.15">
      <c r="A239" s="30" t="str">
        <f t="shared" si="3"/>
        <v>01747</v>
      </c>
      <c r="B239" s="93" t="s">
        <v>89</v>
      </c>
      <c r="C239" s="94" t="s">
        <v>377</v>
      </c>
      <c r="D239" s="95" t="s">
        <v>640</v>
      </c>
      <c r="E239" s="95" t="s">
        <v>525</v>
      </c>
      <c r="F239" s="96" t="s">
        <v>90</v>
      </c>
      <c r="G239" s="41" t="s">
        <v>634</v>
      </c>
      <c r="H239" s="97" t="s">
        <v>868</v>
      </c>
      <c r="I239" s="98" t="s">
        <v>946</v>
      </c>
      <c r="J239" s="96"/>
      <c r="K239" s="99" t="s">
        <v>645</v>
      </c>
      <c r="L239" s="100" t="s">
        <v>310</v>
      </c>
      <c r="M239" s="99"/>
      <c r="O239" s="137">
        <v>4</v>
      </c>
      <c r="P239" s="137"/>
      <c r="Q239" s="137"/>
      <c r="R239" s="138"/>
      <c r="S239" s="138"/>
      <c r="T239" s="138"/>
    </row>
    <row r="240" spans="1:20" s="14" customFormat="1" ht="20.25" customHeight="1" x14ac:dyDescent="0.15">
      <c r="A240" s="30" t="str">
        <f t="shared" si="3"/>
        <v>01748</v>
      </c>
      <c r="B240" s="93" t="s">
        <v>89</v>
      </c>
      <c r="C240" s="94" t="s">
        <v>387</v>
      </c>
      <c r="D240" s="95" t="s">
        <v>640</v>
      </c>
      <c r="E240" s="95" t="s">
        <v>528</v>
      </c>
      <c r="F240" s="96" t="s">
        <v>90</v>
      </c>
      <c r="G240" s="41" t="s">
        <v>634</v>
      </c>
      <c r="H240" s="97" t="s">
        <v>869</v>
      </c>
      <c r="I240" s="98" t="s">
        <v>947</v>
      </c>
      <c r="J240" s="96"/>
      <c r="K240" s="99" t="s">
        <v>646</v>
      </c>
      <c r="L240" s="100" t="s">
        <v>310</v>
      </c>
      <c r="M240" s="99"/>
      <c r="O240" s="137">
        <v>5</v>
      </c>
      <c r="P240" s="137"/>
      <c r="Q240" s="137"/>
      <c r="R240" s="138"/>
      <c r="S240" s="138"/>
      <c r="T240" s="138"/>
    </row>
    <row r="241" spans="1:20" s="14" customFormat="1" ht="20.25" customHeight="1" x14ac:dyDescent="0.15">
      <c r="A241" s="30" t="str">
        <f t="shared" si="3"/>
        <v>01749</v>
      </c>
      <c r="B241" s="93" t="s">
        <v>89</v>
      </c>
      <c r="C241" s="94" t="s">
        <v>388</v>
      </c>
      <c r="D241" s="95" t="s">
        <v>640</v>
      </c>
      <c r="E241" s="95" t="s">
        <v>529</v>
      </c>
      <c r="F241" s="96" t="s">
        <v>90</v>
      </c>
      <c r="G241" s="41" t="s">
        <v>634</v>
      </c>
      <c r="H241" s="97" t="s">
        <v>870</v>
      </c>
      <c r="I241" s="98" t="s">
        <v>647</v>
      </c>
      <c r="J241" s="96"/>
      <c r="K241" s="99" t="s">
        <v>648</v>
      </c>
      <c r="L241" s="100" t="s">
        <v>310</v>
      </c>
      <c r="M241" s="99"/>
      <c r="O241" s="137">
        <v>6</v>
      </c>
      <c r="P241" s="137"/>
      <c r="Q241" s="137"/>
      <c r="R241" s="138"/>
      <c r="S241" s="138"/>
      <c r="T241" s="138"/>
    </row>
    <row r="242" spans="1:20" s="14" customFormat="1" ht="20.25" customHeight="1" x14ac:dyDescent="0.15">
      <c r="A242" s="30" t="str">
        <f t="shared" si="3"/>
        <v>01750</v>
      </c>
      <c r="B242" s="93" t="s">
        <v>89</v>
      </c>
      <c r="C242" s="94" t="s">
        <v>389</v>
      </c>
      <c r="D242" s="95" t="s">
        <v>640</v>
      </c>
      <c r="E242" s="95" t="s">
        <v>528</v>
      </c>
      <c r="F242" s="96" t="s">
        <v>90</v>
      </c>
      <c r="G242" s="96" t="s">
        <v>859</v>
      </c>
      <c r="H242" s="97" t="s">
        <v>926</v>
      </c>
      <c r="I242" s="98" t="s">
        <v>948</v>
      </c>
      <c r="J242" s="96"/>
      <c r="K242" s="99" t="s">
        <v>949</v>
      </c>
      <c r="L242" s="100" t="s">
        <v>310</v>
      </c>
      <c r="M242" s="99"/>
      <c r="O242" s="137">
        <v>5</v>
      </c>
      <c r="P242" s="137"/>
      <c r="Q242" s="137"/>
      <c r="R242" s="138"/>
      <c r="S242" s="138"/>
      <c r="T242" s="138"/>
    </row>
    <row r="243" spans="1:20" s="14" customFormat="1" ht="20.25" customHeight="1" x14ac:dyDescent="0.15">
      <c r="A243" s="30" t="str">
        <f t="shared" si="3"/>
        <v>01751</v>
      </c>
      <c r="B243" s="93" t="s">
        <v>89</v>
      </c>
      <c r="C243" s="94" t="s">
        <v>390</v>
      </c>
      <c r="D243" s="95" t="s">
        <v>640</v>
      </c>
      <c r="E243" s="95" t="s">
        <v>529</v>
      </c>
      <c r="F243" s="96" t="s">
        <v>90</v>
      </c>
      <c r="G243" s="96" t="s">
        <v>859</v>
      </c>
      <c r="H243" s="97" t="s">
        <v>927</v>
      </c>
      <c r="I243" s="98" t="s">
        <v>950</v>
      </c>
      <c r="J243" s="96"/>
      <c r="K243" s="99" t="s">
        <v>951</v>
      </c>
      <c r="L243" s="100" t="s">
        <v>310</v>
      </c>
      <c r="M243" s="99"/>
      <c r="O243" s="137">
        <v>6</v>
      </c>
      <c r="P243" s="137"/>
      <c r="Q243" s="137"/>
      <c r="R243" s="138"/>
      <c r="S243" s="138"/>
      <c r="T243" s="138"/>
    </row>
    <row r="244" spans="1:20" s="14" customFormat="1" ht="20.25" customHeight="1" x14ac:dyDescent="0.15">
      <c r="A244" s="30" t="str">
        <f t="shared" si="3"/>
        <v>01752</v>
      </c>
      <c r="B244" s="93" t="s">
        <v>89</v>
      </c>
      <c r="C244" s="94" t="s">
        <v>391</v>
      </c>
      <c r="D244" s="95" t="s">
        <v>567</v>
      </c>
      <c r="E244" s="95" t="s">
        <v>514</v>
      </c>
      <c r="F244" s="96" t="s">
        <v>90</v>
      </c>
      <c r="G244" s="96" t="s">
        <v>477</v>
      </c>
      <c r="H244" s="102" t="s">
        <v>1213</v>
      </c>
      <c r="I244" s="103" t="s">
        <v>142</v>
      </c>
      <c r="J244" s="96"/>
      <c r="K244" s="99" t="s">
        <v>143</v>
      </c>
      <c r="L244" s="100" t="s">
        <v>310</v>
      </c>
      <c r="M244" s="99"/>
      <c r="O244" s="137">
        <v>7</v>
      </c>
      <c r="P244" s="137"/>
      <c r="Q244" s="137"/>
      <c r="R244" s="138"/>
      <c r="S244" s="138"/>
      <c r="T244" s="138"/>
    </row>
    <row r="245" spans="1:20" s="14" customFormat="1" ht="20.25" customHeight="1" x14ac:dyDescent="0.15">
      <c r="A245" s="30" t="str">
        <f t="shared" si="3"/>
        <v>01753</v>
      </c>
      <c r="B245" s="93" t="s">
        <v>89</v>
      </c>
      <c r="C245" s="94" t="s">
        <v>392</v>
      </c>
      <c r="D245" s="95" t="s">
        <v>567</v>
      </c>
      <c r="E245" s="95" t="s">
        <v>478</v>
      </c>
      <c r="F245" s="96" t="s">
        <v>90</v>
      </c>
      <c r="G245" s="96" t="s">
        <v>477</v>
      </c>
      <c r="H245" s="102" t="s">
        <v>1266</v>
      </c>
      <c r="I245" s="103" t="s">
        <v>144</v>
      </c>
      <c r="J245" s="96"/>
      <c r="K245" s="99" t="s">
        <v>145</v>
      </c>
      <c r="L245" s="100" t="s">
        <v>310</v>
      </c>
      <c r="M245" s="99"/>
      <c r="O245" s="137">
        <v>8</v>
      </c>
      <c r="P245" s="137"/>
      <c r="Q245" s="137"/>
      <c r="R245" s="138"/>
      <c r="S245" s="138"/>
      <c r="T245" s="138"/>
    </row>
    <row r="246" spans="1:20" s="14" customFormat="1" ht="20.25" customHeight="1" x14ac:dyDescent="0.15">
      <c r="A246" s="30" t="str">
        <f t="shared" si="3"/>
        <v>01754</v>
      </c>
      <c r="B246" s="93" t="s">
        <v>89</v>
      </c>
      <c r="C246" s="94" t="s">
        <v>393</v>
      </c>
      <c r="D246" s="95" t="s">
        <v>567</v>
      </c>
      <c r="E246" s="95" t="s">
        <v>522</v>
      </c>
      <c r="F246" s="96" t="s">
        <v>90</v>
      </c>
      <c r="G246" s="96" t="s">
        <v>477</v>
      </c>
      <c r="H246" s="102" t="s">
        <v>1267</v>
      </c>
      <c r="I246" s="103" t="s">
        <v>146</v>
      </c>
      <c r="J246" s="96"/>
      <c r="K246" s="99" t="s">
        <v>147</v>
      </c>
      <c r="L246" s="100" t="s">
        <v>310</v>
      </c>
      <c r="M246" s="99"/>
      <c r="O246" s="137">
        <v>9</v>
      </c>
      <c r="P246" s="137"/>
      <c r="Q246" s="137"/>
      <c r="R246" s="138"/>
      <c r="S246" s="138"/>
      <c r="T246" s="138"/>
    </row>
    <row r="247" spans="1:20" s="14" customFormat="1" ht="20.25" customHeight="1" x14ac:dyDescent="0.15">
      <c r="A247" s="30" t="str">
        <f t="shared" si="3"/>
        <v>01755</v>
      </c>
      <c r="B247" s="93" t="s">
        <v>89</v>
      </c>
      <c r="C247" s="94" t="s">
        <v>394</v>
      </c>
      <c r="D247" s="95" t="s">
        <v>567</v>
      </c>
      <c r="E247" s="95" t="s">
        <v>2</v>
      </c>
      <c r="F247" s="96" t="s">
        <v>90</v>
      </c>
      <c r="G247" s="96" t="s">
        <v>530</v>
      </c>
      <c r="H247" s="102" t="s">
        <v>1213</v>
      </c>
      <c r="I247" s="103" t="s">
        <v>952</v>
      </c>
      <c r="J247" s="96"/>
      <c r="K247" s="99" t="s">
        <v>1498</v>
      </c>
      <c r="L247" s="100" t="s">
        <v>310</v>
      </c>
      <c r="M247" s="99"/>
      <c r="O247" s="137">
        <v>7</v>
      </c>
      <c r="P247" s="137">
        <v>8</v>
      </c>
      <c r="Q247" s="137">
        <v>9</v>
      </c>
      <c r="R247" s="138"/>
      <c r="S247" s="138"/>
      <c r="T247" s="138"/>
    </row>
    <row r="248" spans="1:20" s="14" customFormat="1" ht="20.25" customHeight="1" x14ac:dyDescent="0.15">
      <c r="A248" s="30" t="str">
        <f t="shared" si="3"/>
        <v>01756</v>
      </c>
      <c r="B248" s="93" t="s">
        <v>89</v>
      </c>
      <c r="C248" s="94" t="s">
        <v>395</v>
      </c>
      <c r="D248" s="95" t="s">
        <v>567</v>
      </c>
      <c r="E248" s="95" t="s">
        <v>555</v>
      </c>
      <c r="F248" s="96" t="s">
        <v>90</v>
      </c>
      <c r="G248" s="96" t="s">
        <v>0</v>
      </c>
      <c r="H248" s="102" t="s">
        <v>1202</v>
      </c>
      <c r="I248" s="103" t="s">
        <v>148</v>
      </c>
      <c r="J248" s="96"/>
      <c r="K248" s="99" t="s">
        <v>149</v>
      </c>
      <c r="L248" s="100" t="s">
        <v>310</v>
      </c>
      <c r="M248" s="99"/>
      <c r="O248" s="137">
        <v>7</v>
      </c>
      <c r="P248" s="137">
        <v>8</v>
      </c>
      <c r="Q248" s="137"/>
      <c r="R248" s="138"/>
      <c r="S248" s="138"/>
      <c r="T248" s="138"/>
    </row>
    <row r="249" spans="1:20" s="16" customFormat="1" ht="20.25" customHeight="1" x14ac:dyDescent="0.15">
      <c r="A249" s="30" t="str">
        <f t="shared" si="3"/>
        <v>01757</v>
      </c>
      <c r="B249" s="93" t="s">
        <v>89</v>
      </c>
      <c r="C249" s="94" t="s">
        <v>396</v>
      </c>
      <c r="D249" s="95" t="s">
        <v>567</v>
      </c>
      <c r="E249" s="95" t="s">
        <v>2</v>
      </c>
      <c r="F249" s="96" t="s">
        <v>90</v>
      </c>
      <c r="G249" s="96" t="s">
        <v>3</v>
      </c>
      <c r="H249" s="102" t="s">
        <v>1306</v>
      </c>
      <c r="I249" s="103" t="s">
        <v>150</v>
      </c>
      <c r="J249" s="96"/>
      <c r="K249" s="99" t="s">
        <v>953</v>
      </c>
      <c r="L249" s="100" t="s">
        <v>310</v>
      </c>
      <c r="M249" s="99"/>
      <c r="N249" s="14"/>
      <c r="O249" s="137">
        <v>7</v>
      </c>
      <c r="P249" s="137">
        <v>8</v>
      </c>
      <c r="Q249" s="137">
        <v>9</v>
      </c>
      <c r="R249" s="138"/>
      <c r="S249" s="138"/>
      <c r="T249" s="138"/>
    </row>
    <row r="250" spans="1:20" s="14" customFormat="1" ht="20.25" customHeight="1" x14ac:dyDescent="0.15">
      <c r="A250" s="30" t="str">
        <f t="shared" si="3"/>
        <v>01758</v>
      </c>
      <c r="B250" s="93" t="s">
        <v>89</v>
      </c>
      <c r="C250" s="94" t="s">
        <v>397</v>
      </c>
      <c r="D250" s="95" t="s">
        <v>567</v>
      </c>
      <c r="E250" s="95" t="s">
        <v>522</v>
      </c>
      <c r="F250" s="96" t="s">
        <v>90</v>
      </c>
      <c r="G250" s="96" t="s">
        <v>4</v>
      </c>
      <c r="H250" s="102" t="s">
        <v>1206</v>
      </c>
      <c r="I250" s="103" t="s">
        <v>151</v>
      </c>
      <c r="J250" s="96"/>
      <c r="K250" s="99" t="s">
        <v>152</v>
      </c>
      <c r="L250" s="100" t="s">
        <v>310</v>
      </c>
      <c r="M250" s="99"/>
      <c r="O250" s="137">
        <v>9</v>
      </c>
      <c r="P250" s="137"/>
      <c r="Q250" s="137"/>
      <c r="R250" s="138"/>
      <c r="S250" s="138"/>
      <c r="T250" s="138"/>
    </row>
    <row r="251" spans="1:20" s="17" customFormat="1" ht="20.25" customHeight="1" x14ac:dyDescent="0.15">
      <c r="A251" s="30" t="str">
        <f t="shared" si="3"/>
        <v>01759</v>
      </c>
      <c r="B251" s="93" t="s">
        <v>89</v>
      </c>
      <c r="C251" s="94" t="s">
        <v>398</v>
      </c>
      <c r="D251" s="95" t="s">
        <v>567</v>
      </c>
      <c r="E251" s="95" t="s">
        <v>514</v>
      </c>
      <c r="F251" s="96" t="s">
        <v>90</v>
      </c>
      <c r="G251" s="96" t="s">
        <v>6</v>
      </c>
      <c r="H251" s="102" t="s">
        <v>1226</v>
      </c>
      <c r="I251" s="103" t="s">
        <v>1307</v>
      </c>
      <c r="J251" s="96"/>
      <c r="K251" s="99" t="s">
        <v>154</v>
      </c>
      <c r="L251" s="100" t="s">
        <v>310</v>
      </c>
      <c r="M251" s="99"/>
      <c r="N251" s="14"/>
      <c r="O251" s="137">
        <v>7</v>
      </c>
      <c r="P251" s="137"/>
      <c r="Q251" s="137"/>
      <c r="R251" s="138"/>
      <c r="S251" s="138"/>
      <c r="T251" s="138"/>
    </row>
    <row r="252" spans="1:20" ht="20.25" customHeight="1" x14ac:dyDescent="0.15">
      <c r="A252" s="30" t="str">
        <f t="shared" si="3"/>
        <v>01760</v>
      </c>
      <c r="B252" s="93" t="s">
        <v>89</v>
      </c>
      <c r="C252" s="94" t="s">
        <v>399</v>
      </c>
      <c r="D252" s="95" t="s">
        <v>567</v>
      </c>
      <c r="E252" s="95" t="s">
        <v>478</v>
      </c>
      <c r="F252" s="96" t="s">
        <v>90</v>
      </c>
      <c r="G252" s="96" t="s">
        <v>6</v>
      </c>
      <c r="H252" s="102" t="s">
        <v>1308</v>
      </c>
      <c r="I252" s="103" t="s">
        <v>1309</v>
      </c>
      <c r="J252" s="96"/>
      <c r="K252" s="99" t="s">
        <v>156</v>
      </c>
      <c r="L252" s="100" t="s">
        <v>310</v>
      </c>
      <c r="M252" s="99"/>
      <c r="N252"/>
      <c r="O252" s="137">
        <v>8</v>
      </c>
      <c r="P252" s="137"/>
      <c r="Q252" s="137"/>
      <c r="R252" s="138"/>
      <c r="S252" s="138"/>
      <c r="T252" s="138"/>
    </row>
    <row r="253" spans="1:20" ht="20.25" customHeight="1" x14ac:dyDescent="0.15">
      <c r="A253" s="30" t="str">
        <f t="shared" si="3"/>
        <v>01761</v>
      </c>
      <c r="B253" s="93" t="s">
        <v>89</v>
      </c>
      <c r="C253" s="94" t="s">
        <v>400</v>
      </c>
      <c r="D253" s="95" t="s">
        <v>567</v>
      </c>
      <c r="E253" s="95" t="s">
        <v>522</v>
      </c>
      <c r="F253" s="96" t="s">
        <v>90</v>
      </c>
      <c r="G253" s="96" t="s">
        <v>6</v>
      </c>
      <c r="H253" s="102" t="s">
        <v>1310</v>
      </c>
      <c r="I253" s="103" t="s">
        <v>1311</v>
      </c>
      <c r="J253" s="96"/>
      <c r="K253" s="99" t="s">
        <v>158</v>
      </c>
      <c r="L253" s="100" t="s">
        <v>310</v>
      </c>
      <c r="M253" s="99"/>
      <c r="N253"/>
      <c r="O253" s="137">
        <v>9</v>
      </c>
      <c r="P253" s="137"/>
      <c r="Q253" s="137"/>
      <c r="R253" s="138"/>
      <c r="S253" s="138"/>
      <c r="T253" s="138"/>
    </row>
    <row r="254" spans="1:20" ht="20.25" customHeight="1" x14ac:dyDescent="0.15">
      <c r="A254" s="30" t="str">
        <f t="shared" si="3"/>
        <v>01762</v>
      </c>
      <c r="B254" s="93" t="s">
        <v>89</v>
      </c>
      <c r="C254" s="94" t="s">
        <v>401</v>
      </c>
      <c r="D254" s="95" t="s">
        <v>567</v>
      </c>
      <c r="E254" s="95" t="s">
        <v>514</v>
      </c>
      <c r="F254" s="96" t="s">
        <v>90</v>
      </c>
      <c r="G254" s="96" t="s">
        <v>550</v>
      </c>
      <c r="H254" s="102" t="s">
        <v>1226</v>
      </c>
      <c r="I254" s="103" t="s">
        <v>1312</v>
      </c>
      <c r="J254" s="96"/>
      <c r="K254" s="99" t="s">
        <v>159</v>
      </c>
      <c r="L254" s="100" t="s">
        <v>310</v>
      </c>
      <c r="M254" s="99"/>
      <c r="N254"/>
      <c r="O254" s="137">
        <v>7</v>
      </c>
      <c r="P254" s="137"/>
      <c r="Q254" s="137"/>
      <c r="R254" s="138"/>
      <c r="S254" s="138"/>
      <c r="T254" s="138"/>
    </row>
    <row r="255" spans="1:20" ht="20.25" customHeight="1" x14ac:dyDescent="0.15">
      <c r="A255" s="30" t="str">
        <f t="shared" si="3"/>
        <v>01763</v>
      </c>
      <c r="B255" s="93" t="s">
        <v>89</v>
      </c>
      <c r="C255" s="94" t="s">
        <v>402</v>
      </c>
      <c r="D255" s="95" t="s">
        <v>567</v>
      </c>
      <c r="E255" s="95" t="s">
        <v>478</v>
      </c>
      <c r="F255" s="96" t="s">
        <v>90</v>
      </c>
      <c r="G255" s="96" t="s">
        <v>550</v>
      </c>
      <c r="H255" s="102" t="s">
        <v>1308</v>
      </c>
      <c r="I255" s="103" t="s">
        <v>1313</v>
      </c>
      <c r="J255" s="96"/>
      <c r="K255" s="99" t="s">
        <v>160</v>
      </c>
      <c r="L255" s="100" t="s">
        <v>310</v>
      </c>
      <c r="M255" s="99"/>
      <c r="N255"/>
      <c r="O255" s="137">
        <v>8</v>
      </c>
      <c r="P255" s="137"/>
      <c r="Q255" s="137"/>
      <c r="R255" s="138"/>
      <c r="S255" s="138"/>
      <c r="T255" s="138"/>
    </row>
    <row r="256" spans="1:20" ht="20.25" customHeight="1" x14ac:dyDescent="0.15">
      <c r="A256" s="30" t="str">
        <f t="shared" si="3"/>
        <v>01764</v>
      </c>
      <c r="B256" s="93" t="s">
        <v>89</v>
      </c>
      <c r="C256" s="94" t="s">
        <v>403</v>
      </c>
      <c r="D256" s="95" t="s">
        <v>567</v>
      </c>
      <c r="E256" s="95" t="s">
        <v>522</v>
      </c>
      <c r="F256" s="96" t="s">
        <v>90</v>
      </c>
      <c r="G256" s="96" t="s">
        <v>550</v>
      </c>
      <c r="H256" s="102" t="s">
        <v>1310</v>
      </c>
      <c r="I256" s="103" t="s">
        <v>1314</v>
      </c>
      <c r="J256" s="96"/>
      <c r="K256" s="99" t="s">
        <v>161</v>
      </c>
      <c r="L256" s="100" t="s">
        <v>310</v>
      </c>
      <c r="M256" s="99"/>
      <c r="N256"/>
      <c r="O256" s="137">
        <v>9</v>
      </c>
      <c r="P256" s="137"/>
      <c r="Q256" s="137"/>
      <c r="R256" s="138"/>
      <c r="S256" s="138"/>
      <c r="T256" s="138"/>
    </row>
    <row r="257" spans="1:20" ht="20.25" customHeight="1" x14ac:dyDescent="0.15">
      <c r="A257" s="30" t="str">
        <f t="shared" si="3"/>
        <v>01765</v>
      </c>
      <c r="B257" s="93" t="s">
        <v>89</v>
      </c>
      <c r="C257" s="94" t="s">
        <v>404</v>
      </c>
      <c r="D257" s="95" t="s">
        <v>567</v>
      </c>
      <c r="E257" s="95" t="s">
        <v>514</v>
      </c>
      <c r="F257" s="96" t="s">
        <v>90</v>
      </c>
      <c r="G257" s="96" t="s">
        <v>559</v>
      </c>
      <c r="H257" s="102" t="s">
        <v>1170</v>
      </c>
      <c r="I257" s="103" t="s">
        <v>1315</v>
      </c>
      <c r="J257" s="96"/>
      <c r="K257" s="99" t="s">
        <v>162</v>
      </c>
      <c r="L257" s="100" t="s">
        <v>310</v>
      </c>
      <c r="M257" s="99"/>
      <c r="N257"/>
      <c r="O257" s="137">
        <v>7</v>
      </c>
      <c r="P257" s="137"/>
      <c r="Q257" s="137"/>
      <c r="R257" s="138"/>
      <c r="S257" s="138"/>
      <c r="T257" s="138"/>
    </row>
    <row r="258" spans="1:20" s="14" customFormat="1" ht="20.25" customHeight="1" x14ac:dyDescent="0.15">
      <c r="A258" s="30" t="str">
        <f t="shared" si="3"/>
        <v>01766</v>
      </c>
      <c r="B258" s="93" t="s">
        <v>89</v>
      </c>
      <c r="C258" s="94" t="s">
        <v>405</v>
      </c>
      <c r="D258" s="95" t="s">
        <v>567</v>
      </c>
      <c r="E258" s="95" t="s">
        <v>571</v>
      </c>
      <c r="F258" s="96" t="s">
        <v>90</v>
      </c>
      <c r="G258" s="96" t="s">
        <v>559</v>
      </c>
      <c r="H258" s="102" t="s">
        <v>1172</v>
      </c>
      <c r="I258" s="103" t="s">
        <v>1316</v>
      </c>
      <c r="J258" s="96" t="s">
        <v>699</v>
      </c>
      <c r="K258" s="99" t="s">
        <v>730</v>
      </c>
      <c r="L258" s="100" t="s">
        <v>310</v>
      </c>
      <c r="M258" s="99"/>
      <c r="O258" s="137">
        <v>8</v>
      </c>
      <c r="P258" s="137">
        <v>9</v>
      </c>
      <c r="Q258" s="137"/>
      <c r="R258" s="138"/>
      <c r="S258" s="138"/>
      <c r="T258" s="138"/>
    </row>
    <row r="259" spans="1:20" s="17" customFormat="1" ht="20.25" customHeight="1" x14ac:dyDescent="0.15">
      <c r="A259" s="30" t="str">
        <f t="shared" si="3"/>
        <v>01767</v>
      </c>
      <c r="B259" s="93" t="s">
        <v>89</v>
      </c>
      <c r="C259" s="94" t="s">
        <v>406</v>
      </c>
      <c r="D259" s="95" t="s">
        <v>567</v>
      </c>
      <c r="E259" s="95" t="s">
        <v>571</v>
      </c>
      <c r="F259" s="96" t="s">
        <v>90</v>
      </c>
      <c r="G259" s="96" t="s">
        <v>559</v>
      </c>
      <c r="H259" s="102" t="s">
        <v>1204</v>
      </c>
      <c r="I259" s="103" t="s">
        <v>1317</v>
      </c>
      <c r="J259" s="96" t="s">
        <v>716</v>
      </c>
      <c r="K259" s="99" t="s">
        <v>731</v>
      </c>
      <c r="L259" s="100" t="s">
        <v>310</v>
      </c>
      <c r="M259" s="99"/>
      <c r="N259" s="14"/>
      <c r="O259" s="137">
        <v>8</v>
      </c>
      <c r="P259" s="137">
        <v>9</v>
      </c>
      <c r="Q259" s="137"/>
      <c r="R259" s="138"/>
      <c r="S259" s="138"/>
      <c r="T259" s="138"/>
    </row>
    <row r="260" spans="1:20" s="14" customFormat="1" ht="20.25" customHeight="1" x14ac:dyDescent="0.15">
      <c r="A260" s="30" t="str">
        <f t="shared" si="3"/>
        <v>01768</v>
      </c>
      <c r="B260" s="93" t="s">
        <v>89</v>
      </c>
      <c r="C260" s="94" t="s">
        <v>407</v>
      </c>
      <c r="D260" s="95" t="s">
        <v>567</v>
      </c>
      <c r="E260" s="95" t="s">
        <v>2</v>
      </c>
      <c r="F260" s="96" t="s">
        <v>90</v>
      </c>
      <c r="G260" s="96" t="s">
        <v>163</v>
      </c>
      <c r="H260" s="102" t="s">
        <v>1318</v>
      </c>
      <c r="I260" s="103" t="s">
        <v>954</v>
      </c>
      <c r="J260" s="96"/>
      <c r="K260" s="99" t="s">
        <v>955</v>
      </c>
      <c r="L260" s="100" t="s">
        <v>310</v>
      </c>
      <c r="M260" s="99"/>
      <c r="O260" s="137">
        <v>7</v>
      </c>
      <c r="P260" s="137">
        <v>8</v>
      </c>
      <c r="Q260" s="137">
        <v>9</v>
      </c>
      <c r="R260" s="138"/>
      <c r="S260" s="138"/>
      <c r="T260" s="138"/>
    </row>
    <row r="261" spans="1:20" s="17" customFormat="1" ht="20.25" customHeight="1" x14ac:dyDescent="0.15">
      <c r="A261" s="30" t="str">
        <f t="shared" si="3"/>
        <v>01769</v>
      </c>
      <c r="B261" s="93" t="s">
        <v>89</v>
      </c>
      <c r="C261" s="94" t="s">
        <v>408</v>
      </c>
      <c r="D261" s="95" t="s">
        <v>567</v>
      </c>
      <c r="E261" s="95" t="s">
        <v>514</v>
      </c>
      <c r="F261" s="96" t="s">
        <v>90</v>
      </c>
      <c r="G261" s="96" t="s">
        <v>15</v>
      </c>
      <c r="H261" s="102" t="s">
        <v>1226</v>
      </c>
      <c r="I261" s="103" t="s">
        <v>1319</v>
      </c>
      <c r="J261" s="96"/>
      <c r="K261" s="99" t="s">
        <v>1499</v>
      </c>
      <c r="L261" s="100" t="s">
        <v>310</v>
      </c>
      <c r="M261" s="99"/>
      <c r="N261" s="14"/>
      <c r="O261" s="137">
        <v>7</v>
      </c>
      <c r="P261" s="137"/>
      <c r="Q261" s="137"/>
      <c r="R261" s="138"/>
      <c r="S261" s="138"/>
      <c r="T261" s="138"/>
    </row>
    <row r="262" spans="1:20" s="14" customFormat="1" ht="20.25" customHeight="1" x14ac:dyDescent="0.15">
      <c r="A262" s="30" t="str">
        <f t="shared" si="3"/>
        <v>01770</v>
      </c>
      <c r="B262" s="93" t="s">
        <v>89</v>
      </c>
      <c r="C262" s="94" t="s">
        <v>409</v>
      </c>
      <c r="D262" s="95" t="s">
        <v>567</v>
      </c>
      <c r="E262" s="95" t="s">
        <v>478</v>
      </c>
      <c r="F262" s="96" t="s">
        <v>90</v>
      </c>
      <c r="G262" s="96" t="s">
        <v>15</v>
      </c>
      <c r="H262" s="102" t="s">
        <v>1308</v>
      </c>
      <c r="I262" s="103" t="s">
        <v>1320</v>
      </c>
      <c r="J262" s="96"/>
      <c r="K262" s="99" t="s">
        <v>164</v>
      </c>
      <c r="L262" s="100" t="s">
        <v>310</v>
      </c>
      <c r="M262" s="99"/>
      <c r="O262" s="137">
        <v>8</v>
      </c>
      <c r="P262" s="137"/>
      <c r="Q262" s="137"/>
      <c r="R262" s="138"/>
      <c r="S262" s="138"/>
      <c r="T262" s="138"/>
    </row>
    <row r="263" spans="1:20" s="17" customFormat="1" ht="20.25" customHeight="1" x14ac:dyDescent="0.15">
      <c r="A263" s="30" t="str">
        <f t="shared" si="3"/>
        <v>01771</v>
      </c>
      <c r="B263" s="93" t="s">
        <v>89</v>
      </c>
      <c r="C263" s="94" t="s">
        <v>410</v>
      </c>
      <c r="D263" s="95" t="s">
        <v>567</v>
      </c>
      <c r="E263" s="95" t="s">
        <v>522</v>
      </c>
      <c r="F263" s="96" t="s">
        <v>90</v>
      </c>
      <c r="G263" s="96" t="s">
        <v>15</v>
      </c>
      <c r="H263" s="102" t="s">
        <v>1310</v>
      </c>
      <c r="I263" s="103" t="s">
        <v>1321</v>
      </c>
      <c r="J263" s="96"/>
      <c r="K263" s="99" t="s">
        <v>165</v>
      </c>
      <c r="L263" s="100" t="s">
        <v>310</v>
      </c>
      <c r="M263" s="99"/>
      <c r="N263" s="14"/>
      <c r="O263" s="137">
        <v>9</v>
      </c>
      <c r="P263" s="137"/>
      <c r="Q263" s="137"/>
      <c r="R263" s="138"/>
      <c r="S263" s="138"/>
      <c r="T263" s="138"/>
    </row>
    <row r="264" spans="1:20" s="14" customFormat="1" ht="20.25" customHeight="1" x14ac:dyDescent="0.15">
      <c r="A264" s="30" t="str">
        <f t="shared" si="3"/>
        <v>01772</v>
      </c>
      <c r="B264" s="93" t="s">
        <v>89</v>
      </c>
      <c r="C264" s="94" t="s">
        <v>411</v>
      </c>
      <c r="D264" s="95" t="s">
        <v>567</v>
      </c>
      <c r="E264" s="95" t="s">
        <v>514</v>
      </c>
      <c r="F264" s="41" t="s">
        <v>90</v>
      </c>
      <c r="G264" s="41" t="s">
        <v>634</v>
      </c>
      <c r="H264" s="102" t="s">
        <v>1202</v>
      </c>
      <c r="I264" s="103" t="s">
        <v>1322</v>
      </c>
      <c r="J264" s="96"/>
      <c r="K264" s="99" t="s">
        <v>956</v>
      </c>
      <c r="L264" s="100" t="s">
        <v>310</v>
      </c>
      <c r="M264" s="99"/>
      <c r="O264" s="137">
        <v>7</v>
      </c>
      <c r="P264" s="137"/>
      <c r="Q264" s="137"/>
      <c r="R264" s="138"/>
      <c r="S264" s="138"/>
      <c r="T264" s="138"/>
    </row>
    <row r="265" spans="1:20" s="17" customFormat="1" ht="20.25" customHeight="1" x14ac:dyDescent="0.15">
      <c r="A265" s="30" t="str">
        <f t="shared" ref="A265:A331" si="4">B265&amp;C265</f>
        <v>01773</v>
      </c>
      <c r="B265" s="93" t="s">
        <v>89</v>
      </c>
      <c r="C265" s="94" t="s">
        <v>412</v>
      </c>
      <c r="D265" s="95" t="s">
        <v>567</v>
      </c>
      <c r="E265" s="95" t="s">
        <v>478</v>
      </c>
      <c r="F265" s="41" t="s">
        <v>90</v>
      </c>
      <c r="G265" s="41" t="s">
        <v>634</v>
      </c>
      <c r="H265" s="102" t="s">
        <v>1204</v>
      </c>
      <c r="I265" s="103" t="s">
        <v>1323</v>
      </c>
      <c r="J265" s="96"/>
      <c r="K265" s="99" t="s">
        <v>957</v>
      </c>
      <c r="L265" s="100" t="s">
        <v>310</v>
      </c>
      <c r="M265" s="99"/>
      <c r="N265" s="14"/>
      <c r="O265" s="137">
        <v>8</v>
      </c>
      <c r="P265" s="137"/>
      <c r="Q265" s="137"/>
      <c r="R265" s="138"/>
      <c r="S265" s="138"/>
      <c r="T265" s="138"/>
    </row>
    <row r="266" spans="1:20" s="14" customFormat="1" ht="20.25" customHeight="1" x14ac:dyDescent="0.15">
      <c r="A266" s="30" t="str">
        <f t="shared" si="4"/>
        <v>01774</v>
      </c>
      <c r="B266" s="93" t="s">
        <v>89</v>
      </c>
      <c r="C266" s="94" t="s">
        <v>413</v>
      </c>
      <c r="D266" s="95" t="s">
        <v>567</v>
      </c>
      <c r="E266" s="95" t="s">
        <v>522</v>
      </c>
      <c r="F266" s="41" t="s">
        <v>90</v>
      </c>
      <c r="G266" s="41" t="s">
        <v>634</v>
      </c>
      <c r="H266" s="102" t="s">
        <v>1206</v>
      </c>
      <c r="I266" s="103" t="s">
        <v>1324</v>
      </c>
      <c r="J266" s="96"/>
      <c r="K266" s="99" t="s">
        <v>958</v>
      </c>
      <c r="L266" s="100" t="s">
        <v>310</v>
      </c>
      <c r="M266" s="99"/>
      <c r="O266" s="137">
        <v>9</v>
      </c>
      <c r="P266" s="137"/>
      <c r="Q266" s="137"/>
      <c r="R266" s="138"/>
      <c r="S266" s="138"/>
      <c r="T266" s="138"/>
    </row>
    <row r="267" spans="1:20" s="17" customFormat="1" ht="20.25" customHeight="1" x14ac:dyDescent="0.15">
      <c r="A267" s="30" t="str">
        <f t="shared" si="4"/>
        <v>01775</v>
      </c>
      <c r="B267" s="93" t="s">
        <v>89</v>
      </c>
      <c r="C267" s="94" t="s">
        <v>414</v>
      </c>
      <c r="D267" s="95" t="s">
        <v>479</v>
      </c>
      <c r="E267" s="95" t="s">
        <v>1109</v>
      </c>
      <c r="F267" s="102" t="s">
        <v>90</v>
      </c>
      <c r="G267" s="102" t="s">
        <v>477</v>
      </c>
      <c r="H267" s="102" t="s">
        <v>1111</v>
      </c>
      <c r="I267" s="103" t="s">
        <v>1325</v>
      </c>
      <c r="J267" s="96"/>
      <c r="K267" s="99" t="s">
        <v>1500</v>
      </c>
      <c r="L267" s="100" t="s">
        <v>310</v>
      </c>
      <c r="M267" s="99"/>
      <c r="N267" s="14"/>
      <c r="O267" s="137">
        <v>1</v>
      </c>
      <c r="P267" s="137"/>
      <c r="Q267" s="137"/>
      <c r="R267" s="138"/>
      <c r="S267" s="138"/>
      <c r="T267" s="138"/>
    </row>
    <row r="268" spans="1:20" s="17" customFormat="1" ht="20.25" customHeight="1" x14ac:dyDescent="0.15">
      <c r="A268" s="30" t="str">
        <f t="shared" si="4"/>
        <v>01776</v>
      </c>
      <c r="B268" s="93" t="s">
        <v>89</v>
      </c>
      <c r="C268" s="94" t="s">
        <v>415</v>
      </c>
      <c r="D268" s="95" t="s">
        <v>479</v>
      </c>
      <c r="E268" s="95" t="s">
        <v>1501</v>
      </c>
      <c r="F268" s="102" t="s">
        <v>90</v>
      </c>
      <c r="G268" s="102" t="s">
        <v>477</v>
      </c>
      <c r="H268" s="102" t="s">
        <v>1112</v>
      </c>
      <c r="I268" s="103" t="s">
        <v>1326</v>
      </c>
      <c r="J268" s="96"/>
      <c r="K268" s="99" t="s">
        <v>1502</v>
      </c>
      <c r="L268" s="100" t="s">
        <v>310</v>
      </c>
      <c r="M268" s="99"/>
      <c r="N268" s="14"/>
      <c r="O268" s="137">
        <v>2</v>
      </c>
      <c r="P268" s="137"/>
      <c r="Q268" s="137"/>
      <c r="R268" s="138"/>
      <c r="S268" s="138"/>
      <c r="T268" s="138"/>
    </row>
    <row r="269" spans="1:20" s="14" customFormat="1" ht="20.25" customHeight="1" x14ac:dyDescent="0.15">
      <c r="A269" s="30" t="str">
        <f t="shared" si="4"/>
        <v>01777</v>
      </c>
      <c r="B269" s="93" t="s">
        <v>89</v>
      </c>
      <c r="C269" s="94" t="s">
        <v>416</v>
      </c>
      <c r="D269" s="95" t="s">
        <v>479</v>
      </c>
      <c r="E269" s="95" t="s">
        <v>705</v>
      </c>
      <c r="F269" s="102" t="s">
        <v>90</v>
      </c>
      <c r="G269" s="102" t="s">
        <v>477</v>
      </c>
      <c r="H269" s="102" t="s">
        <v>1113</v>
      </c>
      <c r="I269" s="103" t="s">
        <v>1327</v>
      </c>
      <c r="J269" s="96"/>
      <c r="K269" s="99" t="s">
        <v>1503</v>
      </c>
      <c r="L269" s="100" t="s">
        <v>310</v>
      </c>
      <c r="M269" s="99"/>
      <c r="O269" s="137">
        <v>3</v>
      </c>
      <c r="P269" s="137"/>
      <c r="Q269" s="137"/>
      <c r="R269" s="138"/>
      <c r="S269" s="138"/>
      <c r="T269" s="138"/>
    </row>
    <row r="270" spans="1:20" s="14" customFormat="1" ht="20.25" customHeight="1" x14ac:dyDescent="0.15">
      <c r="A270" s="30" t="str">
        <f t="shared" si="4"/>
        <v>01778</v>
      </c>
      <c r="B270" s="93" t="s">
        <v>89</v>
      </c>
      <c r="C270" s="94" t="s">
        <v>417</v>
      </c>
      <c r="D270" s="95" t="s">
        <v>479</v>
      </c>
      <c r="E270" s="95" t="s">
        <v>707</v>
      </c>
      <c r="F270" s="102" t="s">
        <v>90</v>
      </c>
      <c r="G270" s="102" t="s">
        <v>477</v>
      </c>
      <c r="H270" s="102" t="s">
        <v>1114</v>
      </c>
      <c r="I270" s="103" t="s">
        <v>1115</v>
      </c>
      <c r="J270" s="96"/>
      <c r="K270" s="99" t="s">
        <v>1504</v>
      </c>
      <c r="L270" s="100" t="s">
        <v>310</v>
      </c>
      <c r="M270" s="99"/>
      <c r="O270" s="137">
        <v>4</v>
      </c>
      <c r="P270" s="137"/>
      <c r="Q270" s="137"/>
      <c r="R270" s="138"/>
      <c r="S270" s="138"/>
      <c r="T270" s="138"/>
    </row>
    <row r="271" spans="1:20" s="16" customFormat="1" ht="20.25" customHeight="1" x14ac:dyDescent="0.15">
      <c r="A271" s="30" t="str">
        <f t="shared" si="4"/>
        <v>01779</v>
      </c>
      <c r="B271" s="93" t="s">
        <v>89</v>
      </c>
      <c r="C271" s="94" t="s">
        <v>649</v>
      </c>
      <c r="D271" s="95" t="s">
        <v>479</v>
      </c>
      <c r="E271" s="95" t="s">
        <v>709</v>
      </c>
      <c r="F271" s="102" t="s">
        <v>90</v>
      </c>
      <c r="G271" s="102" t="s">
        <v>477</v>
      </c>
      <c r="H271" s="102" t="s">
        <v>1116</v>
      </c>
      <c r="I271" s="103" t="s">
        <v>1117</v>
      </c>
      <c r="J271" s="96"/>
      <c r="K271" s="99" t="s">
        <v>1505</v>
      </c>
      <c r="L271" s="100" t="s">
        <v>310</v>
      </c>
      <c r="M271" s="99"/>
      <c r="N271" s="14"/>
      <c r="O271" s="137">
        <v>5</v>
      </c>
      <c r="P271" s="137"/>
      <c r="Q271" s="137"/>
      <c r="R271" s="138"/>
      <c r="S271" s="138"/>
      <c r="T271" s="138"/>
    </row>
    <row r="272" spans="1:20" s="16" customFormat="1" ht="20.25" customHeight="1" x14ac:dyDescent="0.15">
      <c r="A272" s="30" t="str">
        <f t="shared" si="4"/>
        <v>01780</v>
      </c>
      <c r="B272" s="93" t="s">
        <v>89</v>
      </c>
      <c r="C272" s="94" t="s">
        <v>650</v>
      </c>
      <c r="D272" s="95" t="s">
        <v>479</v>
      </c>
      <c r="E272" s="95" t="s">
        <v>701</v>
      </c>
      <c r="F272" s="102" t="s">
        <v>90</v>
      </c>
      <c r="G272" s="102" t="s">
        <v>477</v>
      </c>
      <c r="H272" s="102" t="s">
        <v>1118</v>
      </c>
      <c r="I272" s="103" t="s">
        <v>1119</v>
      </c>
      <c r="J272" s="96"/>
      <c r="K272" s="99" t="s">
        <v>1506</v>
      </c>
      <c r="L272" s="100" t="s">
        <v>310</v>
      </c>
      <c r="M272" s="99"/>
      <c r="N272" s="14"/>
      <c r="O272" s="137">
        <v>6</v>
      </c>
      <c r="P272" s="137"/>
      <c r="Q272" s="137"/>
      <c r="R272" s="138"/>
      <c r="S272" s="138"/>
      <c r="T272" s="138"/>
    </row>
    <row r="273" spans="1:20" s="14" customFormat="1" ht="20.25" customHeight="1" x14ac:dyDescent="0.15">
      <c r="A273" s="30" t="str">
        <f t="shared" si="4"/>
        <v>01781</v>
      </c>
      <c r="B273" s="93" t="s">
        <v>1459</v>
      </c>
      <c r="C273" s="94">
        <v>81</v>
      </c>
      <c r="D273" s="95" t="s">
        <v>567</v>
      </c>
      <c r="E273" s="95" t="s">
        <v>2</v>
      </c>
      <c r="F273" s="102" t="s">
        <v>1460</v>
      </c>
      <c r="G273" s="96" t="s">
        <v>1444</v>
      </c>
      <c r="H273" s="95" t="s">
        <v>1507</v>
      </c>
      <c r="I273" s="99" t="s">
        <v>1508</v>
      </c>
      <c r="J273" s="96"/>
      <c r="K273" s="99" t="s">
        <v>1509</v>
      </c>
      <c r="L273" s="100" t="s">
        <v>310</v>
      </c>
      <c r="M273" s="99"/>
      <c r="O273" s="137">
        <v>7</v>
      </c>
      <c r="P273" s="137">
        <v>8</v>
      </c>
      <c r="Q273" s="137">
        <v>9</v>
      </c>
      <c r="R273" s="138"/>
      <c r="S273" s="138"/>
      <c r="T273" s="138"/>
    </row>
    <row r="274" spans="1:20" s="16" customFormat="1" ht="20.25" customHeight="1" x14ac:dyDescent="0.15">
      <c r="A274" s="30" t="str">
        <f t="shared" si="4"/>
        <v>01782</v>
      </c>
      <c r="B274" s="93" t="s">
        <v>89</v>
      </c>
      <c r="C274" s="94" t="s">
        <v>652</v>
      </c>
      <c r="D274" s="95" t="s">
        <v>479</v>
      </c>
      <c r="E274" s="95" t="s">
        <v>1475</v>
      </c>
      <c r="F274" s="96" t="s">
        <v>1460</v>
      </c>
      <c r="G274" s="41" t="s">
        <v>541</v>
      </c>
      <c r="H274" s="102" t="s">
        <v>827</v>
      </c>
      <c r="I274" s="103" t="s">
        <v>959</v>
      </c>
      <c r="J274" s="96"/>
      <c r="K274" s="99" t="s">
        <v>1510</v>
      </c>
      <c r="L274" s="100" t="s">
        <v>310</v>
      </c>
      <c r="M274" s="99"/>
      <c r="N274" s="14"/>
      <c r="O274" s="137">
        <v>1</v>
      </c>
      <c r="P274" s="137">
        <v>2</v>
      </c>
      <c r="Q274" s="137">
        <v>3</v>
      </c>
      <c r="R274" s="138">
        <v>4</v>
      </c>
      <c r="S274" s="138">
        <v>5</v>
      </c>
      <c r="T274" s="138">
        <v>6</v>
      </c>
    </row>
    <row r="275" spans="1:20" s="14" customFormat="1" ht="20.25" customHeight="1" x14ac:dyDescent="0.15">
      <c r="A275" s="30" t="str">
        <f t="shared" si="4"/>
        <v>01783</v>
      </c>
      <c r="B275" s="93" t="s">
        <v>89</v>
      </c>
      <c r="C275" s="94" t="s">
        <v>653</v>
      </c>
      <c r="D275" s="95" t="s">
        <v>479</v>
      </c>
      <c r="E275" s="95" t="s">
        <v>1475</v>
      </c>
      <c r="F275" s="96" t="s">
        <v>1460</v>
      </c>
      <c r="G275" s="41" t="s">
        <v>541</v>
      </c>
      <c r="H275" s="102" t="s">
        <v>829</v>
      </c>
      <c r="I275" s="103" t="s">
        <v>960</v>
      </c>
      <c r="J275" s="96"/>
      <c r="K275" s="99" t="s">
        <v>1511</v>
      </c>
      <c r="L275" s="100" t="s">
        <v>310</v>
      </c>
      <c r="M275" s="99"/>
      <c r="O275" s="137">
        <v>1</v>
      </c>
      <c r="P275" s="137">
        <v>2</v>
      </c>
      <c r="Q275" s="137">
        <v>3</v>
      </c>
      <c r="R275" s="138">
        <v>4</v>
      </c>
      <c r="S275" s="138">
        <v>5</v>
      </c>
      <c r="T275" s="138">
        <v>6</v>
      </c>
    </row>
    <row r="276" spans="1:20" s="16" customFormat="1" ht="20.25" customHeight="1" x14ac:dyDescent="0.15">
      <c r="A276" s="30" t="str">
        <f t="shared" si="4"/>
        <v>01784</v>
      </c>
      <c r="B276" s="93" t="s">
        <v>89</v>
      </c>
      <c r="C276" s="94" t="s">
        <v>654</v>
      </c>
      <c r="D276" s="95" t="s">
        <v>479</v>
      </c>
      <c r="E276" s="95" t="s">
        <v>1475</v>
      </c>
      <c r="F276" s="96" t="s">
        <v>1460</v>
      </c>
      <c r="G276" s="41" t="s">
        <v>541</v>
      </c>
      <c r="H276" s="102" t="s">
        <v>831</v>
      </c>
      <c r="I276" s="103" t="s">
        <v>961</v>
      </c>
      <c r="J276" s="96"/>
      <c r="K276" s="99" t="s">
        <v>1512</v>
      </c>
      <c r="L276" s="100" t="s">
        <v>310</v>
      </c>
      <c r="M276" s="99"/>
      <c r="N276" s="14"/>
      <c r="O276" s="137">
        <v>1</v>
      </c>
      <c r="P276" s="137">
        <v>2</v>
      </c>
      <c r="Q276" s="137">
        <v>3</v>
      </c>
      <c r="R276" s="138">
        <v>4</v>
      </c>
      <c r="S276" s="138">
        <v>5</v>
      </c>
      <c r="T276" s="138">
        <v>6</v>
      </c>
    </row>
    <row r="277" spans="1:20" s="14" customFormat="1" ht="20.25" customHeight="1" x14ac:dyDescent="0.15">
      <c r="A277" s="30" t="str">
        <f t="shared" si="4"/>
        <v>01785</v>
      </c>
      <c r="B277" s="93" t="s">
        <v>89</v>
      </c>
      <c r="C277" s="94" t="s">
        <v>655</v>
      </c>
      <c r="D277" s="95" t="s">
        <v>479</v>
      </c>
      <c r="E277" s="95" t="s">
        <v>1475</v>
      </c>
      <c r="F277" s="96" t="s">
        <v>1460</v>
      </c>
      <c r="G277" s="41" t="s">
        <v>541</v>
      </c>
      <c r="H277" s="102" t="s">
        <v>962</v>
      </c>
      <c r="I277" s="103" t="s">
        <v>963</v>
      </c>
      <c r="J277" s="96"/>
      <c r="K277" s="99" t="s">
        <v>1513</v>
      </c>
      <c r="L277" s="100" t="s">
        <v>310</v>
      </c>
      <c r="M277" s="99"/>
      <c r="O277" s="137">
        <v>1</v>
      </c>
      <c r="P277" s="137">
        <v>2</v>
      </c>
      <c r="Q277" s="137">
        <v>3</v>
      </c>
      <c r="R277" s="138">
        <v>4</v>
      </c>
      <c r="S277" s="138">
        <v>5</v>
      </c>
      <c r="T277" s="138">
        <v>6</v>
      </c>
    </row>
    <row r="278" spans="1:20" s="16" customFormat="1" ht="20.25" customHeight="1" x14ac:dyDescent="0.15">
      <c r="A278" s="30" t="str">
        <f t="shared" si="4"/>
        <v>01786</v>
      </c>
      <c r="B278" s="93" t="s">
        <v>89</v>
      </c>
      <c r="C278" s="94" t="s">
        <v>656</v>
      </c>
      <c r="D278" s="95" t="s">
        <v>567</v>
      </c>
      <c r="E278" s="95" t="s">
        <v>2</v>
      </c>
      <c r="F278" s="96" t="s">
        <v>90</v>
      </c>
      <c r="G278" s="96" t="s">
        <v>1514</v>
      </c>
      <c r="H278" s="102" t="s">
        <v>1196</v>
      </c>
      <c r="I278" s="103" t="s">
        <v>1328</v>
      </c>
      <c r="J278" s="96"/>
      <c r="K278" s="99" t="s">
        <v>1515</v>
      </c>
      <c r="L278" s="100" t="s">
        <v>310</v>
      </c>
      <c r="M278" s="99"/>
      <c r="N278" s="14"/>
      <c r="O278" s="137">
        <v>7</v>
      </c>
      <c r="P278" s="137">
        <v>8</v>
      </c>
      <c r="Q278" s="137">
        <v>9</v>
      </c>
      <c r="R278" s="138"/>
      <c r="S278" s="138"/>
      <c r="T278" s="138"/>
    </row>
    <row r="279" spans="1:20" s="14" customFormat="1" ht="20.25" customHeight="1" x14ac:dyDescent="0.15">
      <c r="A279" s="30" t="str">
        <f t="shared" si="4"/>
        <v>01787</v>
      </c>
      <c r="B279" s="93" t="s">
        <v>89</v>
      </c>
      <c r="C279" s="94">
        <v>87</v>
      </c>
      <c r="D279" s="95" t="s">
        <v>567</v>
      </c>
      <c r="E279" s="95" t="s">
        <v>2</v>
      </c>
      <c r="F279" s="96" t="s">
        <v>90</v>
      </c>
      <c r="G279" s="96" t="s">
        <v>1514</v>
      </c>
      <c r="H279" s="102" t="s">
        <v>1197</v>
      </c>
      <c r="I279" s="103" t="s">
        <v>1329</v>
      </c>
      <c r="J279" s="96"/>
      <c r="K279" s="99" t="s">
        <v>1516</v>
      </c>
      <c r="L279" s="100" t="s">
        <v>310</v>
      </c>
      <c r="M279" s="99"/>
      <c r="O279" s="137">
        <v>7</v>
      </c>
      <c r="P279" s="137">
        <v>8</v>
      </c>
      <c r="Q279" s="137">
        <v>9</v>
      </c>
      <c r="R279" s="138"/>
      <c r="S279" s="138"/>
      <c r="T279" s="138"/>
    </row>
    <row r="280" spans="1:20" s="16" customFormat="1" ht="20.25" customHeight="1" x14ac:dyDescent="0.15">
      <c r="A280" s="30" t="str">
        <f t="shared" si="4"/>
        <v>02601</v>
      </c>
      <c r="B280" s="93" t="s">
        <v>166</v>
      </c>
      <c r="C280" s="94" t="s">
        <v>760</v>
      </c>
      <c r="D280" s="95" t="s">
        <v>479</v>
      </c>
      <c r="E280" s="95" t="s">
        <v>522</v>
      </c>
      <c r="F280" s="96" t="s">
        <v>167</v>
      </c>
      <c r="G280" s="96" t="s">
        <v>550</v>
      </c>
      <c r="H280" s="97" t="s">
        <v>877</v>
      </c>
      <c r="I280" s="98" t="s">
        <v>1330</v>
      </c>
      <c r="J280" s="96"/>
      <c r="K280" s="99" t="s">
        <v>168</v>
      </c>
      <c r="L280" s="100" t="s">
        <v>1517</v>
      </c>
      <c r="M280" s="99"/>
      <c r="N280" s="14"/>
      <c r="O280" s="137">
        <v>3</v>
      </c>
      <c r="P280" s="137"/>
      <c r="Q280" s="137"/>
      <c r="R280" s="138"/>
      <c r="S280" s="138"/>
      <c r="T280" s="138"/>
    </row>
    <row r="281" spans="1:20" s="14" customFormat="1" ht="19.5" customHeight="1" x14ac:dyDescent="0.15">
      <c r="A281" s="30" t="str">
        <f t="shared" si="4"/>
        <v>02602</v>
      </c>
      <c r="B281" s="93" t="s">
        <v>166</v>
      </c>
      <c r="C281" s="94" t="s">
        <v>333</v>
      </c>
      <c r="D281" s="95" t="s">
        <v>479</v>
      </c>
      <c r="E281" s="95" t="s">
        <v>525</v>
      </c>
      <c r="F281" s="96" t="s">
        <v>167</v>
      </c>
      <c r="G281" s="96" t="s">
        <v>550</v>
      </c>
      <c r="H281" s="97" t="s">
        <v>878</v>
      </c>
      <c r="I281" s="98" t="s">
        <v>1331</v>
      </c>
      <c r="J281" s="96"/>
      <c r="K281" s="99" t="s">
        <v>169</v>
      </c>
      <c r="L281" s="100" t="s">
        <v>1517</v>
      </c>
      <c r="M281" s="99"/>
      <c r="O281" s="137">
        <v>4</v>
      </c>
      <c r="P281" s="137"/>
      <c r="Q281" s="137"/>
      <c r="R281" s="138"/>
      <c r="S281" s="138"/>
      <c r="T281" s="138"/>
    </row>
    <row r="282" spans="1:20" s="14" customFormat="1" ht="19.5" customHeight="1" x14ac:dyDescent="0.15">
      <c r="A282" s="30" t="str">
        <f t="shared" si="4"/>
        <v>02603</v>
      </c>
      <c r="B282" s="93" t="s">
        <v>166</v>
      </c>
      <c r="C282" s="94" t="s">
        <v>334</v>
      </c>
      <c r="D282" s="95" t="s">
        <v>479</v>
      </c>
      <c r="E282" s="95" t="s">
        <v>528</v>
      </c>
      <c r="F282" s="96" t="s">
        <v>167</v>
      </c>
      <c r="G282" s="96" t="s">
        <v>550</v>
      </c>
      <c r="H282" s="97" t="s">
        <v>880</v>
      </c>
      <c r="I282" s="98" t="s">
        <v>1332</v>
      </c>
      <c r="J282" s="96"/>
      <c r="K282" s="99" t="s">
        <v>170</v>
      </c>
      <c r="L282" s="100" t="s">
        <v>1517</v>
      </c>
      <c r="M282" s="99"/>
      <c r="O282" s="137">
        <v>5</v>
      </c>
      <c r="P282" s="137"/>
      <c r="Q282" s="137"/>
      <c r="R282" s="138"/>
      <c r="S282" s="138"/>
      <c r="T282" s="138"/>
    </row>
    <row r="283" spans="1:20" s="14" customFormat="1" ht="20.25" customHeight="1" x14ac:dyDescent="0.15">
      <c r="A283" s="30" t="str">
        <f t="shared" si="4"/>
        <v>02604</v>
      </c>
      <c r="B283" s="93" t="s">
        <v>166</v>
      </c>
      <c r="C283" s="94" t="s">
        <v>335</v>
      </c>
      <c r="D283" s="95" t="s">
        <v>479</v>
      </c>
      <c r="E283" s="95" t="s">
        <v>529</v>
      </c>
      <c r="F283" s="96" t="s">
        <v>167</v>
      </c>
      <c r="G283" s="96" t="s">
        <v>550</v>
      </c>
      <c r="H283" s="97" t="s">
        <v>883</v>
      </c>
      <c r="I283" s="98" t="s">
        <v>1333</v>
      </c>
      <c r="J283" s="96"/>
      <c r="K283" s="99" t="s">
        <v>171</v>
      </c>
      <c r="L283" s="100" t="s">
        <v>1517</v>
      </c>
      <c r="M283" s="99"/>
      <c r="O283" s="137">
        <v>6</v>
      </c>
      <c r="P283" s="137"/>
      <c r="Q283" s="137"/>
      <c r="R283" s="138"/>
      <c r="S283" s="138"/>
      <c r="T283" s="138"/>
    </row>
    <row r="284" spans="1:20" s="14" customFormat="1" ht="20.25" customHeight="1" x14ac:dyDescent="0.15">
      <c r="A284" s="30" t="str">
        <f t="shared" si="4"/>
        <v>02605</v>
      </c>
      <c r="B284" s="93" t="s">
        <v>166</v>
      </c>
      <c r="C284" s="94" t="s">
        <v>336</v>
      </c>
      <c r="D284" s="95" t="s">
        <v>479</v>
      </c>
      <c r="E284" s="95" t="s">
        <v>555</v>
      </c>
      <c r="F284" s="96" t="s">
        <v>167</v>
      </c>
      <c r="G284" s="96" t="s">
        <v>556</v>
      </c>
      <c r="H284" s="97" t="s">
        <v>964</v>
      </c>
      <c r="I284" s="98" t="s">
        <v>965</v>
      </c>
      <c r="J284" s="96" t="s">
        <v>699</v>
      </c>
      <c r="K284" s="99" t="s">
        <v>732</v>
      </c>
      <c r="L284" s="100" t="s">
        <v>1517</v>
      </c>
      <c r="M284" s="99"/>
      <c r="O284" s="137">
        <v>1</v>
      </c>
      <c r="P284" s="137">
        <v>2</v>
      </c>
      <c r="Q284" s="137"/>
      <c r="R284" s="138"/>
      <c r="S284" s="138"/>
      <c r="T284" s="138"/>
    </row>
    <row r="285" spans="1:20" s="16" customFormat="1" ht="20.25" customHeight="1" x14ac:dyDescent="0.15">
      <c r="A285" s="30" t="str">
        <f t="shared" si="4"/>
        <v>02606</v>
      </c>
      <c r="B285" s="93" t="s">
        <v>166</v>
      </c>
      <c r="C285" s="94" t="s">
        <v>337</v>
      </c>
      <c r="D285" s="95" t="s">
        <v>479</v>
      </c>
      <c r="E285" s="95" t="s">
        <v>555</v>
      </c>
      <c r="F285" s="96" t="s">
        <v>167</v>
      </c>
      <c r="G285" s="96" t="s">
        <v>556</v>
      </c>
      <c r="H285" s="97" t="s">
        <v>966</v>
      </c>
      <c r="I285" s="98" t="s">
        <v>172</v>
      </c>
      <c r="J285" s="96" t="s">
        <v>716</v>
      </c>
      <c r="K285" s="99" t="s">
        <v>733</v>
      </c>
      <c r="L285" s="100" t="s">
        <v>1517</v>
      </c>
      <c r="M285" s="99"/>
      <c r="N285" s="14"/>
      <c r="O285" s="137">
        <v>1</v>
      </c>
      <c r="P285" s="137">
        <v>2</v>
      </c>
      <c r="Q285" s="137"/>
      <c r="R285" s="138"/>
      <c r="S285" s="138"/>
      <c r="T285" s="138"/>
    </row>
    <row r="286" spans="1:20" s="14" customFormat="1" ht="20.25" customHeight="1" x14ac:dyDescent="0.15">
      <c r="A286" s="30" t="str">
        <f t="shared" si="4"/>
        <v>02701</v>
      </c>
      <c r="B286" s="93" t="s">
        <v>173</v>
      </c>
      <c r="C286" s="94" t="s">
        <v>760</v>
      </c>
      <c r="D286" s="95" t="s">
        <v>479</v>
      </c>
      <c r="E286" s="95" t="s">
        <v>514</v>
      </c>
      <c r="F286" s="96" t="s">
        <v>174</v>
      </c>
      <c r="G286" s="96" t="s">
        <v>559</v>
      </c>
      <c r="H286" s="97" t="s">
        <v>766</v>
      </c>
      <c r="I286" s="98" t="s">
        <v>175</v>
      </c>
      <c r="J286" s="96"/>
      <c r="K286" s="99" t="s">
        <v>176</v>
      </c>
      <c r="L286" s="100" t="s">
        <v>311</v>
      </c>
      <c r="M286" s="99"/>
      <c r="O286" s="137">
        <v>1</v>
      </c>
      <c r="P286" s="137"/>
      <c r="Q286" s="137"/>
      <c r="R286" s="138"/>
      <c r="S286" s="138"/>
      <c r="T286" s="138"/>
    </row>
    <row r="287" spans="1:20" s="16" customFormat="1" ht="20.25" customHeight="1" x14ac:dyDescent="0.15">
      <c r="A287" s="30" t="str">
        <f t="shared" si="4"/>
        <v>02702</v>
      </c>
      <c r="B287" s="93" t="s">
        <v>173</v>
      </c>
      <c r="C287" s="94" t="s">
        <v>333</v>
      </c>
      <c r="D287" s="95" t="s">
        <v>479</v>
      </c>
      <c r="E287" s="95" t="s">
        <v>478</v>
      </c>
      <c r="F287" s="96" t="s">
        <v>174</v>
      </c>
      <c r="G287" s="96" t="s">
        <v>559</v>
      </c>
      <c r="H287" s="97" t="s">
        <v>770</v>
      </c>
      <c r="I287" s="98" t="s">
        <v>177</v>
      </c>
      <c r="J287" s="96"/>
      <c r="K287" s="99" t="s">
        <v>178</v>
      </c>
      <c r="L287" s="100" t="s">
        <v>311</v>
      </c>
      <c r="M287" s="99"/>
      <c r="N287" s="14"/>
      <c r="O287" s="137">
        <v>2</v>
      </c>
      <c r="P287" s="137"/>
      <c r="Q287" s="137"/>
      <c r="R287" s="138"/>
      <c r="S287" s="138"/>
      <c r="T287" s="138"/>
    </row>
    <row r="288" spans="1:20" s="14" customFormat="1" ht="20.25" customHeight="1" x14ac:dyDescent="0.15">
      <c r="A288" s="30" t="str">
        <f t="shared" si="4"/>
        <v>02703</v>
      </c>
      <c r="B288" s="93" t="s">
        <v>173</v>
      </c>
      <c r="C288" s="94" t="s">
        <v>334</v>
      </c>
      <c r="D288" s="95" t="s">
        <v>479</v>
      </c>
      <c r="E288" s="95" t="s">
        <v>522</v>
      </c>
      <c r="F288" s="96" t="s">
        <v>174</v>
      </c>
      <c r="G288" s="96" t="s">
        <v>559</v>
      </c>
      <c r="H288" s="97" t="s">
        <v>774</v>
      </c>
      <c r="I288" s="98" t="s">
        <v>179</v>
      </c>
      <c r="J288" s="96"/>
      <c r="K288" s="99" t="s">
        <v>180</v>
      </c>
      <c r="L288" s="100" t="s">
        <v>311</v>
      </c>
      <c r="M288" s="99"/>
      <c r="O288" s="137">
        <v>3</v>
      </c>
      <c r="P288" s="137"/>
      <c r="Q288" s="137"/>
      <c r="R288" s="138"/>
      <c r="S288" s="138"/>
      <c r="T288" s="138"/>
    </row>
    <row r="289" spans="1:20" s="16" customFormat="1" ht="20.25" customHeight="1" x14ac:dyDescent="0.15">
      <c r="A289" s="30" t="str">
        <f t="shared" si="4"/>
        <v>02704</v>
      </c>
      <c r="B289" s="93" t="s">
        <v>173</v>
      </c>
      <c r="C289" s="94" t="s">
        <v>335</v>
      </c>
      <c r="D289" s="95" t="s">
        <v>479</v>
      </c>
      <c r="E289" s="95" t="s">
        <v>525</v>
      </c>
      <c r="F289" s="96" t="s">
        <v>174</v>
      </c>
      <c r="G289" s="96" t="s">
        <v>559</v>
      </c>
      <c r="H289" s="97" t="s">
        <v>778</v>
      </c>
      <c r="I289" s="98" t="s">
        <v>181</v>
      </c>
      <c r="J289" s="96"/>
      <c r="K289" s="99" t="s">
        <v>182</v>
      </c>
      <c r="L289" s="100" t="s">
        <v>311</v>
      </c>
      <c r="M289" s="99"/>
      <c r="N289" s="14"/>
      <c r="O289" s="137">
        <v>4</v>
      </c>
      <c r="P289" s="137"/>
      <c r="Q289" s="137"/>
      <c r="R289" s="138"/>
      <c r="S289" s="138"/>
      <c r="T289" s="138"/>
    </row>
    <row r="290" spans="1:20" s="14" customFormat="1" ht="20.25" customHeight="1" x14ac:dyDescent="0.15">
      <c r="A290" s="30" t="str">
        <f t="shared" si="4"/>
        <v>02705</v>
      </c>
      <c r="B290" s="93" t="s">
        <v>173</v>
      </c>
      <c r="C290" s="94" t="s">
        <v>336</v>
      </c>
      <c r="D290" s="95" t="s">
        <v>479</v>
      </c>
      <c r="E290" s="95" t="s">
        <v>528</v>
      </c>
      <c r="F290" s="96" t="s">
        <v>174</v>
      </c>
      <c r="G290" s="96" t="s">
        <v>559</v>
      </c>
      <c r="H290" s="97" t="s">
        <v>793</v>
      </c>
      <c r="I290" s="98" t="s">
        <v>183</v>
      </c>
      <c r="J290" s="96"/>
      <c r="K290" s="99" t="s">
        <v>184</v>
      </c>
      <c r="L290" s="100" t="s">
        <v>311</v>
      </c>
      <c r="M290" s="99"/>
      <c r="O290" s="137">
        <v>5</v>
      </c>
      <c r="P290" s="137"/>
      <c r="Q290" s="137"/>
      <c r="R290" s="138"/>
      <c r="S290" s="138"/>
      <c r="T290" s="138"/>
    </row>
    <row r="291" spans="1:20" s="16" customFormat="1" ht="20.25" customHeight="1" x14ac:dyDescent="0.15">
      <c r="A291" s="30" t="str">
        <f t="shared" si="4"/>
        <v>02706</v>
      </c>
      <c r="B291" s="93" t="s">
        <v>173</v>
      </c>
      <c r="C291" s="94" t="s">
        <v>337</v>
      </c>
      <c r="D291" s="95" t="s">
        <v>479</v>
      </c>
      <c r="E291" s="95" t="s">
        <v>529</v>
      </c>
      <c r="F291" s="96" t="s">
        <v>174</v>
      </c>
      <c r="G291" s="96" t="s">
        <v>559</v>
      </c>
      <c r="H291" s="97" t="s">
        <v>796</v>
      </c>
      <c r="I291" s="98" t="s">
        <v>185</v>
      </c>
      <c r="J291" s="96"/>
      <c r="K291" s="99" t="s">
        <v>186</v>
      </c>
      <c r="L291" s="100" t="s">
        <v>311</v>
      </c>
      <c r="M291" s="99"/>
      <c r="N291" s="14"/>
      <c r="O291" s="137">
        <v>6</v>
      </c>
      <c r="P291" s="137"/>
      <c r="Q291" s="137"/>
      <c r="R291" s="138"/>
      <c r="S291" s="138"/>
      <c r="T291" s="138"/>
    </row>
    <row r="292" spans="1:20" s="14" customFormat="1" ht="20.25" customHeight="1" x14ac:dyDescent="0.15">
      <c r="A292" s="30" t="str">
        <f t="shared" si="4"/>
        <v>02707</v>
      </c>
      <c r="B292" s="93" t="s">
        <v>173</v>
      </c>
      <c r="C292" s="94" t="s">
        <v>338</v>
      </c>
      <c r="D292" s="95" t="s">
        <v>567</v>
      </c>
      <c r="E292" s="95" t="s">
        <v>514</v>
      </c>
      <c r="F292" s="96" t="s">
        <v>174</v>
      </c>
      <c r="G292" s="96" t="s">
        <v>559</v>
      </c>
      <c r="H292" s="102" t="s">
        <v>1202</v>
      </c>
      <c r="I292" s="103" t="s">
        <v>187</v>
      </c>
      <c r="J292" s="96"/>
      <c r="K292" s="99" t="s">
        <v>188</v>
      </c>
      <c r="L292" s="100" t="s">
        <v>311</v>
      </c>
      <c r="M292" s="99"/>
      <c r="O292" s="137">
        <v>7</v>
      </c>
      <c r="P292" s="137"/>
      <c r="Q292" s="137"/>
      <c r="R292" s="138"/>
      <c r="S292" s="138"/>
      <c r="T292" s="138"/>
    </row>
    <row r="293" spans="1:20" s="16" customFormat="1" ht="20.25" customHeight="1" x14ac:dyDescent="0.15">
      <c r="A293" s="30" t="str">
        <f t="shared" si="4"/>
        <v>02708</v>
      </c>
      <c r="B293" s="93" t="s">
        <v>173</v>
      </c>
      <c r="C293" s="94" t="s">
        <v>339</v>
      </c>
      <c r="D293" s="95" t="s">
        <v>567</v>
      </c>
      <c r="E293" s="95" t="s">
        <v>571</v>
      </c>
      <c r="F293" s="96" t="s">
        <v>174</v>
      </c>
      <c r="G293" s="96" t="s">
        <v>559</v>
      </c>
      <c r="H293" s="102" t="s">
        <v>1266</v>
      </c>
      <c r="I293" s="103" t="s">
        <v>189</v>
      </c>
      <c r="J293" s="96" t="s">
        <v>699</v>
      </c>
      <c r="K293" s="99" t="s">
        <v>734</v>
      </c>
      <c r="L293" s="100" t="s">
        <v>311</v>
      </c>
      <c r="M293" s="99"/>
      <c r="N293" s="14"/>
      <c r="O293" s="137">
        <v>8</v>
      </c>
      <c r="P293" s="137">
        <v>9</v>
      </c>
      <c r="Q293" s="137"/>
      <c r="R293" s="138"/>
      <c r="S293" s="138"/>
      <c r="T293" s="138"/>
    </row>
    <row r="294" spans="1:20" s="14" customFormat="1" ht="20.25" customHeight="1" x14ac:dyDescent="0.15">
      <c r="A294" s="30" t="str">
        <f t="shared" si="4"/>
        <v>02709</v>
      </c>
      <c r="B294" s="93" t="s">
        <v>173</v>
      </c>
      <c r="C294" s="94" t="s">
        <v>332</v>
      </c>
      <c r="D294" s="95" t="s">
        <v>567</v>
      </c>
      <c r="E294" s="95" t="s">
        <v>571</v>
      </c>
      <c r="F294" s="96" t="s">
        <v>174</v>
      </c>
      <c r="G294" s="96" t="s">
        <v>559</v>
      </c>
      <c r="H294" s="102" t="s">
        <v>1308</v>
      </c>
      <c r="I294" s="103" t="s">
        <v>190</v>
      </c>
      <c r="J294" s="96" t="s">
        <v>716</v>
      </c>
      <c r="K294" s="99" t="s">
        <v>735</v>
      </c>
      <c r="L294" s="100" t="s">
        <v>311</v>
      </c>
      <c r="M294" s="99"/>
      <c r="O294" s="137">
        <v>8</v>
      </c>
      <c r="P294" s="137">
        <v>9</v>
      </c>
      <c r="Q294" s="137"/>
      <c r="R294" s="138"/>
      <c r="S294" s="138"/>
      <c r="T294" s="138"/>
    </row>
    <row r="295" spans="1:20" s="16" customFormat="1" ht="20.25" customHeight="1" x14ac:dyDescent="0.15">
      <c r="A295" s="30" t="str">
        <f t="shared" si="4"/>
        <v>02710</v>
      </c>
      <c r="B295" s="93" t="s">
        <v>173</v>
      </c>
      <c r="C295" s="94" t="s">
        <v>340</v>
      </c>
      <c r="D295" s="95" t="s">
        <v>567</v>
      </c>
      <c r="E295" s="95" t="s">
        <v>2</v>
      </c>
      <c r="F295" s="96" t="s">
        <v>174</v>
      </c>
      <c r="G295" s="96" t="s">
        <v>163</v>
      </c>
      <c r="H295" s="102" t="s">
        <v>1334</v>
      </c>
      <c r="I295" s="103" t="s">
        <v>191</v>
      </c>
      <c r="J295" s="96"/>
      <c r="K295" s="99" t="s">
        <v>967</v>
      </c>
      <c r="L295" s="100" t="s">
        <v>311</v>
      </c>
      <c r="M295" s="99"/>
      <c r="N295" s="14"/>
      <c r="O295" s="137">
        <v>7</v>
      </c>
      <c r="P295" s="137">
        <v>8</v>
      </c>
      <c r="Q295" s="137">
        <v>9</v>
      </c>
      <c r="R295" s="138"/>
      <c r="S295" s="138"/>
      <c r="T295" s="138"/>
    </row>
    <row r="296" spans="1:20" s="14" customFormat="1" ht="20.25" customHeight="1" x14ac:dyDescent="0.15">
      <c r="A296" s="30" t="str">
        <f t="shared" si="4"/>
        <v>03801</v>
      </c>
      <c r="B296" s="93" t="s">
        <v>192</v>
      </c>
      <c r="C296" s="94" t="s">
        <v>760</v>
      </c>
      <c r="D296" s="95" t="s">
        <v>479</v>
      </c>
      <c r="E296" s="95" t="s">
        <v>514</v>
      </c>
      <c r="F296" s="96" t="s">
        <v>193</v>
      </c>
      <c r="G296" s="96" t="s">
        <v>477</v>
      </c>
      <c r="H296" s="97" t="s">
        <v>942</v>
      </c>
      <c r="I296" s="98" t="s">
        <v>194</v>
      </c>
      <c r="J296" s="96" t="s">
        <v>699</v>
      </c>
      <c r="K296" s="99" t="s">
        <v>736</v>
      </c>
      <c r="L296" s="100" t="s">
        <v>312</v>
      </c>
      <c r="M296" s="99"/>
      <c r="O296" s="137">
        <v>1</v>
      </c>
      <c r="P296" s="137"/>
      <c r="Q296" s="137"/>
      <c r="R296" s="138"/>
      <c r="S296" s="138"/>
      <c r="T296" s="138"/>
    </row>
    <row r="297" spans="1:20" s="16" customFormat="1" ht="20.25" customHeight="1" x14ac:dyDescent="0.15">
      <c r="A297" s="30" t="str">
        <f t="shared" si="4"/>
        <v>03802</v>
      </c>
      <c r="B297" s="93" t="s">
        <v>192</v>
      </c>
      <c r="C297" s="94" t="s">
        <v>333</v>
      </c>
      <c r="D297" s="95" t="s">
        <v>479</v>
      </c>
      <c r="E297" s="95" t="s">
        <v>514</v>
      </c>
      <c r="F297" s="96" t="s">
        <v>193</v>
      </c>
      <c r="G297" s="96" t="s">
        <v>477</v>
      </c>
      <c r="H297" s="97" t="s">
        <v>943</v>
      </c>
      <c r="I297" s="98" t="s">
        <v>195</v>
      </c>
      <c r="J297" s="96" t="s">
        <v>716</v>
      </c>
      <c r="K297" s="99" t="s">
        <v>737</v>
      </c>
      <c r="L297" s="100" t="s">
        <v>312</v>
      </c>
      <c r="M297" s="99"/>
      <c r="N297" s="14"/>
      <c r="O297" s="137">
        <v>1</v>
      </c>
      <c r="P297" s="137"/>
      <c r="Q297" s="137"/>
      <c r="R297" s="138"/>
      <c r="S297" s="138"/>
      <c r="T297" s="138"/>
    </row>
    <row r="298" spans="1:20" s="14" customFormat="1" ht="20.25" customHeight="1" x14ac:dyDescent="0.15">
      <c r="A298" s="30" t="str">
        <f t="shared" si="4"/>
        <v>03803</v>
      </c>
      <c r="B298" s="93" t="s">
        <v>192</v>
      </c>
      <c r="C298" s="94" t="s">
        <v>334</v>
      </c>
      <c r="D298" s="95" t="s">
        <v>479</v>
      </c>
      <c r="E298" s="95" t="s">
        <v>478</v>
      </c>
      <c r="F298" s="96" t="s">
        <v>193</v>
      </c>
      <c r="G298" s="96" t="s">
        <v>477</v>
      </c>
      <c r="H298" s="97" t="s">
        <v>93</v>
      </c>
      <c r="I298" s="98" t="s">
        <v>196</v>
      </c>
      <c r="J298" s="96" t="s">
        <v>699</v>
      </c>
      <c r="K298" s="99" t="s">
        <v>738</v>
      </c>
      <c r="L298" s="100" t="s">
        <v>312</v>
      </c>
      <c r="M298" s="99"/>
      <c r="O298" s="137">
        <v>2</v>
      </c>
      <c r="P298" s="137"/>
      <c r="Q298" s="137"/>
      <c r="R298" s="138"/>
      <c r="S298" s="138"/>
      <c r="T298" s="138"/>
    </row>
    <row r="299" spans="1:20" s="16" customFormat="1" ht="20.25" customHeight="1" x14ac:dyDescent="0.15">
      <c r="A299" s="30" t="str">
        <f t="shared" si="4"/>
        <v>03804</v>
      </c>
      <c r="B299" s="93" t="s">
        <v>192</v>
      </c>
      <c r="C299" s="94" t="s">
        <v>335</v>
      </c>
      <c r="D299" s="95" t="s">
        <v>479</v>
      </c>
      <c r="E299" s="95" t="s">
        <v>478</v>
      </c>
      <c r="F299" s="96" t="s">
        <v>193</v>
      </c>
      <c r="G299" s="96" t="s">
        <v>477</v>
      </c>
      <c r="H299" s="97" t="s">
        <v>95</v>
      </c>
      <c r="I299" s="98" t="s">
        <v>197</v>
      </c>
      <c r="J299" s="96" t="s">
        <v>716</v>
      </c>
      <c r="K299" s="99" t="s">
        <v>739</v>
      </c>
      <c r="L299" s="100" t="s">
        <v>312</v>
      </c>
      <c r="M299" s="99"/>
      <c r="N299" s="14"/>
      <c r="O299" s="137">
        <v>2</v>
      </c>
      <c r="P299" s="137"/>
      <c r="Q299" s="137"/>
      <c r="R299" s="138"/>
      <c r="S299" s="138"/>
      <c r="T299" s="138"/>
    </row>
    <row r="300" spans="1:20" s="14" customFormat="1" ht="20.25" customHeight="1" x14ac:dyDescent="0.15">
      <c r="A300" s="30" t="str">
        <f t="shared" si="4"/>
        <v>03805</v>
      </c>
      <c r="B300" s="93" t="s">
        <v>192</v>
      </c>
      <c r="C300" s="94" t="s">
        <v>336</v>
      </c>
      <c r="D300" s="95" t="s">
        <v>479</v>
      </c>
      <c r="E300" s="95" t="s">
        <v>522</v>
      </c>
      <c r="F300" s="96" t="s">
        <v>193</v>
      </c>
      <c r="G300" s="96" t="s">
        <v>477</v>
      </c>
      <c r="H300" s="97" t="s">
        <v>938</v>
      </c>
      <c r="I300" s="98" t="s">
        <v>968</v>
      </c>
      <c r="J300" s="96" t="s">
        <v>699</v>
      </c>
      <c r="K300" s="99" t="s">
        <v>740</v>
      </c>
      <c r="L300" s="100" t="s">
        <v>312</v>
      </c>
      <c r="M300" s="99"/>
      <c r="O300" s="137">
        <v>3</v>
      </c>
      <c r="P300" s="137"/>
      <c r="Q300" s="137"/>
      <c r="R300" s="138"/>
      <c r="S300" s="138"/>
      <c r="T300" s="138"/>
    </row>
    <row r="301" spans="1:20" s="16" customFormat="1" ht="20.25" customHeight="1" x14ac:dyDescent="0.15">
      <c r="A301" s="30" t="str">
        <f t="shared" si="4"/>
        <v>03806</v>
      </c>
      <c r="B301" s="93" t="s">
        <v>192</v>
      </c>
      <c r="C301" s="94" t="s">
        <v>337</v>
      </c>
      <c r="D301" s="95" t="s">
        <v>479</v>
      </c>
      <c r="E301" s="95" t="s">
        <v>522</v>
      </c>
      <c r="F301" s="96" t="s">
        <v>193</v>
      </c>
      <c r="G301" s="96" t="s">
        <v>477</v>
      </c>
      <c r="H301" s="97" t="s">
        <v>969</v>
      </c>
      <c r="I301" s="98" t="s">
        <v>198</v>
      </c>
      <c r="J301" s="96" t="s">
        <v>716</v>
      </c>
      <c r="K301" s="99" t="s">
        <v>741</v>
      </c>
      <c r="L301" s="100" t="s">
        <v>312</v>
      </c>
      <c r="M301" s="99"/>
      <c r="N301" s="14"/>
      <c r="O301" s="137">
        <v>3</v>
      </c>
      <c r="P301" s="137"/>
      <c r="Q301" s="137"/>
      <c r="R301" s="138"/>
      <c r="S301" s="138"/>
      <c r="T301" s="138"/>
    </row>
    <row r="302" spans="1:20" s="14" customFormat="1" ht="20.25" customHeight="1" x14ac:dyDescent="0.15">
      <c r="A302" s="30" t="str">
        <f t="shared" si="4"/>
        <v>03807</v>
      </c>
      <c r="B302" s="93" t="s">
        <v>192</v>
      </c>
      <c r="C302" s="94" t="s">
        <v>338</v>
      </c>
      <c r="D302" s="95" t="s">
        <v>479</v>
      </c>
      <c r="E302" s="95" t="s">
        <v>525</v>
      </c>
      <c r="F302" s="96" t="s">
        <v>193</v>
      </c>
      <c r="G302" s="96" t="s">
        <v>477</v>
      </c>
      <c r="H302" s="97" t="s">
        <v>939</v>
      </c>
      <c r="I302" s="98" t="s">
        <v>199</v>
      </c>
      <c r="J302" s="96" t="s">
        <v>699</v>
      </c>
      <c r="K302" s="99" t="s">
        <v>742</v>
      </c>
      <c r="L302" s="100" t="s">
        <v>312</v>
      </c>
      <c r="M302" s="99"/>
      <c r="O302" s="137">
        <v>4</v>
      </c>
      <c r="P302" s="137"/>
      <c r="Q302" s="137"/>
      <c r="R302" s="138"/>
      <c r="S302" s="138"/>
      <c r="T302" s="138"/>
    </row>
    <row r="303" spans="1:20" s="16" customFormat="1" ht="20.25" customHeight="1" x14ac:dyDescent="0.15">
      <c r="A303" s="30" t="str">
        <f t="shared" si="4"/>
        <v>03808</v>
      </c>
      <c r="B303" s="93" t="s">
        <v>192</v>
      </c>
      <c r="C303" s="94" t="s">
        <v>339</v>
      </c>
      <c r="D303" s="95" t="s">
        <v>479</v>
      </c>
      <c r="E303" s="95" t="s">
        <v>525</v>
      </c>
      <c r="F303" s="96" t="s">
        <v>193</v>
      </c>
      <c r="G303" s="96" t="s">
        <v>477</v>
      </c>
      <c r="H303" s="97" t="s">
        <v>970</v>
      </c>
      <c r="I303" s="98" t="s">
        <v>200</v>
      </c>
      <c r="J303" s="96" t="s">
        <v>716</v>
      </c>
      <c r="K303" s="99" t="s">
        <v>743</v>
      </c>
      <c r="L303" s="100" t="s">
        <v>312</v>
      </c>
      <c r="M303" s="99"/>
      <c r="N303" s="14"/>
      <c r="O303" s="137">
        <v>4</v>
      </c>
      <c r="P303" s="137"/>
      <c r="Q303" s="137"/>
      <c r="R303" s="138"/>
      <c r="S303" s="138"/>
      <c r="T303" s="138"/>
    </row>
    <row r="304" spans="1:20" s="14" customFormat="1" ht="20.25" customHeight="1" x14ac:dyDescent="0.15">
      <c r="A304" s="30" t="str">
        <f t="shared" si="4"/>
        <v>03809</v>
      </c>
      <c r="B304" s="93" t="s">
        <v>192</v>
      </c>
      <c r="C304" s="94" t="s">
        <v>332</v>
      </c>
      <c r="D304" s="95" t="s">
        <v>479</v>
      </c>
      <c r="E304" s="95" t="s">
        <v>528</v>
      </c>
      <c r="F304" s="96" t="s">
        <v>193</v>
      </c>
      <c r="G304" s="96" t="s">
        <v>477</v>
      </c>
      <c r="H304" s="97" t="s">
        <v>971</v>
      </c>
      <c r="I304" s="98" t="s">
        <v>972</v>
      </c>
      <c r="J304" s="96"/>
      <c r="K304" s="99" t="s">
        <v>201</v>
      </c>
      <c r="L304" s="100" t="s">
        <v>312</v>
      </c>
      <c r="M304" s="99"/>
      <c r="O304" s="137">
        <v>5</v>
      </c>
      <c r="P304" s="137"/>
      <c r="Q304" s="137"/>
      <c r="R304" s="138"/>
      <c r="S304" s="138"/>
      <c r="T304" s="138"/>
    </row>
    <row r="305" spans="1:20" s="16" customFormat="1" ht="20.25" customHeight="1" x14ac:dyDescent="0.15">
      <c r="A305" s="30" t="str">
        <f t="shared" si="4"/>
        <v>03810</v>
      </c>
      <c r="B305" s="93" t="s">
        <v>192</v>
      </c>
      <c r="C305" s="94" t="s">
        <v>340</v>
      </c>
      <c r="D305" s="95" t="s">
        <v>479</v>
      </c>
      <c r="E305" s="95" t="s">
        <v>529</v>
      </c>
      <c r="F305" s="96" t="s">
        <v>193</v>
      </c>
      <c r="G305" s="96" t="s">
        <v>477</v>
      </c>
      <c r="H305" s="97" t="s">
        <v>973</v>
      </c>
      <c r="I305" s="98" t="s">
        <v>202</v>
      </c>
      <c r="J305" s="96"/>
      <c r="K305" s="99" t="s">
        <v>203</v>
      </c>
      <c r="L305" s="100" t="s">
        <v>312</v>
      </c>
      <c r="M305" s="99"/>
      <c r="N305" s="14"/>
      <c r="O305" s="137">
        <v>6</v>
      </c>
      <c r="P305" s="137"/>
      <c r="Q305" s="137"/>
      <c r="R305" s="138"/>
      <c r="S305" s="138"/>
      <c r="T305" s="138"/>
    </row>
    <row r="306" spans="1:20" s="14" customFormat="1" ht="20.25" customHeight="1" x14ac:dyDescent="0.15">
      <c r="A306" s="30" t="str">
        <f t="shared" si="4"/>
        <v>03811</v>
      </c>
      <c r="B306" s="93" t="s">
        <v>192</v>
      </c>
      <c r="C306" s="94" t="s">
        <v>341</v>
      </c>
      <c r="D306" s="95" t="s">
        <v>479</v>
      </c>
      <c r="E306" s="95" t="s">
        <v>514</v>
      </c>
      <c r="F306" s="96" t="s">
        <v>193</v>
      </c>
      <c r="G306" s="96" t="s">
        <v>530</v>
      </c>
      <c r="H306" s="97" t="s">
        <v>21</v>
      </c>
      <c r="I306" s="98" t="s">
        <v>974</v>
      </c>
      <c r="J306" s="96"/>
      <c r="K306" s="99" t="s">
        <v>204</v>
      </c>
      <c r="L306" s="100" t="s">
        <v>312</v>
      </c>
      <c r="M306" s="99"/>
      <c r="O306" s="137">
        <v>1</v>
      </c>
      <c r="P306" s="137"/>
      <c r="Q306" s="137"/>
      <c r="R306" s="138"/>
      <c r="S306" s="138"/>
      <c r="T306" s="138"/>
    </row>
    <row r="307" spans="1:20" s="16" customFormat="1" ht="20.25" customHeight="1" x14ac:dyDescent="0.15">
      <c r="A307" s="30" t="str">
        <f t="shared" si="4"/>
        <v>03812</v>
      </c>
      <c r="B307" s="93" t="s">
        <v>192</v>
      </c>
      <c r="C307" s="94" t="s">
        <v>342</v>
      </c>
      <c r="D307" s="95" t="s">
        <v>479</v>
      </c>
      <c r="E307" s="95" t="s">
        <v>478</v>
      </c>
      <c r="F307" s="96" t="s">
        <v>193</v>
      </c>
      <c r="G307" s="96" t="s">
        <v>530</v>
      </c>
      <c r="H307" s="97" t="s">
        <v>866</v>
      </c>
      <c r="I307" s="98" t="s">
        <v>205</v>
      </c>
      <c r="J307" s="96"/>
      <c r="K307" s="99" t="s">
        <v>206</v>
      </c>
      <c r="L307" s="100" t="s">
        <v>312</v>
      </c>
      <c r="M307" s="99"/>
      <c r="N307" s="14"/>
      <c r="O307" s="137">
        <v>2</v>
      </c>
      <c r="P307" s="137"/>
      <c r="Q307" s="137"/>
      <c r="R307" s="138"/>
      <c r="S307" s="138"/>
      <c r="T307" s="138"/>
    </row>
    <row r="308" spans="1:20" s="14" customFormat="1" ht="20.25" customHeight="1" x14ac:dyDescent="0.15">
      <c r="A308" s="30" t="str">
        <f t="shared" si="4"/>
        <v>03813</v>
      </c>
      <c r="B308" s="93" t="s">
        <v>192</v>
      </c>
      <c r="C308" s="94" t="s">
        <v>343</v>
      </c>
      <c r="D308" s="95" t="s">
        <v>479</v>
      </c>
      <c r="E308" s="95" t="s">
        <v>522</v>
      </c>
      <c r="F308" s="96" t="s">
        <v>193</v>
      </c>
      <c r="G308" s="96" t="s">
        <v>530</v>
      </c>
      <c r="H308" s="97" t="s">
        <v>867</v>
      </c>
      <c r="I308" s="98" t="s">
        <v>975</v>
      </c>
      <c r="J308" s="96"/>
      <c r="K308" s="99" t="s">
        <v>207</v>
      </c>
      <c r="L308" s="100" t="s">
        <v>312</v>
      </c>
      <c r="M308" s="99"/>
      <c r="O308" s="137">
        <v>3</v>
      </c>
      <c r="P308" s="137"/>
      <c r="Q308" s="137"/>
      <c r="R308" s="138"/>
      <c r="S308" s="138"/>
      <c r="T308" s="138"/>
    </row>
    <row r="309" spans="1:20" s="16" customFormat="1" ht="20.25" customHeight="1" x14ac:dyDescent="0.15">
      <c r="A309" s="30" t="str">
        <f t="shared" si="4"/>
        <v>03814</v>
      </c>
      <c r="B309" s="93" t="s">
        <v>192</v>
      </c>
      <c r="C309" s="94" t="s">
        <v>344</v>
      </c>
      <c r="D309" s="95" t="s">
        <v>479</v>
      </c>
      <c r="E309" s="95" t="s">
        <v>525</v>
      </c>
      <c r="F309" s="96" t="s">
        <v>193</v>
      </c>
      <c r="G309" s="96" t="s">
        <v>530</v>
      </c>
      <c r="H309" s="97" t="s">
        <v>868</v>
      </c>
      <c r="I309" s="98" t="s">
        <v>208</v>
      </c>
      <c r="J309" s="96"/>
      <c r="K309" s="99" t="s">
        <v>209</v>
      </c>
      <c r="L309" s="100" t="s">
        <v>312</v>
      </c>
      <c r="M309" s="99"/>
      <c r="N309" s="14"/>
      <c r="O309" s="137">
        <v>4</v>
      </c>
      <c r="P309" s="137"/>
      <c r="Q309" s="137"/>
      <c r="R309" s="138"/>
      <c r="S309" s="138"/>
      <c r="T309" s="138"/>
    </row>
    <row r="310" spans="1:20" s="14" customFormat="1" ht="20.25" customHeight="1" x14ac:dyDescent="0.15">
      <c r="A310" s="30" t="str">
        <f t="shared" si="4"/>
        <v>03815</v>
      </c>
      <c r="B310" s="93" t="s">
        <v>192</v>
      </c>
      <c r="C310" s="94" t="s">
        <v>345</v>
      </c>
      <c r="D310" s="95" t="s">
        <v>479</v>
      </c>
      <c r="E310" s="95" t="s">
        <v>528</v>
      </c>
      <c r="F310" s="96" t="s">
        <v>193</v>
      </c>
      <c r="G310" s="96" t="s">
        <v>530</v>
      </c>
      <c r="H310" s="97" t="s">
        <v>869</v>
      </c>
      <c r="I310" s="98" t="s">
        <v>976</v>
      </c>
      <c r="J310" s="96"/>
      <c r="K310" s="99" t="s">
        <v>210</v>
      </c>
      <c r="L310" s="100" t="s">
        <v>312</v>
      </c>
      <c r="M310" s="99"/>
      <c r="O310" s="137">
        <v>5</v>
      </c>
      <c r="P310" s="137"/>
      <c r="Q310" s="137"/>
      <c r="R310" s="138"/>
      <c r="S310" s="138"/>
      <c r="T310" s="138"/>
    </row>
    <row r="311" spans="1:20" s="16" customFormat="1" ht="20.25" customHeight="1" x14ac:dyDescent="0.15">
      <c r="A311" s="30" t="str">
        <f t="shared" si="4"/>
        <v>03816</v>
      </c>
      <c r="B311" s="93" t="s">
        <v>192</v>
      </c>
      <c r="C311" s="94" t="s">
        <v>346</v>
      </c>
      <c r="D311" s="95" t="s">
        <v>479</v>
      </c>
      <c r="E311" s="95" t="s">
        <v>529</v>
      </c>
      <c r="F311" s="96" t="s">
        <v>193</v>
      </c>
      <c r="G311" s="96" t="s">
        <v>530</v>
      </c>
      <c r="H311" s="97" t="s">
        <v>870</v>
      </c>
      <c r="I311" s="98" t="s">
        <v>211</v>
      </c>
      <c r="J311" s="96"/>
      <c r="K311" s="99" t="s">
        <v>212</v>
      </c>
      <c r="L311" s="100" t="s">
        <v>312</v>
      </c>
      <c r="M311" s="99"/>
      <c r="N311" s="14"/>
      <c r="O311" s="137">
        <v>6</v>
      </c>
      <c r="P311" s="137"/>
      <c r="Q311" s="137"/>
      <c r="R311" s="138"/>
      <c r="S311" s="138"/>
      <c r="T311" s="138"/>
    </row>
    <row r="312" spans="1:20" s="14" customFormat="1" ht="20.25" customHeight="1" x14ac:dyDescent="0.15">
      <c r="A312" s="30" t="str">
        <f t="shared" si="4"/>
        <v>03817</v>
      </c>
      <c r="B312" s="93" t="s">
        <v>192</v>
      </c>
      <c r="C312" s="94" t="s">
        <v>347</v>
      </c>
      <c r="D312" s="95" t="s">
        <v>479</v>
      </c>
      <c r="E312" s="95" t="s">
        <v>555</v>
      </c>
      <c r="F312" s="96" t="s">
        <v>193</v>
      </c>
      <c r="G312" s="96" t="s">
        <v>556</v>
      </c>
      <c r="H312" s="97" t="s">
        <v>977</v>
      </c>
      <c r="I312" s="98" t="s">
        <v>978</v>
      </c>
      <c r="J312" s="96" t="s">
        <v>699</v>
      </c>
      <c r="K312" s="99" t="s">
        <v>744</v>
      </c>
      <c r="L312" s="100" t="s">
        <v>312</v>
      </c>
      <c r="M312" s="99"/>
      <c r="O312" s="137">
        <v>1</v>
      </c>
      <c r="P312" s="137">
        <v>2</v>
      </c>
      <c r="Q312" s="137"/>
      <c r="R312" s="138"/>
      <c r="S312" s="138"/>
      <c r="T312" s="138"/>
    </row>
    <row r="313" spans="1:20" s="16" customFormat="1" ht="20.25" customHeight="1" x14ac:dyDescent="0.15">
      <c r="A313" s="30" t="str">
        <f t="shared" si="4"/>
        <v>03818</v>
      </c>
      <c r="B313" s="93" t="s">
        <v>192</v>
      </c>
      <c r="C313" s="94" t="s">
        <v>348</v>
      </c>
      <c r="D313" s="95" t="s">
        <v>479</v>
      </c>
      <c r="E313" s="95" t="s">
        <v>555</v>
      </c>
      <c r="F313" s="96" t="s">
        <v>193</v>
      </c>
      <c r="G313" s="96" t="s">
        <v>556</v>
      </c>
      <c r="H313" s="97" t="s">
        <v>979</v>
      </c>
      <c r="I313" s="98" t="s">
        <v>980</v>
      </c>
      <c r="J313" s="96" t="s">
        <v>716</v>
      </c>
      <c r="K313" s="99" t="s">
        <v>745</v>
      </c>
      <c r="L313" s="100" t="s">
        <v>312</v>
      </c>
      <c r="M313" s="99"/>
      <c r="N313" s="14"/>
      <c r="O313" s="137">
        <v>1</v>
      </c>
      <c r="P313" s="137">
        <v>2</v>
      </c>
      <c r="Q313" s="137"/>
      <c r="R313" s="138"/>
      <c r="S313" s="138"/>
      <c r="T313" s="138"/>
    </row>
    <row r="314" spans="1:20" s="14" customFormat="1" ht="20.25" customHeight="1" x14ac:dyDescent="0.15">
      <c r="A314" s="30" t="str">
        <f t="shared" si="4"/>
        <v>03819</v>
      </c>
      <c r="B314" s="93" t="s">
        <v>192</v>
      </c>
      <c r="C314" s="94" t="s">
        <v>349</v>
      </c>
      <c r="D314" s="95" t="s">
        <v>640</v>
      </c>
      <c r="E314" s="95" t="s">
        <v>514</v>
      </c>
      <c r="F314" s="96" t="s">
        <v>193</v>
      </c>
      <c r="G314" s="96" t="s">
        <v>634</v>
      </c>
      <c r="H314" s="97" t="s">
        <v>874</v>
      </c>
      <c r="I314" s="98" t="s">
        <v>981</v>
      </c>
      <c r="J314" s="96"/>
      <c r="K314" s="99" t="s">
        <v>746</v>
      </c>
      <c r="L314" s="100" t="s">
        <v>312</v>
      </c>
      <c r="M314" s="99"/>
      <c r="O314" s="137">
        <v>1</v>
      </c>
      <c r="P314" s="137"/>
      <c r="Q314" s="137"/>
      <c r="R314" s="138"/>
      <c r="S314" s="138"/>
      <c r="T314" s="138"/>
    </row>
    <row r="315" spans="1:20" s="16" customFormat="1" ht="20.25" customHeight="1" x14ac:dyDescent="0.15">
      <c r="A315" s="30" t="str">
        <f t="shared" si="4"/>
        <v>03820</v>
      </c>
      <c r="B315" s="93" t="s">
        <v>192</v>
      </c>
      <c r="C315" s="94" t="s">
        <v>350</v>
      </c>
      <c r="D315" s="95" t="s">
        <v>640</v>
      </c>
      <c r="E315" s="95" t="s">
        <v>478</v>
      </c>
      <c r="F315" s="96" t="s">
        <v>193</v>
      </c>
      <c r="G315" s="96" t="s">
        <v>634</v>
      </c>
      <c r="H315" s="97" t="s">
        <v>876</v>
      </c>
      <c r="I315" s="98" t="s">
        <v>982</v>
      </c>
      <c r="J315" s="96"/>
      <c r="K315" s="99" t="s">
        <v>747</v>
      </c>
      <c r="L315" s="100" t="s">
        <v>312</v>
      </c>
      <c r="M315" s="99"/>
      <c r="N315" s="14"/>
      <c r="O315" s="137">
        <v>2</v>
      </c>
      <c r="P315" s="137"/>
      <c r="Q315" s="137"/>
      <c r="R315" s="138"/>
      <c r="S315" s="138"/>
      <c r="T315" s="138"/>
    </row>
    <row r="316" spans="1:20" s="14" customFormat="1" ht="20.25" customHeight="1" x14ac:dyDescent="0.15">
      <c r="A316" s="30" t="str">
        <f t="shared" si="4"/>
        <v>03821</v>
      </c>
      <c r="B316" s="93" t="s">
        <v>192</v>
      </c>
      <c r="C316" s="94" t="s">
        <v>351</v>
      </c>
      <c r="D316" s="95" t="s">
        <v>640</v>
      </c>
      <c r="E316" s="95" t="s">
        <v>522</v>
      </c>
      <c r="F316" s="96" t="s">
        <v>193</v>
      </c>
      <c r="G316" s="96" t="s">
        <v>634</v>
      </c>
      <c r="H316" s="97" t="s">
        <v>877</v>
      </c>
      <c r="I316" s="98" t="s">
        <v>983</v>
      </c>
      <c r="J316" s="96"/>
      <c r="K316" s="99" t="s">
        <v>748</v>
      </c>
      <c r="L316" s="100" t="s">
        <v>312</v>
      </c>
      <c r="M316" s="99"/>
      <c r="O316" s="137">
        <v>3</v>
      </c>
      <c r="P316" s="137"/>
      <c r="Q316" s="137"/>
      <c r="R316" s="138"/>
      <c r="S316" s="138"/>
      <c r="T316" s="138"/>
    </row>
    <row r="317" spans="1:20" s="16" customFormat="1" ht="20.25" customHeight="1" x14ac:dyDescent="0.15">
      <c r="A317" s="30" t="str">
        <f t="shared" si="4"/>
        <v>03822</v>
      </c>
      <c r="B317" s="93" t="s">
        <v>192</v>
      </c>
      <c r="C317" s="94" t="s">
        <v>352</v>
      </c>
      <c r="D317" s="95" t="s">
        <v>640</v>
      </c>
      <c r="E317" s="95" t="s">
        <v>525</v>
      </c>
      <c r="F317" s="96" t="s">
        <v>193</v>
      </c>
      <c r="G317" s="96" t="s">
        <v>634</v>
      </c>
      <c r="H317" s="97" t="s">
        <v>878</v>
      </c>
      <c r="I317" s="98" t="s">
        <v>984</v>
      </c>
      <c r="J317" s="96"/>
      <c r="K317" s="99" t="s">
        <v>749</v>
      </c>
      <c r="L317" s="100" t="s">
        <v>312</v>
      </c>
      <c r="M317" s="99"/>
      <c r="N317" s="14"/>
      <c r="O317" s="137">
        <v>4</v>
      </c>
      <c r="P317" s="137"/>
      <c r="Q317" s="137"/>
      <c r="R317" s="138"/>
      <c r="S317" s="138"/>
      <c r="T317" s="138"/>
    </row>
    <row r="318" spans="1:20" s="14" customFormat="1" ht="20.25" customHeight="1" x14ac:dyDescent="0.15">
      <c r="A318" s="30" t="str">
        <f t="shared" si="4"/>
        <v>03823</v>
      </c>
      <c r="B318" s="93" t="s">
        <v>192</v>
      </c>
      <c r="C318" s="94" t="s">
        <v>353</v>
      </c>
      <c r="D318" s="95" t="s">
        <v>640</v>
      </c>
      <c r="E318" s="95" t="s">
        <v>528</v>
      </c>
      <c r="F318" s="96" t="s">
        <v>193</v>
      </c>
      <c r="G318" s="96" t="s">
        <v>634</v>
      </c>
      <c r="H318" s="97" t="s">
        <v>880</v>
      </c>
      <c r="I318" s="98" t="s">
        <v>985</v>
      </c>
      <c r="J318" s="96"/>
      <c r="K318" s="99" t="s">
        <v>750</v>
      </c>
      <c r="L318" s="100" t="s">
        <v>312</v>
      </c>
      <c r="M318" s="99"/>
      <c r="O318" s="137">
        <v>5</v>
      </c>
      <c r="P318" s="137"/>
      <c r="Q318" s="137"/>
      <c r="R318" s="138"/>
      <c r="S318" s="138"/>
      <c r="T318" s="138"/>
    </row>
    <row r="319" spans="1:20" s="16" customFormat="1" ht="20.25" customHeight="1" x14ac:dyDescent="0.15">
      <c r="A319" s="30" t="str">
        <f t="shared" si="4"/>
        <v>03824</v>
      </c>
      <c r="B319" s="93" t="s">
        <v>192</v>
      </c>
      <c r="C319" s="94" t="s">
        <v>354</v>
      </c>
      <c r="D319" s="95" t="s">
        <v>640</v>
      </c>
      <c r="E319" s="95" t="s">
        <v>529</v>
      </c>
      <c r="F319" s="96" t="s">
        <v>193</v>
      </c>
      <c r="G319" s="96" t="s">
        <v>634</v>
      </c>
      <c r="H319" s="97" t="s">
        <v>883</v>
      </c>
      <c r="I319" s="98" t="s">
        <v>986</v>
      </c>
      <c r="J319" s="96"/>
      <c r="K319" s="99" t="s">
        <v>751</v>
      </c>
      <c r="L319" s="100" t="s">
        <v>312</v>
      </c>
      <c r="M319" s="99"/>
      <c r="N319" s="14"/>
      <c r="O319" s="137">
        <v>6</v>
      </c>
      <c r="P319" s="137"/>
      <c r="Q319" s="137"/>
      <c r="R319" s="138"/>
      <c r="S319" s="138"/>
      <c r="T319" s="138"/>
    </row>
    <row r="320" spans="1:20" s="14" customFormat="1" ht="20.25" customHeight="1" x14ac:dyDescent="0.15">
      <c r="A320" s="30" t="str">
        <f t="shared" si="4"/>
        <v>03825</v>
      </c>
      <c r="B320" s="93" t="s">
        <v>192</v>
      </c>
      <c r="C320" s="94" t="s">
        <v>355</v>
      </c>
      <c r="D320" s="95" t="s">
        <v>640</v>
      </c>
      <c r="E320" s="95" t="s">
        <v>528</v>
      </c>
      <c r="F320" s="96" t="s">
        <v>193</v>
      </c>
      <c r="G320" s="96" t="s">
        <v>1443</v>
      </c>
      <c r="H320" s="97" t="s">
        <v>971</v>
      </c>
      <c r="I320" s="98" t="s">
        <v>987</v>
      </c>
      <c r="J320" s="96"/>
      <c r="K320" s="99" t="s">
        <v>988</v>
      </c>
      <c r="L320" s="100" t="s">
        <v>312</v>
      </c>
      <c r="M320" s="99"/>
      <c r="O320" s="137">
        <v>5</v>
      </c>
      <c r="P320" s="137"/>
      <c r="Q320" s="137"/>
      <c r="R320" s="138"/>
      <c r="S320" s="138"/>
      <c r="T320" s="138"/>
    </row>
    <row r="321" spans="1:20" s="14" customFormat="1" ht="20.25" customHeight="1" x14ac:dyDescent="0.15">
      <c r="A321" s="30" t="str">
        <f t="shared" si="4"/>
        <v>03826</v>
      </c>
      <c r="B321" s="93" t="s">
        <v>192</v>
      </c>
      <c r="C321" s="94" t="s">
        <v>356</v>
      </c>
      <c r="D321" s="95" t="s">
        <v>640</v>
      </c>
      <c r="E321" s="95" t="s">
        <v>529</v>
      </c>
      <c r="F321" s="96" t="s">
        <v>193</v>
      </c>
      <c r="G321" s="96" t="s">
        <v>1443</v>
      </c>
      <c r="H321" s="97" t="s">
        <v>973</v>
      </c>
      <c r="I321" s="98" t="s">
        <v>989</v>
      </c>
      <c r="J321" s="96"/>
      <c r="K321" s="99" t="s">
        <v>990</v>
      </c>
      <c r="L321" s="100" t="s">
        <v>312</v>
      </c>
      <c r="M321" s="99"/>
      <c r="O321" s="137">
        <v>6</v>
      </c>
      <c r="P321" s="137"/>
      <c r="Q321" s="137"/>
      <c r="R321" s="138"/>
      <c r="S321" s="138"/>
      <c r="T321" s="138"/>
    </row>
    <row r="322" spans="1:20" s="14" customFormat="1" ht="20.25" customHeight="1" x14ac:dyDescent="0.15">
      <c r="A322" s="30" t="str">
        <f t="shared" si="4"/>
        <v>03827</v>
      </c>
      <c r="B322" s="93" t="s">
        <v>192</v>
      </c>
      <c r="C322" s="94" t="s">
        <v>357</v>
      </c>
      <c r="D322" s="95" t="s">
        <v>567</v>
      </c>
      <c r="E322" s="95" t="s">
        <v>514</v>
      </c>
      <c r="F322" s="96" t="s">
        <v>193</v>
      </c>
      <c r="G322" s="96" t="s">
        <v>477</v>
      </c>
      <c r="H322" s="102" t="s">
        <v>1226</v>
      </c>
      <c r="I322" s="103" t="s">
        <v>213</v>
      </c>
      <c r="J322" s="96"/>
      <c r="K322" s="99" t="s">
        <v>214</v>
      </c>
      <c r="L322" s="100" t="s">
        <v>312</v>
      </c>
      <c r="M322" s="99"/>
      <c r="O322" s="137">
        <v>7</v>
      </c>
      <c r="P322" s="137"/>
      <c r="Q322" s="137"/>
      <c r="R322" s="138"/>
      <c r="S322" s="138"/>
      <c r="T322" s="138"/>
    </row>
    <row r="323" spans="1:20" s="14" customFormat="1" ht="20.25" customHeight="1" x14ac:dyDescent="0.15">
      <c r="A323" s="30" t="str">
        <f t="shared" si="4"/>
        <v>03828</v>
      </c>
      <c r="B323" s="93" t="s">
        <v>192</v>
      </c>
      <c r="C323" s="94" t="s">
        <v>358</v>
      </c>
      <c r="D323" s="95" t="s">
        <v>567</v>
      </c>
      <c r="E323" s="95" t="s">
        <v>478</v>
      </c>
      <c r="F323" s="96" t="s">
        <v>193</v>
      </c>
      <c r="G323" s="96" t="s">
        <v>477</v>
      </c>
      <c r="H323" s="102" t="s">
        <v>1308</v>
      </c>
      <c r="I323" s="103" t="s">
        <v>215</v>
      </c>
      <c r="J323" s="96"/>
      <c r="K323" s="99" t="s">
        <v>216</v>
      </c>
      <c r="L323" s="100" t="s">
        <v>312</v>
      </c>
      <c r="M323" s="99"/>
      <c r="O323" s="137">
        <v>8</v>
      </c>
      <c r="P323" s="137"/>
      <c r="Q323" s="137"/>
      <c r="R323" s="138"/>
      <c r="S323" s="138"/>
      <c r="T323" s="138"/>
    </row>
    <row r="324" spans="1:20" s="14" customFormat="1" ht="20.25" customHeight="1" x14ac:dyDescent="0.15">
      <c r="A324" s="30" t="str">
        <f t="shared" si="4"/>
        <v>03829</v>
      </c>
      <c r="B324" s="93" t="s">
        <v>192</v>
      </c>
      <c r="C324" s="94" t="s">
        <v>359</v>
      </c>
      <c r="D324" s="95" t="s">
        <v>567</v>
      </c>
      <c r="E324" s="95" t="s">
        <v>522</v>
      </c>
      <c r="F324" s="96" t="s">
        <v>193</v>
      </c>
      <c r="G324" s="96" t="s">
        <v>477</v>
      </c>
      <c r="H324" s="102" t="s">
        <v>1310</v>
      </c>
      <c r="I324" s="103" t="s">
        <v>217</v>
      </c>
      <c r="J324" s="96"/>
      <c r="K324" s="99" t="s">
        <v>218</v>
      </c>
      <c r="L324" s="100" t="s">
        <v>312</v>
      </c>
      <c r="M324" s="99"/>
      <c r="O324" s="137">
        <v>9</v>
      </c>
      <c r="P324" s="137"/>
      <c r="Q324" s="137"/>
      <c r="R324" s="138"/>
      <c r="S324" s="138"/>
      <c r="T324" s="138"/>
    </row>
    <row r="325" spans="1:20" s="14" customFormat="1" ht="20.25" customHeight="1" x14ac:dyDescent="0.15">
      <c r="A325" s="30" t="str">
        <f t="shared" si="4"/>
        <v>03830</v>
      </c>
      <c r="B325" s="93" t="s">
        <v>192</v>
      </c>
      <c r="C325" s="94" t="s">
        <v>360</v>
      </c>
      <c r="D325" s="95" t="s">
        <v>567</v>
      </c>
      <c r="E325" s="95" t="s">
        <v>2</v>
      </c>
      <c r="F325" s="96" t="s">
        <v>193</v>
      </c>
      <c r="G325" s="96" t="s">
        <v>530</v>
      </c>
      <c r="H325" s="102" t="s">
        <v>1226</v>
      </c>
      <c r="I325" s="103" t="s">
        <v>219</v>
      </c>
      <c r="J325" s="96"/>
      <c r="K325" s="99" t="s">
        <v>991</v>
      </c>
      <c r="L325" s="100" t="s">
        <v>312</v>
      </c>
      <c r="M325" s="99"/>
      <c r="O325" s="137">
        <v>7</v>
      </c>
      <c r="P325" s="137">
        <v>8</v>
      </c>
      <c r="Q325" s="137">
        <v>9</v>
      </c>
      <c r="R325" s="138"/>
      <c r="S325" s="138"/>
      <c r="T325" s="138"/>
    </row>
    <row r="326" spans="1:20" s="16" customFormat="1" ht="20.25" customHeight="1" x14ac:dyDescent="0.15">
      <c r="A326" s="30" t="str">
        <f t="shared" si="4"/>
        <v>03831</v>
      </c>
      <c r="B326" s="93" t="s">
        <v>192</v>
      </c>
      <c r="C326" s="94" t="s">
        <v>361</v>
      </c>
      <c r="D326" s="95" t="s">
        <v>567</v>
      </c>
      <c r="E326" s="95" t="s">
        <v>514</v>
      </c>
      <c r="F326" s="96" t="s">
        <v>193</v>
      </c>
      <c r="G326" s="96" t="s">
        <v>37</v>
      </c>
      <c r="H326" s="102" t="s">
        <v>1202</v>
      </c>
      <c r="I326" s="103" t="s">
        <v>1335</v>
      </c>
      <c r="J326" s="96"/>
      <c r="K326" s="99" t="s">
        <v>752</v>
      </c>
      <c r="L326" s="100" t="s">
        <v>312</v>
      </c>
      <c r="M326" s="99"/>
      <c r="N326" s="14"/>
      <c r="O326" s="137">
        <v>7</v>
      </c>
      <c r="P326" s="137"/>
      <c r="Q326" s="137"/>
      <c r="R326" s="138"/>
      <c r="S326" s="138"/>
      <c r="T326" s="138"/>
    </row>
    <row r="327" spans="1:20" s="14" customFormat="1" ht="20.25" customHeight="1" x14ac:dyDescent="0.15">
      <c r="A327" s="30" t="str">
        <f t="shared" si="4"/>
        <v>03832</v>
      </c>
      <c r="B327" s="93" t="s">
        <v>192</v>
      </c>
      <c r="C327" s="94" t="s">
        <v>362</v>
      </c>
      <c r="D327" s="95" t="s">
        <v>567</v>
      </c>
      <c r="E327" s="95" t="s">
        <v>571</v>
      </c>
      <c r="F327" s="96" t="s">
        <v>193</v>
      </c>
      <c r="G327" s="96" t="s">
        <v>37</v>
      </c>
      <c r="H327" s="102" t="s">
        <v>1204</v>
      </c>
      <c r="I327" s="103" t="s">
        <v>1336</v>
      </c>
      <c r="J327" s="96"/>
      <c r="K327" s="99" t="s">
        <v>753</v>
      </c>
      <c r="L327" s="100" t="s">
        <v>312</v>
      </c>
      <c r="M327" s="99"/>
      <c r="O327" s="137">
        <v>8</v>
      </c>
      <c r="P327" s="137">
        <v>9</v>
      </c>
      <c r="Q327" s="137"/>
      <c r="R327" s="138"/>
      <c r="S327" s="138"/>
      <c r="T327" s="138"/>
    </row>
    <row r="328" spans="1:20" s="17" customFormat="1" ht="20.25" customHeight="1" x14ac:dyDescent="0.15">
      <c r="A328" s="30" t="str">
        <f t="shared" si="4"/>
        <v>03833</v>
      </c>
      <c r="B328" s="93" t="s">
        <v>192</v>
      </c>
      <c r="C328" s="94" t="s">
        <v>363</v>
      </c>
      <c r="D328" s="95" t="s">
        <v>567</v>
      </c>
      <c r="E328" s="95" t="s">
        <v>514</v>
      </c>
      <c r="F328" s="96" t="s">
        <v>193</v>
      </c>
      <c r="G328" s="96" t="s">
        <v>15</v>
      </c>
      <c r="H328" s="102" t="s">
        <v>1178</v>
      </c>
      <c r="I328" s="103" t="s">
        <v>1337</v>
      </c>
      <c r="J328" s="96"/>
      <c r="K328" s="99" t="s">
        <v>220</v>
      </c>
      <c r="L328" s="100" t="s">
        <v>312</v>
      </c>
      <c r="M328" s="99"/>
      <c r="N328" s="14"/>
      <c r="O328" s="137">
        <v>7</v>
      </c>
      <c r="P328" s="137"/>
      <c r="Q328" s="137"/>
      <c r="R328" s="138"/>
      <c r="S328" s="138"/>
      <c r="T328" s="138"/>
    </row>
    <row r="329" spans="1:20" s="14" customFormat="1" ht="20.25" customHeight="1" x14ac:dyDescent="0.15">
      <c r="A329" s="30" t="str">
        <f t="shared" si="4"/>
        <v>03834</v>
      </c>
      <c r="B329" s="93" t="s">
        <v>192</v>
      </c>
      <c r="C329" s="94" t="s">
        <v>364</v>
      </c>
      <c r="D329" s="95" t="s">
        <v>567</v>
      </c>
      <c r="E329" s="95" t="s">
        <v>478</v>
      </c>
      <c r="F329" s="96" t="s">
        <v>193</v>
      </c>
      <c r="G329" s="96" t="s">
        <v>15</v>
      </c>
      <c r="H329" s="102" t="s">
        <v>1338</v>
      </c>
      <c r="I329" s="103" t="s">
        <v>1339</v>
      </c>
      <c r="J329" s="96"/>
      <c r="K329" s="99" t="s">
        <v>221</v>
      </c>
      <c r="L329" s="100" t="s">
        <v>312</v>
      </c>
      <c r="M329" s="99"/>
      <c r="O329" s="137">
        <v>8</v>
      </c>
      <c r="P329" s="137"/>
      <c r="Q329" s="137"/>
      <c r="R329" s="138"/>
      <c r="S329" s="138"/>
      <c r="T329" s="138"/>
    </row>
    <row r="330" spans="1:20" s="16" customFormat="1" ht="20.25" customHeight="1" x14ac:dyDescent="0.15">
      <c r="A330" s="30" t="str">
        <f t="shared" si="4"/>
        <v>03835</v>
      </c>
      <c r="B330" s="93" t="s">
        <v>192</v>
      </c>
      <c r="C330" s="94" t="s">
        <v>365</v>
      </c>
      <c r="D330" s="95" t="s">
        <v>567</v>
      </c>
      <c r="E330" s="95" t="s">
        <v>522</v>
      </c>
      <c r="F330" s="96" t="s">
        <v>193</v>
      </c>
      <c r="G330" s="96" t="s">
        <v>15</v>
      </c>
      <c r="H330" s="102" t="s">
        <v>1340</v>
      </c>
      <c r="I330" s="103" t="s">
        <v>1341</v>
      </c>
      <c r="J330" s="96"/>
      <c r="K330" s="99" t="s">
        <v>992</v>
      </c>
      <c r="L330" s="100" t="s">
        <v>312</v>
      </c>
      <c r="M330" s="99"/>
      <c r="N330" s="14"/>
      <c r="O330" s="137">
        <v>9</v>
      </c>
      <c r="P330" s="137"/>
      <c r="Q330" s="137"/>
      <c r="R330" s="138"/>
      <c r="S330" s="138"/>
      <c r="T330" s="138"/>
    </row>
    <row r="331" spans="1:20" s="14" customFormat="1" ht="20.25" customHeight="1" x14ac:dyDescent="0.15">
      <c r="A331" s="30" t="str">
        <f t="shared" si="4"/>
        <v>03836</v>
      </c>
      <c r="B331" s="93" t="s">
        <v>192</v>
      </c>
      <c r="C331" s="94" t="s">
        <v>366</v>
      </c>
      <c r="D331" s="95" t="s">
        <v>567</v>
      </c>
      <c r="E331" s="95" t="s">
        <v>514</v>
      </c>
      <c r="F331" s="96" t="s">
        <v>193</v>
      </c>
      <c r="G331" s="41" t="s">
        <v>634</v>
      </c>
      <c r="H331" s="102" t="s">
        <v>1213</v>
      </c>
      <c r="I331" s="103" t="s">
        <v>1342</v>
      </c>
      <c r="J331" s="96"/>
      <c r="K331" s="99" t="s">
        <v>993</v>
      </c>
      <c r="L331" s="100" t="s">
        <v>312</v>
      </c>
      <c r="M331" s="99"/>
      <c r="O331" s="137">
        <v>7</v>
      </c>
      <c r="P331" s="137"/>
      <c r="Q331" s="137"/>
      <c r="R331" s="138"/>
      <c r="S331" s="138"/>
      <c r="T331" s="138"/>
    </row>
    <row r="332" spans="1:20" s="16" customFormat="1" ht="20.25" customHeight="1" x14ac:dyDescent="0.15">
      <c r="A332" s="30" t="str">
        <f t="shared" ref="A332:A398" si="5">B332&amp;C332</f>
        <v>03837</v>
      </c>
      <c r="B332" s="93" t="s">
        <v>192</v>
      </c>
      <c r="C332" s="94" t="s">
        <v>367</v>
      </c>
      <c r="D332" s="95" t="s">
        <v>567</v>
      </c>
      <c r="E332" s="95" t="s">
        <v>478</v>
      </c>
      <c r="F332" s="96" t="s">
        <v>193</v>
      </c>
      <c r="G332" s="41" t="s">
        <v>634</v>
      </c>
      <c r="H332" s="102" t="s">
        <v>1266</v>
      </c>
      <c r="I332" s="103" t="s">
        <v>1343</v>
      </c>
      <c r="J332" s="96"/>
      <c r="K332" s="99" t="s">
        <v>994</v>
      </c>
      <c r="L332" s="100" t="s">
        <v>312</v>
      </c>
      <c r="M332" s="99"/>
      <c r="N332" s="14"/>
      <c r="O332" s="137">
        <v>8</v>
      </c>
      <c r="P332" s="137"/>
      <c r="Q332" s="137"/>
      <c r="R332" s="138"/>
      <c r="S332" s="138"/>
      <c r="T332" s="138"/>
    </row>
    <row r="333" spans="1:20" s="14" customFormat="1" ht="20.25" customHeight="1" x14ac:dyDescent="0.15">
      <c r="A333" s="30" t="str">
        <f t="shared" si="5"/>
        <v>03838</v>
      </c>
      <c r="B333" s="93" t="s">
        <v>192</v>
      </c>
      <c r="C333" s="94" t="s">
        <v>368</v>
      </c>
      <c r="D333" s="95" t="s">
        <v>567</v>
      </c>
      <c r="E333" s="95" t="s">
        <v>522</v>
      </c>
      <c r="F333" s="96" t="s">
        <v>193</v>
      </c>
      <c r="G333" s="41" t="s">
        <v>634</v>
      </c>
      <c r="H333" s="102" t="s">
        <v>1267</v>
      </c>
      <c r="I333" s="103" t="s">
        <v>1344</v>
      </c>
      <c r="J333" s="96"/>
      <c r="K333" s="99" t="s">
        <v>995</v>
      </c>
      <c r="L333" s="100" t="s">
        <v>312</v>
      </c>
      <c r="M333" s="99"/>
      <c r="O333" s="137">
        <v>9</v>
      </c>
      <c r="P333" s="137"/>
      <c r="Q333" s="137"/>
      <c r="R333" s="138"/>
      <c r="S333" s="138"/>
      <c r="T333" s="138"/>
    </row>
    <row r="334" spans="1:20" s="16" customFormat="1" ht="20.25" customHeight="1" x14ac:dyDescent="0.15">
      <c r="A334" s="30" t="str">
        <f t="shared" si="5"/>
        <v>04601</v>
      </c>
      <c r="B334" s="93" t="s">
        <v>222</v>
      </c>
      <c r="C334" s="94" t="s">
        <v>760</v>
      </c>
      <c r="D334" s="95" t="s">
        <v>479</v>
      </c>
      <c r="E334" s="95" t="s">
        <v>996</v>
      </c>
      <c r="F334" s="96" t="s">
        <v>223</v>
      </c>
      <c r="G334" s="96" t="s">
        <v>540</v>
      </c>
      <c r="H334" s="97" t="s">
        <v>774</v>
      </c>
      <c r="I334" s="98" t="s">
        <v>1345</v>
      </c>
      <c r="J334" s="96"/>
      <c r="K334" s="99" t="s">
        <v>997</v>
      </c>
      <c r="L334" s="100" t="s">
        <v>313</v>
      </c>
      <c r="M334" s="99"/>
      <c r="N334" s="14"/>
      <c r="O334" s="137">
        <v>3</v>
      </c>
      <c r="P334" s="137">
        <v>4</v>
      </c>
      <c r="Q334" s="137">
        <v>5</v>
      </c>
      <c r="R334" s="138">
        <v>6</v>
      </c>
      <c r="S334" s="138"/>
      <c r="T334" s="138"/>
    </row>
    <row r="335" spans="1:20" s="14" customFormat="1" ht="20.25" customHeight="1" x14ac:dyDescent="0.15">
      <c r="A335" s="30" t="str">
        <f t="shared" si="5"/>
        <v>04602</v>
      </c>
      <c r="B335" s="93" t="s">
        <v>222</v>
      </c>
      <c r="C335" s="94" t="s">
        <v>333</v>
      </c>
      <c r="D335" s="95" t="s">
        <v>567</v>
      </c>
      <c r="E335" s="95" t="s">
        <v>555</v>
      </c>
      <c r="F335" s="96" t="s">
        <v>223</v>
      </c>
      <c r="G335" s="96" t="s">
        <v>0</v>
      </c>
      <c r="H335" s="102" t="s">
        <v>1213</v>
      </c>
      <c r="I335" s="103" t="s">
        <v>1346</v>
      </c>
      <c r="J335" s="96"/>
      <c r="K335" s="99" t="s">
        <v>224</v>
      </c>
      <c r="L335" s="100" t="s">
        <v>313</v>
      </c>
      <c r="M335" s="99"/>
      <c r="O335" s="137">
        <v>7</v>
      </c>
      <c r="P335" s="137">
        <v>8</v>
      </c>
      <c r="Q335" s="137"/>
      <c r="R335" s="138"/>
      <c r="S335" s="138"/>
      <c r="T335" s="138"/>
    </row>
    <row r="336" spans="1:20" s="16" customFormat="1" ht="20.25" customHeight="1" x14ac:dyDescent="0.15">
      <c r="A336" s="30" t="str">
        <f t="shared" si="5"/>
        <v>04603</v>
      </c>
      <c r="B336" s="93" t="s">
        <v>222</v>
      </c>
      <c r="C336" s="94" t="s">
        <v>334</v>
      </c>
      <c r="D336" s="95" t="s">
        <v>567</v>
      </c>
      <c r="E336" s="95" t="s">
        <v>2</v>
      </c>
      <c r="F336" s="96" t="s">
        <v>223</v>
      </c>
      <c r="G336" s="96" t="s">
        <v>3</v>
      </c>
      <c r="H336" s="102" t="s">
        <v>1347</v>
      </c>
      <c r="I336" s="103" t="s">
        <v>1348</v>
      </c>
      <c r="J336" s="96"/>
      <c r="K336" s="99" t="s">
        <v>998</v>
      </c>
      <c r="L336" s="100" t="s">
        <v>313</v>
      </c>
      <c r="M336" s="99"/>
      <c r="N336" s="14"/>
      <c r="O336" s="137">
        <v>7</v>
      </c>
      <c r="P336" s="137">
        <v>8</v>
      </c>
      <c r="Q336" s="137">
        <v>9</v>
      </c>
      <c r="R336" s="138"/>
      <c r="S336" s="138"/>
      <c r="T336" s="138"/>
    </row>
    <row r="337" spans="1:20" s="14" customFormat="1" ht="20.25" customHeight="1" x14ac:dyDescent="0.15">
      <c r="A337" s="30" t="str">
        <f t="shared" si="5"/>
        <v>04604</v>
      </c>
      <c r="B337" s="93" t="s">
        <v>222</v>
      </c>
      <c r="C337" s="94" t="s">
        <v>335</v>
      </c>
      <c r="D337" s="95" t="s">
        <v>567</v>
      </c>
      <c r="E337" s="95" t="s">
        <v>522</v>
      </c>
      <c r="F337" s="96" t="s">
        <v>223</v>
      </c>
      <c r="G337" s="96" t="s">
        <v>4</v>
      </c>
      <c r="H337" s="102" t="s">
        <v>1267</v>
      </c>
      <c r="I337" s="103" t="s">
        <v>1349</v>
      </c>
      <c r="J337" s="96"/>
      <c r="K337" s="99" t="s">
        <v>225</v>
      </c>
      <c r="L337" s="100" t="s">
        <v>313</v>
      </c>
      <c r="M337" s="99"/>
      <c r="O337" s="137">
        <v>9</v>
      </c>
      <c r="P337" s="137"/>
      <c r="Q337" s="137"/>
      <c r="R337" s="138"/>
      <c r="S337" s="138"/>
      <c r="T337" s="138"/>
    </row>
    <row r="338" spans="1:20" s="16" customFormat="1" ht="20.25" customHeight="1" x14ac:dyDescent="0.15">
      <c r="A338" s="30" t="str">
        <f t="shared" si="5"/>
        <v>04605</v>
      </c>
      <c r="B338" s="93" t="s">
        <v>222</v>
      </c>
      <c r="C338" s="94" t="s">
        <v>336</v>
      </c>
      <c r="D338" s="95" t="s">
        <v>567</v>
      </c>
      <c r="E338" s="95" t="s">
        <v>2</v>
      </c>
      <c r="F338" s="96" t="s">
        <v>223</v>
      </c>
      <c r="G338" s="96" t="s">
        <v>540</v>
      </c>
      <c r="H338" s="102" t="s">
        <v>1202</v>
      </c>
      <c r="I338" s="103" t="s">
        <v>226</v>
      </c>
      <c r="J338" s="96"/>
      <c r="K338" s="99" t="s">
        <v>999</v>
      </c>
      <c r="L338" s="100" t="s">
        <v>313</v>
      </c>
      <c r="M338" s="99"/>
      <c r="N338" s="14"/>
      <c r="O338" s="137">
        <v>7</v>
      </c>
      <c r="P338" s="137">
        <v>8</v>
      </c>
      <c r="Q338" s="137">
        <v>9</v>
      </c>
      <c r="R338" s="138"/>
      <c r="S338" s="138"/>
      <c r="T338" s="138"/>
    </row>
    <row r="339" spans="1:20" s="16" customFormat="1" ht="20.25" customHeight="1" x14ac:dyDescent="0.15">
      <c r="A339" s="30" t="str">
        <f t="shared" si="5"/>
        <v>05001</v>
      </c>
      <c r="B339" s="93" t="s">
        <v>227</v>
      </c>
      <c r="C339" s="94" t="s">
        <v>760</v>
      </c>
      <c r="D339" s="95" t="s">
        <v>567</v>
      </c>
      <c r="E339" s="95" t="s">
        <v>2</v>
      </c>
      <c r="F339" s="96" t="s">
        <v>1518</v>
      </c>
      <c r="G339" s="96" t="s">
        <v>13</v>
      </c>
      <c r="H339" s="102" t="s">
        <v>1213</v>
      </c>
      <c r="I339" s="103" t="s">
        <v>1350</v>
      </c>
      <c r="J339" s="96"/>
      <c r="K339" s="99" t="s">
        <v>1000</v>
      </c>
      <c r="L339" s="100" t="s">
        <v>314</v>
      </c>
      <c r="M339" s="99"/>
      <c r="N339" s="14"/>
      <c r="O339" s="137">
        <v>7</v>
      </c>
      <c r="P339" s="137">
        <v>8</v>
      </c>
      <c r="Q339" s="137">
        <v>9</v>
      </c>
      <c r="R339" s="138"/>
      <c r="S339" s="138"/>
      <c r="T339" s="138"/>
    </row>
    <row r="340" spans="1:20" s="16" customFormat="1" ht="20.25" customHeight="1" x14ac:dyDescent="0.15">
      <c r="A340" s="30" t="str">
        <f t="shared" si="5"/>
        <v>06101</v>
      </c>
      <c r="B340" s="93" t="s">
        <v>228</v>
      </c>
      <c r="C340" s="94" t="s">
        <v>760</v>
      </c>
      <c r="D340" s="95" t="s">
        <v>479</v>
      </c>
      <c r="E340" s="95" t="s">
        <v>514</v>
      </c>
      <c r="F340" s="102" t="s">
        <v>1519</v>
      </c>
      <c r="G340" s="96" t="s">
        <v>541</v>
      </c>
      <c r="H340" s="97" t="s">
        <v>943</v>
      </c>
      <c r="I340" s="98" t="s">
        <v>229</v>
      </c>
      <c r="J340" s="96"/>
      <c r="K340" s="99" t="s">
        <v>230</v>
      </c>
      <c r="L340" s="100" t="s">
        <v>315</v>
      </c>
      <c r="M340" s="99"/>
      <c r="N340" s="14"/>
      <c r="O340" s="137">
        <v>1</v>
      </c>
      <c r="P340" s="137"/>
      <c r="Q340" s="137"/>
      <c r="R340" s="138"/>
      <c r="S340" s="138"/>
      <c r="T340" s="138"/>
    </row>
    <row r="341" spans="1:20" s="16" customFormat="1" ht="20.25" customHeight="1" x14ac:dyDescent="0.15">
      <c r="A341" s="30" t="str">
        <f t="shared" si="5"/>
        <v>06102</v>
      </c>
      <c r="B341" s="93" t="s">
        <v>228</v>
      </c>
      <c r="C341" s="94" t="s">
        <v>333</v>
      </c>
      <c r="D341" s="95" t="s">
        <v>479</v>
      </c>
      <c r="E341" s="95" t="s">
        <v>478</v>
      </c>
      <c r="F341" s="102" t="s">
        <v>1519</v>
      </c>
      <c r="G341" s="96" t="s">
        <v>541</v>
      </c>
      <c r="H341" s="97" t="s">
        <v>95</v>
      </c>
      <c r="I341" s="98" t="s">
        <v>1001</v>
      </c>
      <c r="J341" s="96" t="s">
        <v>516</v>
      </c>
      <c r="K341" s="99" t="s">
        <v>231</v>
      </c>
      <c r="L341" s="100" t="s">
        <v>315</v>
      </c>
      <c r="M341" s="99"/>
      <c r="N341" s="14"/>
      <c r="O341" s="137">
        <v>2</v>
      </c>
      <c r="P341" s="137"/>
      <c r="Q341" s="137"/>
      <c r="R341" s="138"/>
      <c r="S341" s="138"/>
      <c r="T341" s="138"/>
    </row>
    <row r="342" spans="1:20" s="14" customFormat="1" ht="20.25" customHeight="1" x14ac:dyDescent="0.15">
      <c r="A342" s="30" t="str">
        <f t="shared" si="5"/>
        <v>06103</v>
      </c>
      <c r="B342" s="93" t="s">
        <v>228</v>
      </c>
      <c r="C342" s="94" t="s">
        <v>334</v>
      </c>
      <c r="D342" s="95" t="s">
        <v>479</v>
      </c>
      <c r="E342" s="95" t="s">
        <v>478</v>
      </c>
      <c r="F342" s="102" t="s">
        <v>1519</v>
      </c>
      <c r="G342" s="96" t="s">
        <v>541</v>
      </c>
      <c r="H342" s="97" t="s">
        <v>1002</v>
      </c>
      <c r="I342" s="98" t="s">
        <v>232</v>
      </c>
      <c r="J342" s="96" t="s">
        <v>518</v>
      </c>
      <c r="K342" s="99" t="s">
        <v>233</v>
      </c>
      <c r="L342" s="100" t="s">
        <v>315</v>
      </c>
      <c r="M342" s="99"/>
      <c r="O342" s="137">
        <v>2</v>
      </c>
      <c r="P342" s="137"/>
      <c r="Q342" s="137"/>
      <c r="R342" s="138"/>
      <c r="S342" s="138"/>
      <c r="T342" s="138"/>
    </row>
    <row r="343" spans="1:20" s="14" customFormat="1" ht="20.25" customHeight="1" x14ac:dyDescent="0.15">
      <c r="A343" s="30" t="str">
        <f t="shared" si="5"/>
        <v>06104</v>
      </c>
      <c r="B343" s="93" t="s">
        <v>228</v>
      </c>
      <c r="C343" s="94" t="s">
        <v>335</v>
      </c>
      <c r="D343" s="95" t="s">
        <v>479</v>
      </c>
      <c r="E343" s="95" t="s">
        <v>522</v>
      </c>
      <c r="F343" s="102" t="s">
        <v>1519</v>
      </c>
      <c r="G343" s="96" t="s">
        <v>541</v>
      </c>
      <c r="H343" s="97" t="s">
        <v>969</v>
      </c>
      <c r="I343" s="98" t="s">
        <v>1003</v>
      </c>
      <c r="J343" s="96" t="s">
        <v>516</v>
      </c>
      <c r="K343" s="99" t="s">
        <v>234</v>
      </c>
      <c r="L343" s="100" t="s">
        <v>315</v>
      </c>
      <c r="M343" s="99"/>
      <c r="O343" s="137">
        <v>3</v>
      </c>
      <c r="P343" s="137"/>
      <c r="Q343" s="137"/>
      <c r="R343" s="138"/>
      <c r="S343" s="138"/>
      <c r="T343" s="138"/>
    </row>
    <row r="344" spans="1:20" s="16" customFormat="1" ht="20.25" customHeight="1" x14ac:dyDescent="0.15">
      <c r="A344" s="30" t="str">
        <f t="shared" si="5"/>
        <v>06105</v>
      </c>
      <c r="B344" s="93" t="s">
        <v>228</v>
      </c>
      <c r="C344" s="94" t="s">
        <v>336</v>
      </c>
      <c r="D344" s="95" t="s">
        <v>479</v>
      </c>
      <c r="E344" s="95" t="s">
        <v>522</v>
      </c>
      <c r="F344" s="102" t="s">
        <v>1519</v>
      </c>
      <c r="G344" s="96" t="s">
        <v>541</v>
      </c>
      <c r="H344" s="97" t="s">
        <v>1004</v>
      </c>
      <c r="I344" s="98" t="s">
        <v>235</v>
      </c>
      <c r="J344" s="96" t="s">
        <v>518</v>
      </c>
      <c r="K344" s="99" t="s">
        <v>236</v>
      </c>
      <c r="L344" s="100" t="s">
        <v>315</v>
      </c>
      <c r="M344" s="99"/>
      <c r="N344" s="14"/>
      <c r="O344" s="137">
        <v>3</v>
      </c>
      <c r="P344" s="137"/>
      <c r="Q344" s="137"/>
      <c r="R344" s="138"/>
      <c r="S344" s="138"/>
      <c r="T344" s="138"/>
    </row>
    <row r="345" spans="1:20" ht="20.25" customHeight="1" x14ac:dyDescent="0.15">
      <c r="A345" s="30" t="str">
        <f t="shared" si="5"/>
        <v>06106</v>
      </c>
      <c r="B345" s="93" t="s">
        <v>228</v>
      </c>
      <c r="C345" s="94" t="s">
        <v>337</v>
      </c>
      <c r="D345" s="95" t="s">
        <v>479</v>
      </c>
      <c r="E345" s="95" t="s">
        <v>525</v>
      </c>
      <c r="F345" s="102" t="s">
        <v>1519</v>
      </c>
      <c r="G345" s="96" t="s">
        <v>541</v>
      </c>
      <c r="H345" s="97" t="s">
        <v>970</v>
      </c>
      <c r="I345" s="98" t="s">
        <v>1005</v>
      </c>
      <c r="J345" s="96" t="s">
        <v>516</v>
      </c>
      <c r="K345" s="99" t="s">
        <v>237</v>
      </c>
      <c r="L345" s="100" t="s">
        <v>315</v>
      </c>
      <c r="M345" s="99"/>
      <c r="N345"/>
      <c r="O345" s="137">
        <v>4</v>
      </c>
      <c r="P345" s="137"/>
      <c r="Q345" s="137"/>
      <c r="R345" s="138"/>
      <c r="S345" s="138"/>
      <c r="T345" s="138"/>
    </row>
    <row r="346" spans="1:20" ht="20.25" customHeight="1" x14ac:dyDescent="0.15">
      <c r="A346" s="30" t="str">
        <f t="shared" si="5"/>
        <v>06107</v>
      </c>
      <c r="B346" s="93" t="s">
        <v>228</v>
      </c>
      <c r="C346" s="94" t="s">
        <v>338</v>
      </c>
      <c r="D346" s="95" t="s">
        <v>479</v>
      </c>
      <c r="E346" s="95" t="s">
        <v>525</v>
      </c>
      <c r="F346" s="102" t="s">
        <v>1519</v>
      </c>
      <c r="G346" s="96" t="s">
        <v>541</v>
      </c>
      <c r="H346" s="97" t="s">
        <v>1006</v>
      </c>
      <c r="I346" s="98" t="s">
        <v>238</v>
      </c>
      <c r="J346" s="96" t="s">
        <v>518</v>
      </c>
      <c r="K346" s="99" t="s">
        <v>239</v>
      </c>
      <c r="L346" s="100" t="s">
        <v>315</v>
      </c>
      <c r="M346" s="99"/>
      <c r="N346"/>
      <c r="O346" s="137">
        <v>4</v>
      </c>
      <c r="P346" s="137"/>
      <c r="Q346" s="137"/>
      <c r="R346" s="138"/>
      <c r="S346" s="138"/>
      <c r="T346" s="138"/>
    </row>
    <row r="347" spans="1:20" ht="20.25" customHeight="1" x14ac:dyDescent="0.15">
      <c r="A347" s="30" t="str">
        <f t="shared" si="5"/>
        <v>06108</v>
      </c>
      <c r="B347" s="93" t="s">
        <v>228</v>
      </c>
      <c r="C347" s="94" t="s">
        <v>339</v>
      </c>
      <c r="D347" s="95" t="s">
        <v>479</v>
      </c>
      <c r="E347" s="95" t="s">
        <v>528</v>
      </c>
      <c r="F347" s="102" t="s">
        <v>1519</v>
      </c>
      <c r="G347" s="96" t="s">
        <v>541</v>
      </c>
      <c r="H347" s="97" t="s">
        <v>1007</v>
      </c>
      <c r="I347" s="98" t="s">
        <v>1008</v>
      </c>
      <c r="J347" s="96"/>
      <c r="K347" s="99" t="s">
        <v>754</v>
      </c>
      <c r="L347" s="100" t="s">
        <v>315</v>
      </c>
      <c r="M347" s="99"/>
      <c r="N347"/>
      <c r="O347" s="137">
        <v>5</v>
      </c>
      <c r="P347" s="137"/>
      <c r="Q347" s="137"/>
      <c r="R347" s="138"/>
      <c r="S347" s="138"/>
      <c r="T347" s="138"/>
    </row>
    <row r="348" spans="1:20" ht="20.25" customHeight="1" x14ac:dyDescent="0.15">
      <c r="A348" s="30" t="str">
        <f t="shared" si="5"/>
        <v>06109</v>
      </c>
      <c r="B348" s="93" t="s">
        <v>228</v>
      </c>
      <c r="C348" s="94" t="s">
        <v>332</v>
      </c>
      <c r="D348" s="95" t="s">
        <v>479</v>
      </c>
      <c r="E348" s="95" t="s">
        <v>529</v>
      </c>
      <c r="F348" s="102" t="s">
        <v>1519</v>
      </c>
      <c r="G348" s="96" t="s">
        <v>541</v>
      </c>
      <c r="H348" s="97" t="s">
        <v>1014</v>
      </c>
      <c r="I348" s="98" t="s">
        <v>1351</v>
      </c>
      <c r="J348" s="96"/>
      <c r="K348" s="99" t="s">
        <v>755</v>
      </c>
      <c r="L348" s="100" t="s">
        <v>315</v>
      </c>
      <c r="M348" s="99"/>
      <c r="N348"/>
      <c r="O348" s="137">
        <v>6</v>
      </c>
      <c r="P348" s="137"/>
      <c r="Q348" s="137"/>
      <c r="R348" s="138"/>
      <c r="S348" s="138"/>
      <c r="T348" s="138"/>
    </row>
    <row r="349" spans="1:20" ht="20.25" customHeight="1" x14ac:dyDescent="0.15">
      <c r="A349" s="30" t="str">
        <f t="shared" si="5"/>
        <v>06110</v>
      </c>
      <c r="B349" s="93" t="s">
        <v>228</v>
      </c>
      <c r="C349" s="94" t="s">
        <v>340</v>
      </c>
      <c r="D349" s="95" t="s">
        <v>479</v>
      </c>
      <c r="E349" s="95" t="s">
        <v>522</v>
      </c>
      <c r="F349" s="102" t="s">
        <v>1519</v>
      </c>
      <c r="G349" s="96" t="s">
        <v>550</v>
      </c>
      <c r="H349" s="97" t="s">
        <v>924</v>
      </c>
      <c r="I349" s="98" t="s">
        <v>240</v>
      </c>
      <c r="J349" s="96"/>
      <c r="K349" s="99" t="s">
        <v>241</v>
      </c>
      <c r="L349" s="100" t="s">
        <v>315</v>
      </c>
      <c r="M349" s="99"/>
      <c r="N349"/>
      <c r="O349" s="137">
        <v>3</v>
      </c>
      <c r="P349" s="137"/>
      <c r="Q349" s="137"/>
      <c r="R349" s="138"/>
      <c r="S349" s="138"/>
      <c r="T349" s="138"/>
    </row>
    <row r="350" spans="1:20" ht="20.25" customHeight="1" x14ac:dyDescent="0.15">
      <c r="A350" s="30" t="str">
        <f t="shared" si="5"/>
        <v>06111</v>
      </c>
      <c r="B350" s="93" t="s">
        <v>228</v>
      </c>
      <c r="C350" s="94" t="s">
        <v>341</v>
      </c>
      <c r="D350" s="95" t="s">
        <v>479</v>
      </c>
      <c r="E350" s="95" t="s">
        <v>525</v>
      </c>
      <c r="F350" s="102" t="s">
        <v>1519</v>
      </c>
      <c r="G350" s="96" t="s">
        <v>550</v>
      </c>
      <c r="H350" s="97" t="s">
        <v>925</v>
      </c>
      <c r="I350" s="98" t="s">
        <v>242</v>
      </c>
      <c r="J350" s="105"/>
      <c r="K350" s="99" t="s">
        <v>243</v>
      </c>
      <c r="L350" s="100" t="s">
        <v>315</v>
      </c>
      <c r="M350" s="99"/>
      <c r="N350"/>
      <c r="O350" s="137">
        <v>4</v>
      </c>
      <c r="P350" s="137"/>
      <c r="Q350" s="137"/>
      <c r="R350" s="138"/>
      <c r="S350" s="138"/>
      <c r="T350" s="138"/>
    </row>
    <row r="351" spans="1:20" s="16" customFormat="1" ht="20.25" customHeight="1" x14ac:dyDescent="0.15">
      <c r="A351" s="30" t="str">
        <f t="shared" si="5"/>
        <v>06112</v>
      </c>
      <c r="B351" s="93" t="s">
        <v>228</v>
      </c>
      <c r="C351" s="94" t="s">
        <v>342</v>
      </c>
      <c r="D351" s="95" t="s">
        <v>479</v>
      </c>
      <c r="E351" s="95" t="s">
        <v>528</v>
      </c>
      <c r="F351" s="102" t="s">
        <v>1519</v>
      </c>
      <c r="G351" s="96" t="s">
        <v>550</v>
      </c>
      <c r="H351" s="97" t="s">
        <v>926</v>
      </c>
      <c r="I351" s="98" t="s">
        <v>244</v>
      </c>
      <c r="J351" s="105"/>
      <c r="K351" s="99" t="s">
        <v>245</v>
      </c>
      <c r="L351" s="100" t="s">
        <v>315</v>
      </c>
      <c r="M351" s="99"/>
      <c r="N351" s="14"/>
      <c r="O351" s="137">
        <v>5</v>
      </c>
      <c r="P351" s="137"/>
      <c r="Q351" s="137"/>
      <c r="R351" s="138"/>
      <c r="S351" s="138"/>
      <c r="T351" s="138"/>
    </row>
    <row r="352" spans="1:20" s="14" customFormat="1" ht="20.25" customHeight="1" x14ac:dyDescent="0.15">
      <c r="A352" s="30" t="str">
        <f t="shared" si="5"/>
        <v>06113</v>
      </c>
      <c r="B352" s="93" t="s">
        <v>228</v>
      </c>
      <c r="C352" s="94" t="s">
        <v>343</v>
      </c>
      <c r="D352" s="95" t="s">
        <v>479</v>
      </c>
      <c r="E352" s="95" t="s">
        <v>529</v>
      </c>
      <c r="F352" s="102" t="s">
        <v>1519</v>
      </c>
      <c r="G352" s="96" t="s">
        <v>550</v>
      </c>
      <c r="H352" s="97" t="s">
        <v>927</v>
      </c>
      <c r="I352" s="98" t="s">
        <v>246</v>
      </c>
      <c r="J352" s="105"/>
      <c r="K352" s="99" t="s">
        <v>247</v>
      </c>
      <c r="L352" s="100" t="s">
        <v>315</v>
      </c>
      <c r="M352" s="99"/>
      <c r="O352" s="137">
        <v>6</v>
      </c>
      <c r="P352" s="137"/>
      <c r="Q352" s="137"/>
      <c r="R352" s="138"/>
      <c r="S352" s="138"/>
      <c r="T352" s="138"/>
    </row>
    <row r="353" spans="1:20" s="14" customFormat="1" ht="20.25" customHeight="1" x14ac:dyDescent="0.15">
      <c r="A353" s="30" t="str">
        <f t="shared" si="5"/>
        <v>06114</v>
      </c>
      <c r="B353" s="93" t="s">
        <v>228</v>
      </c>
      <c r="C353" s="94" t="s">
        <v>344</v>
      </c>
      <c r="D353" s="95" t="s">
        <v>479</v>
      </c>
      <c r="E353" s="95" t="s">
        <v>555</v>
      </c>
      <c r="F353" s="102" t="s">
        <v>1519</v>
      </c>
      <c r="G353" s="96" t="s">
        <v>556</v>
      </c>
      <c r="H353" s="97" t="s">
        <v>1009</v>
      </c>
      <c r="I353" s="98" t="s">
        <v>1010</v>
      </c>
      <c r="J353" s="96" t="s">
        <v>516</v>
      </c>
      <c r="K353" s="99" t="s">
        <v>248</v>
      </c>
      <c r="L353" s="100" t="s">
        <v>315</v>
      </c>
      <c r="M353" s="99"/>
      <c r="O353" s="137">
        <v>1</v>
      </c>
      <c r="P353" s="137">
        <v>2</v>
      </c>
      <c r="Q353" s="137"/>
      <c r="R353" s="138"/>
      <c r="S353" s="138"/>
      <c r="T353" s="138"/>
    </row>
    <row r="354" spans="1:20" s="16" customFormat="1" ht="20.25" customHeight="1" x14ac:dyDescent="0.15">
      <c r="A354" s="30" t="str">
        <f t="shared" si="5"/>
        <v>06115</v>
      </c>
      <c r="B354" s="93" t="s">
        <v>228</v>
      </c>
      <c r="C354" s="94" t="s">
        <v>345</v>
      </c>
      <c r="D354" s="95" t="s">
        <v>479</v>
      </c>
      <c r="E354" s="95" t="s">
        <v>555</v>
      </c>
      <c r="F354" s="102" t="s">
        <v>1519</v>
      </c>
      <c r="G354" s="96" t="s">
        <v>556</v>
      </c>
      <c r="H354" s="97" t="s">
        <v>1011</v>
      </c>
      <c r="I354" s="98" t="s">
        <v>249</v>
      </c>
      <c r="J354" s="96" t="s">
        <v>518</v>
      </c>
      <c r="K354" s="99" t="s">
        <v>250</v>
      </c>
      <c r="L354" s="100" t="s">
        <v>315</v>
      </c>
      <c r="M354" s="99"/>
      <c r="N354" s="14"/>
      <c r="O354" s="137">
        <v>1</v>
      </c>
      <c r="P354" s="137">
        <v>2</v>
      </c>
      <c r="Q354" s="137"/>
      <c r="R354" s="138"/>
      <c r="S354" s="138"/>
      <c r="T354" s="138"/>
    </row>
    <row r="355" spans="1:20" s="14" customFormat="1" ht="20.25" customHeight="1" x14ac:dyDescent="0.15">
      <c r="A355" s="30" t="str">
        <f t="shared" si="5"/>
        <v>06116</v>
      </c>
      <c r="B355" s="93" t="s">
        <v>228</v>
      </c>
      <c r="C355" s="94" t="s">
        <v>346</v>
      </c>
      <c r="D355" s="95" t="s">
        <v>479</v>
      </c>
      <c r="E355" s="95" t="s">
        <v>528</v>
      </c>
      <c r="F355" s="102" t="s">
        <v>1519</v>
      </c>
      <c r="G355" s="41" t="s">
        <v>15</v>
      </c>
      <c r="H355" s="97" t="s">
        <v>1007</v>
      </c>
      <c r="I355" s="98" t="s">
        <v>1012</v>
      </c>
      <c r="J355" s="96"/>
      <c r="K355" s="99" t="s">
        <v>1013</v>
      </c>
      <c r="L355" s="100" t="s">
        <v>315</v>
      </c>
      <c r="M355" s="99"/>
      <c r="O355" s="137">
        <v>5</v>
      </c>
      <c r="P355" s="137"/>
      <c r="Q355" s="137"/>
      <c r="R355" s="138"/>
      <c r="S355" s="138"/>
      <c r="T355" s="138"/>
    </row>
    <row r="356" spans="1:20" s="16" customFormat="1" ht="20.25" customHeight="1" x14ac:dyDescent="0.15">
      <c r="A356" s="30" t="str">
        <f t="shared" si="5"/>
        <v>06117</v>
      </c>
      <c r="B356" s="93" t="s">
        <v>228</v>
      </c>
      <c r="C356" s="94" t="s">
        <v>347</v>
      </c>
      <c r="D356" s="95" t="s">
        <v>479</v>
      </c>
      <c r="E356" s="95" t="s">
        <v>529</v>
      </c>
      <c r="F356" s="102" t="s">
        <v>1519</v>
      </c>
      <c r="G356" s="41" t="s">
        <v>15</v>
      </c>
      <c r="H356" s="97" t="s">
        <v>1014</v>
      </c>
      <c r="I356" s="98" t="s">
        <v>1015</v>
      </c>
      <c r="J356" s="96"/>
      <c r="K356" s="99" t="s">
        <v>1016</v>
      </c>
      <c r="L356" s="100" t="s">
        <v>315</v>
      </c>
      <c r="M356" s="99"/>
      <c r="N356" s="14"/>
      <c r="O356" s="137">
        <v>6</v>
      </c>
      <c r="P356" s="137"/>
      <c r="Q356" s="137"/>
      <c r="R356" s="138"/>
      <c r="S356" s="138"/>
      <c r="T356" s="138"/>
    </row>
    <row r="357" spans="1:20" s="14" customFormat="1" ht="20.25" customHeight="1" x14ac:dyDescent="0.15">
      <c r="A357" s="30" t="str">
        <f t="shared" si="5"/>
        <v>06118</v>
      </c>
      <c r="B357" s="93" t="s">
        <v>228</v>
      </c>
      <c r="C357" s="94" t="s">
        <v>348</v>
      </c>
      <c r="D357" s="95" t="s">
        <v>567</v>
      </c>
      <c r="E357" s="95" t="s">
        <v>514</v>
      </c>
      <c r="F357" s="102" t="s">
        <v>1519</v>
      </c>
      <c r="G357" s="96" t="s">
        <v>6</v>
      </c>
      <c r="H357" s="102" t="s">
        <v>1178</v>
      </c>
      <c r="I357" s="103" t="s">
        <v>1352</v>
      </c>
      <c r="J357" s="96"/>
      <c r="K357" s="99" t="s">
        <v>1520</v>
      </c>
      <c r="L357" s="100" t="s">
        <v>315</v>
      </c>
      <c r="M357" s="99"/>
      <c r="O357" s="137">
        <v>7</v>
      </c>
      <c r="P357" s="137"/>
      <c r="Q357" s="137"/>
      <c r="R357" s="138"/>
      <c r="S357" s="138"/>
      <c r="T357" s="138"/>
    </row>
    <row r="358" spans="1:20" s="14" customFormat="1" ht="20.25" customHeight="1" x14ac:dyDescent="0.15">
      <c r="A358" s="30" t="str">
        <f t="shared" si="5"/>
        <v>06119</v>
      </c>
      <c r="B358" s="93" t="s">
        <v>228</v>
      </c>
      <c r="C358" s="94" t="s">
        <v>349</v>
      </c>
      <c r="D358" s="95" t="s">
        <v>567</v>
      </c>
      <c r="E358" s="95" t="s">
        <v>478</v>
      </c>
      <c r="F358" s="102" t="s">
        <v>1519</v>
      </c>
      <c r="G358" s="96" t="s">
        <v>6</v>
      </c>
      <c r="H358" s="102" t="s">
        <v>1338</v>
      </c>
      <c r="I358" s="103" t="s">
        <v>1353</v>
      </c>
      <c r="J358" s="96"/>
      <c r="K358" s="99" t="s">
        <v>251</v>
      </c>
      <c r="L358" s="100" t="s">
        <v>315</v>
      </c>
      <c r="M358" s="99"/>
      <c r="O358" s="137">
        <v>8</v>
      </c>
      <c r="P358" s="137"/>
      <c r="Q358" s="137"/>
      <c r="R358" s="138"/>
      <c r="S358" s="138"/>
      <c r="T358" s="138"/>
    </row>
    <row r="359" spans="1:20" s="16" customFormat="1" ht="20.25" customHeight="1" x14ac:dyDescent="0.15">
      <c r="A359" s="30" t="str">
        <f t="shared" si="5"/>
        <v>06120</v>
      </c>
      <c r="B359" s="93" t="s">
        <v>228</v>
      </c>
      <c r="C359" s="94" t="s">
        <v>350</v>
      </c>
      <c r="D359" s="95" t="s">
        <v>567</v>
      </c>
      <c r="E359" s="95" t="s">
        <v>522</v>
      </c>
      <c r="F359" s="102" t="s">
        <v>1519</v>
      </c>
      <c r="G359" s="96" t="s">
        <v>6</v>
      </c>
      <c r="H359" s="102" t="s">
        <v>1340</v>
      </c>
      <c r="I359" s="103" t="s">
        <v>1354</v>
      </c>
      <c r="J359" s="96"/>
      <c r="K359" s="99" t="s">
        <v>252</v>
      </c>
      <c r="L359" s="100" t="s">
        <v>315</v>
      </c>
      <c r="M359" s="99"/>
      <c r="N359" s="14"/>
      <c r="O359" s="137">
        <v>9</v>
      </c>
      <c r="P359" s="137"/>
      <c r="Q359" s="137"/>
      <c r="R359" s="138"/>
      <c r="S359" s="138"/>
      <c r="T359" s="138"/>
    </row>
    <row r="360" spans="1:20" s="14" customFormat="1" ht="19.5" customHeight="1" x14ac:dyDescent="0.15">
      <c r="A360" s="30" t="str">
        <f t="shared" si="5"/>
        <v>06121</v>
      </c>
      <c r="B360" s="93" t="s">
        <v>228</v>
      </c>
      <c r="C360" s="94" t="s">
        <v>351</v>
      </c>
      <c r="D360" s="95" t="s">
        <v>567</v>
      </c>
      <c r="E360" s="95" t="s">
        <v>514</v>
      </c>
      <c r="F360" s="102" t="s">
        <v>1519</v>
      </c>
      <c r="G360" s="96" t="s">
        <v>550</v>
      </c>
      <c r="H360" s="102" t="s">
        <v>1178</v>
      </c>
      <c r="I360" s="103" t="s">
        <v>1017</v>
      </c>
      <c r="J360" s="96"/>
      <c r="K360" s="99" t="s">
        <v>474</v>
      </c>
      <c r="L360" s="100" t="s">
        <v>315</v>
      </c>
      <c r="M360" s="99"/>
      <c r="O360" s="137">
        <v>7</v>
      </c>
      <c r="P360" s="137"/>
      <c r="Q360" s="137"/>
      <c r="R360" s="138"/>
      <c r="S360" s="138"/>
      <c r="T360" s="138"/>
    </row>
    <row r="361" spans="1:20" s="14" customFormat="1" ht="19.5" customHeight="1" x14ac:dyDescent="0.15">
      <c r="A361" s="30" t="str">
        <f t="shared" si="5"/>
        <v>06122</v>
      </c>
      <c r="B361" s="93" t="s">
        <v>228</v>
      </c>
      <c r="C361" s="94" t="s">
        <v>352</v>
      </c>
      <c r="D361" s="95" t="s">
        <v>567</v>
      </c>
      <c r="E361" s="95" t="s">
        <v>478</v>
      </c>
      <c r="F361" s="102" t="s">
        <v>1519</v>
      </c>
      <c r="G361" s="96" t="s">
        <v>550</v>
      </c>
      <c r="H361" s="102" t="s">
        <v>1338</v>
      </c>
      <c r="I361" s="103" t="s">
        <v>1018</v>
      </c>
      <c r="J361" s="96"/>
      <c r="K361" s="99" t="s">
        <v>475</v>
      </c>
      <c r="L361" s="100" t="s">
        <v>315</v>
      </c>
      <c r="M361" s="99"/>
      <c r="O361" s="137">
        <v>8</v>
      </c>
      <c r="P361" s="137"/>
      <c r="Q361" s="137"/>
      <c r="R361" s="138"/>
      <c r="S361" s="138"/>
      <c r="T361" s="138"/>
    </row>
    <row r="362" spans="1:20" s="14" customFormat="1" ht="20.25" customHeight="1" x14ac:dyDescent="0.15">
      <c r="A362" s="30" t="str">
        <f t="shared" si="5"/>
        <v>06123</v>
      </c>
      <c r="B362" s="93" t="s">
        <v>228</v>
      </c>
      <c r="C362" s="94" t="s">
        <v>353</v>
      </c>
      <c r="D362" s="95" t="s">
        <v>567</v>
      </c>
      <c r="E362" s="95" t="s">
        <v>522</v>
      </c>
      <c r="F362" s="102" t="s">
        <v>1519</v>
      </c>
      <c r="G362" s="96" t="s">
        <v>550</v>
      </c>
      <c r="H362" s="102" t="s">
        <v>1340</v>
      </c>
      <c r="I362" s="103" t="s">
        <v>1019</v>
      </c>
      <c r="J362" s="96"/>
      <c r="K362" s="99" t="s">
        <v>476</v>
      </c>
      <c r="L362" s="100" t="s">
        <v>315</v>
      </c>
      <c r="M362" s="99"/>
      <c r="O362" s="137">
        <v>9</v>
      </c>
      <c r="P362" s="137"/>
      <c r="Q362" s="137"/>
      <c r="R362" s="138"/>
      <c r="S362" s="138"/>
      <c r="T362" s="138"/>
    </row>
    <row r="363" spans="1:20" s="16" customFormat="1" ht="20.25" customHeight="1" x14ac:dyDescent="0.15">
      <c r="A363" s="30" t="str">
        <f t="shared" si="5"/>
        <v>06124</v>
      </c>
      <c r="B363" s="93" t="s">
        <v>228</v>
      </c>
      <c r="C363" s="94" t="s">
        <v>354</v>
      </c>
      <c r="D363" s="95" t="s">
        <v>567</v>
      </c>
      <c r="E363" s="95" t="s">
        <v>514</v>
      </c>
      <c r="F363" s="102" t="s">
        <v>1519</v>
      </c>
      <c r="G363" s="102" t="s">
        <v>15</v>
      </c>
      <c r="H363" s="102" t="s">
        <v>1306</v>
      </c>
      <c r="I363" s="103" t="s">
        <v>1355</v>
      </c>
      <c r="J363" s="96"/>
      <c r="K363" s="99" t="s">
        <v>1356</v>
      </c>
      <c r="L363" s="100" t="s">
        <v>315</v>
      </c>
      <c r="M363" s="99"/>
      <c r="N363" s="14"/>
      <c r="O363" s="137">
        <v>7</v>
      </c>
      <c r="P363" s="137"/>
      <c r="Q363" s="137"/>
      <c r="R363" s="138"/>
      <c r="S363" s="138"/>
      <c r="T363" s="138"/>
    </row>
    <row r="364" spans="1:20" s="14" customFormat="1" ht="20.25" customHeight="1" x14ac:dyDescent="0.15">
      <c r="A364" s="30" t="str">
        <f t="shared" si="5"/>
        <v>06125</v>
      </c>
      <c r="B364" s="93" t="s">
        <v>228</v>
      </c>
      <c r="C364" s="94" t="s">
        <v>355</v>
      </c>
      <c r="D364" s="95" t="s">
        <v>567</v>
      </c>
      <c r="E364" s="95" t="s">
        <v>478</v>
      </c>
      <c r="F364" s="102" t="s">
        <v>1519</v>
      </c>
      <c r="G364" s="102" t="s">
        <v>15</v>
      </c>
      <c r="H364" s="102" t="s">
        <v>1357</v>
      </c>
      <c r="I364" s="103" t="s">
        <v>1358</v>
      </c>
      <c r="J364" s="96"/>
      <c r="K364" s="99" t="s">
        <v>1359</v>
      </c>
      <c r="L364" s="100" t="s">
        <v>315</v>
      </c>
      <c r="M364" s="99"/>
      <c r="O364" s="137">
        <v>8</v>
      </c>
      <c r="P364" s="137"/>
      <c r="Q364" s="137"/>
      <c r="R364" s="138"/>
      <c r="S364" s="138"/>
      <c r="T364" s="138"/>
    </row>
    <row r="365" spans="1:20" s="14" customFormat="1" ht="20.25" customHeight="1" x14ac:dyDescent="0.15">
      <c r="A365" s="30" t="str">
        <f t="shared" si="5"/>
        <v>06126</v>
      </c>
      <c r="B365" s="93" t="s">
        <v>228</v>
      </c>
      <c r="C365" s="94" t="s">
        <v>356</v>
      </c>
      <c r="D365" s="95" t="s">
        <v>567</v>
      </c>
      <c r="E365" s="95" t="s">
        <v>522</v>
      </c>
      <c r="F365" s="102" t="s">
        <v>1519</v>
      </c>
      <c r="G365" s="102" t="s">
        <v>15</v>
      </c>
      <c r="H365" s="102" t="s">
        <v>1360</v>
      </c>
      <c r="I365" s="103" t="s">
        <v>1361</v>
      </c>
      <c r="J365" s="96"/>
      <c r="K365" s="99" t="s">
        <v>1362</v>
      </c>
      <c r="L365" s="100" t="s">
        <v>315</v>
      </c>
      <c r="M365" s="99"/>
      <c r="O365" s="137">
        <v>9</v>
      </c>
      <c r="P365" s="137"/>
      <c r="Q365" s="137"/>
      <c r="R365" s="138"/>
      <c r="S365" s="138"/>
      <c r="T365" s="138"/>
    </row>
    <row r="366" spans="1:20" s="16" customFormat="1" ht="20.25" customHeight="1" x14ac:dyDescent="0.15">
      <c r="A366" s="30" t="str">
        <f t="shared" si="5"/>
        <v>08101</v>
      </c>
      <c r="B366" s="106" t="s">
        <v>1363</v>
      </c>
      <c r="C366" s="94" t="s">
        <v>760</v>
      </c>
      <c r="D366" s="102" t="s">
        <v>567</v>
      </c>
      <c r="E366" s="95" t="s">
        <v>2</v>
      </c>
      <c r="F366" s="102" t="s">
        <v>1364</v>
      </c>
      <c r="G366" s="102" t="s">
        <v>3</v>
      </c>
      <c r="H366" s="102" t="s">
        <v>1365</v>
      </c>
      <c r="I366" s="103" t="s">
        <v>1366</v>
      </c>
      <c r="J366" s="96"/>
      <c r="K366" s="99" t="s">
        <v>1367</v>
      </c>
      <c r="L366" s="100" t="s">
        <v>1368</v>
      </c>
      <c r="M366" s="99"/>
      <c r="N366" s="14"/>
      <c r="O366" s="137">
        <v>7</v>
      </c>
      <c r="P366" s="137">
        <v>8</v>
      </c>
      <c r="Q366" s="137">
        <v>9</v>
      </c>
      <c r="R366" s="138"/>
      <c r="S366" s="138"/>
      <c r="T366" s="138"/>
    </row>
    <row r="367" spans="1:20" s="14" customFormat="1" ht="20.25" customHeight="1" x14ac:dyDescent="0.15">
      <c r="A367" s="30" t="str">
        <f t="shared" si="5"/>
        <v>10401</v>
      </c>
      <c r="B367" s="93" t="s">
        <v>21</v>
      </c>
      <c r="C367" s="94" t="s">
        <v>760</v>
      </c>
      <c r="D367" s="102" t="s">
        <v>567</v>
      </c>
      <c r="E367" s="95" t="s">
        <v>514</v>
      </c>
      <c r="F367" s="102" t="s">
        <v>253</v>
      </c>
      <c r="G367" s="102" t="s">
        <v>6</v>
      </c>
      <c r="H367" s="102" t="s">
        <v>1306</v>
      </c>
      <c r="I367" s="107" t="s">
        <v>1369</v>
      </c>
      <c r="J367" s="96"/>
      <c r="K367" s="99" t="s">
        <v>1370</v>
      </c>
      <c r="L367" s="100" t="s">
        <v>316</v>
      </c>
      <c r="M367" s="99" t="s">
        <v>1521</v>
      </c>
      <c r="O367" s="137">
        <v>7</v>
      </c>
      <c r="P367" s="137"/>
      <c r="Q367" s="137"/>
      <c r="R367" s="138"/>
      <c r="S367" s="138"/>
      <c r="T367" s="138"/>
    </row>
    <row r="368" spans="1:20" s="16" customFormat="1" ht="20.25" customHeight="1" x14ac:dyDescent="0.15">
      <c r="A368" s="30" t="str">
        <f t="shared" si="5"/>
        <v>10402</v>
      </c>
      <c r="B368" s="93" t="s">
        <v>21</v>
      </c>
      <c r="C368" s="94" t="s">
        <v>333</v>
      </c>
      <c r="D368" s="102" t="s">
        <v>567</v>
      </c>
      <c r="E368" s="95" t="s">
        <v>514</v>
      </c>
      <c r="F368" s="102" t="s">
        <v>253</v>
      </c>
      <c r="G368" s="102" t="s">
        <v>6</v>
      </c>
      <c r="H368" s="102" t="s">
        <v>1347</v>
      </c>
      <c r="I368" s="107" t="s">
        <v>1371</v>
      </c>
      <c r="J368" s="96" t="s">
        <v>1168</v>
      </c>
      <c r="K368" s="99" t="s">
        <v>1522</v>
      </c>
      <c r="L368" s="100" t="s">
        <v>316</v>
      </c>
      <c r="M368" s="99" t="s">
        <v>1372</v>
      </c>
      <c r="N368" s="14"/>
      <c r="O368" s="137">
        <v>7</v>
      </c>
      <c r="P368" s="137"/>
      <c r="Q368" s="137"/>
      <c r="R368" s="138"/>
      <c r="S368" s="138"/>
      <c r="T368" s="138"/>
    </row>
    <row r="369" spans="1:20" s="14" customFormat="1" ht="20.25" customHeight="1" x14ac:dyDescent="0.15">
      <c r="A369" s="30" t="str">
        <f t="shared" si="5"/>
        <v>10403</v>
      </c>
      <c r="B369" s="93" t="s">
        <v>21</v>
      </c>
      <c r="C369" s="94" t="s">
        <v>334</v>
      </c>
      <c r="D369" s="102" t="s">
        <v>567</v>
      </c>
      <c r="E369" s="95" t="s">
        <v>478</v>
      </c>
      <c r="F369" s="102" t="s">
        <v>253</v>
      </c>
      <c r="G369" s="102" t="s">
        <v>6</v>
      </c>
      <c r="H369" s="102" t="s">
        <v>1357</v>
      </c>
      <c r="I369" s="107" t="s">
        <v>1373</v>
      </c>
      <c r="J369" s="96"/>
      <c r="K369" s="99" t="s">
        <v>254</v>
      </c>
      <c r="L369" s="100" t="s">
        <v>316</v>
      </c>
      <c r="M369" s="99" t="s">
        <v>1523</v>
      </c>
      <c r="O369" s="137">
        <v>8</v>
      </c>
      <c r="P369" s="137"/>
      <c r="Q369" s="137"/>
      <c r="R369" s="138"/>
      <c r="S369" s="138"/>
      <c r="T369" s="138"/>
    </row>
    <row r="370" spans="1:20" s="16" customFormat="1" ht="20.25" customHeight="1" x14ac:dyDescent="0.15">
      <c r="A370" s="30" t="str">
        <f t="shared" si="5"/>
        <v>10404</v>
      </c>
      <c r="B370" s="93" t="s">
        <v>21</v>
      </c>
      <c r="C370" s="94" t="s">
        <v>335</v>
      </c>
      <c r="D370" s="102" t="s">
        <v>567</v>
      </c>
      <c r="E370" s="95" t="s">
        <v>478</v>
      </c>
      <c r="F370" s="102" t="s">
        <v>253</v>
      </c>
      <c r="G370" s="102" t="s">
        <v>6</v>
      </c>
      <c r="H370" s="102" t="s">
        <v>1374</v>
      </c>
      <c r="I370" s="107" t="s">
        <v>1375</v>
      </c>
      <c r="J370" s="96" t="s">
        <v>1168</v>
      </c>
      <c r="K370" s="99" t="s">
        <v>1524</v>
      </c>
      <c r="L370" s="100" t="s">
        <v>316</v>
      </c>
      <c r="M370" s="99" t="s">
        <v>1376</v>
      </c>
      <c r="N370" s="14"/>
      <c r="O370" s="137">
        <v>8</v>
      </c>
      <c r="P370" s="137"/>
      <c r="Q370" s="137"/>
      <c r="R370" s="138"/>
      <c r="S370" s="138"/>
      <c r="T370" s="138"/>
    </row>
    <row r="371" spans="1:20" s="14" customFormat="1" ht="20.25" customHeight="1" x14ac:dyDescent="0.15">
      <c r="A371" s="30" t="str">
        <f t="shared" si="5"/>
        <v>10405</v>
      </c>
      <c r="B371" s="93" t="s">
        <v>21</v>
      </c>
      <c r="C371" s="94" t="s">
        <v>336</v>
      </c>
      <c r="D371" s="102" t="s">
        <v>567</v>
      </c>
      <c r="E371" s="95" t="s">
        <v>522</v>
      </c>
      <c r="F371" s="102" t="s">
        <v>253</v>
      </c>
      <c r="G371" s="102" t="s">
        <v>6</v>
      </c>
      <c r="H371" s="102" t="s">
        <v>1360</v>
      </c>
      <c r="I371" s="107" t="s">
        <v>1377</v>
      </c>
      <c r="J371" s="96"/>
      <c r="K371" s="99" t="s">
        <v>1525</v>
      </c>
      <c r="L371" s="100" t="s">
        <v>316</v>
      </c>
      <c r="M371" s="99" t="s">
        <v>1526</v>
      </c>
      <c r="O371" s="137">
        <v>9</v>
      </c>
      <c r="P371" s="137"/>
      <c r="Q371" s="137"/>
      <c r="R371" s="138"/>
      <c r="S371" s="138"/>
      <c r="T371" s="138"/>
    </row>
    <row r="372" spans="1:20" s="16" customFormat="1" ht="20.25" customHeight="1" x14ac:dyDescent="0.15">
      <c r="A372" s="30" t="str">
        <f t="shared" si="5"/>
        <v>10406</v>
      </c>
      <c r="B372" s="93" t="s">
        <v>21</v>
      </c>
      <c r="C372" s="94" t="s">
        <v>337</v>
      </c>
      <c r="D372" s="102" t="s">
        <v>567</v>
      </c>
      <c r="E372" s="95" t="s">
        <v>522</v>
      </c>
      <c r="F372" s="102" t="s">
        <v>253</v>
      </c>
      <c r="G372" s="102" t="s">
        <v>6</v>
      </c>
      <c r="H372" s="102" t="s">
        <v>1378</v>
      </c>
      <c r="I372" s="107" t="s">
        <v>1379</v>
      </c>
      <c r="J372" s="96" t="s">
        <v>1168</v>
      </c>
      <c r="K372" s="99" t="s">
        <v>1527</v>
      </c>
      <c r="L372" s="100" t="s">
        <v>316</v>
      </c>
      <c r="M372" s="99" t="s">
        <v>1380</v>
      </c>
      <c r="N372" s="14"/>
      <c r="O372" s="137">
        <v>9</v>
      </c>
      <c r="P372" s="137"/>
      <c r="Q372" s="137"/>
      <c r="R372" s="138"/>
      <c r="S372" s="138"/>
      <c r="T372" s="138"/>
    </row>
    <row r="373" spans="1:20" s="14" customFormat="1" ht="20.25" customHeight="1" x14ac:dyDescent="0.15">
      <c r="A373" s="30" t="str">
        <f t="shared" si="5"/>
        <v>11601</v>
      </c>
      <c r="B373" s="93" t="s">
        <v>756</v>
      </c>
      <c r="C373" s="94" t="s">
        <v>760</v>
      </c>
      <c r="D373" s="95" t="s">
        <v>479</v>
      </c>
      <c r="E373" s="95" t="s">
        <v>514</v>
      </c>
      <c r="F373" s="96" t="s">
        <v>255</v>
      </c>
      <c r="G373" s="96" t="s">
        <v>530</v>
      </c>
      <c r="H373" s="97" t="s">
        <v>874</v>
      </c>
      <c r="I373" s="98" t="s">
        <v>1020</v>
      </c>
      <c r="J373" s="96"/>
      <c r="K373" s="99" t="s">
        <v>256</v>
      </c>
      <c r="L373" s="100" t="s">
        <v>317</v>
      </c>
      <c r="M373" s="99"/>
      <c r="O373" s="137">
        <v>1</v>
      </c>
      <c r="P373" s="137"/>
      <c r="Q373" s="137"/>
      <c r="R373" s="138"/>
      <c r="S373" s="138"/>
      <c r="T373" s="138"/>
    </row>
    <row r="374" spans="1:20" s="16" customFormat="1" ht="20.25" customHeight="1" x14ac:dyDescent="0.15">
      <c r="A374" s="30" t="str">
        <f t="shared" si="5"/>
        <v>11602</v>
      </c>
      <c r="B374" s="93" t="s">
        <v>257</v>
      </c>
      <c r="C374" s="94" t="s">
        <v>333</v>
      </c>
      <c r="D374" s="95" t="s">
        <v>479</v>
      </c>
      <c r="E374" s="95" t="s">
        <v>478</v>
      </c>
      <c r="F374" s="96" t="s">
        <v>255</v>
      </c>
      <c r="G374" s="96" t="s">
        <v>530</v>
      </c>
      <c r="H374" s="97" t="s">
        <v>876</v>
      </c>
      <c r="I374" s="98" t="s">
        <v>258</v>
      </c>
      <c r="J374" s="96"/>
      <c r="K374" s="99" t="s">
        <v>259</v>
      </c>
      <c r="L374" s="100" t="s">
        <v>317</v>
      </c>
      <c r="M374" s="99"/>
      <c r="N374" s="14"/>
      <c r="O374" s="137">
        <v>2</v>
      </c>
      <c r="P374" s="137"/>
      <c r="Q374" s="137"/>
      <c r="R374" s="138"/>
      <c r="S374" s="138"/>
      <c r="T374" s="138"/>
    </row>
    <row r="375" spans="1:20" s="14" customFormat="1" ht="20.25" customHeight="1" x14ac:dyDescent="0.15">
      <c r="A375" s="30" t="str">
        <f t="shared" si="5"/>
        <v>11603</v>
      </c>
      <c r="B375" s="93" t="s">
        <v>257</v>
      </c>
      <c r="C375" s="94" t="s">
        <v>334</v>
      </c>
      <c r="D375" s="95" t="s">
        <v>479</v>
      </c>
      <c r="E375" s="95" t="s">
        <v>522</v>
      </c>
      <c r="F375" s="96" t="s">
        <v>255</v>
      </c>
      <c r="G375" s="96" t="s">
        <v>530</v>
      </c>
      <c r="H375" s="97" t="s">
        <v>877</v>
      </c>
      <c r="I375" s="98" t="s">
        <v>1021</v>
      </c>
      <c r="J375" s="96"/>
      <c r="K375" s="99" t="s">
        <v>260</v>
      </c>
      <c r="L375" s="100" t="s">
        <v>317</v>
      </c>
      <c r="M375" s="99"/>
      <c r="O375" s="137">
        <v>3</v>
      </c>
      <c r="P375" s="137"/>
      <c r="Q375" s="137"/>
      <c r="R375" s="138"/>
      <c r="S375" s="138"/>
      <c r="T375" s="138"/>
    </row>
    <row r="376" spans="1:20" s="16" customFormat="1" ht="20.25" customHeight="1" x14ac:dyDescent="0.15">
      <c r="A376" s="30" t="str">
        <f t="shared" si="5"/>
        <v>11604</v>
      </c>
      <c r="B376" s="93" t="s">
        <v>257</v>
      </c>
      <c r="C376" s="94" t="s">
        <v>335</v>
      </c>
      <c r="D376" s="95" t="s">
        <v>479</v>
      </c>
      <c r="E376" s="95" t="s">
        <v>525</v>
      </c>
      <c r="F376" s="96" t="s">
        <v>255</v>
      </c>
      <c r="G376" s="96" t="s">
        <v>530</v>
      </c>
      <c r="H376" s="97" t="s">
        <v>878</v>
      </c>
      <c r="I376" s="98" t="s">
        <v>261</v>
      </c>
      <c r="J376" s="96"/>
      <c r="K376" s="99" t="s">
        <v>262</v>
      </c>
      <c r="L376" s="100" t="s">
        <v>317</v>
      </c>
      <c r="M376" s="99"/>
      <c r="N376" s="14"/>
      <c r="O376" s="137">
        <v>4</v>
      </c>
      <c r="P376" s="137"/>
      <c r="Q376" s="137"/>
      <c r="R376" s="138"/>
      <c r="S376" s="138"/>
      <c r="T376" s="138"/>
    </row>
    <row r="377" spans="1:20" s="14" customFormat="1" ht="20.25" customHeight="1" x14ac:dyDescent="0.15">
      <c r="A377" s="30" t="str">
        <f t="shared" si="5"/>
        <v>11605</v>
      </c>
      <c r="B377" s="93" t="s">
        <v>257</v>
      </c>
      <c r="C377" s="94" t="s">
        <v>336</v>
      </c>
      <c r="D377" s="95" t="s">
        <v>479</v>
      </c>
      <c r="E377" s="95" t="s">
        <v>528</v>
      </c>
      <c r="F377" s="96" t="s">
        <v>255</v>
      </c>
      <c r="G377" s="96" t="s">
        <v>530</v>
      </c>
      <c r="H377" s="97" t="s">
        <v>880</v>
      </c>
      <c r="I377" s="98" t="s">
        <v>1022</v>
      </c>
      <c r="J377" s="96"/>
      <c r="K377" s="99" t="s">
        <v>263</v>
      </c>
      <c r="L377" s="100" t="s">
        <v>317</v>
      </c>
      <c r="M377" s="99"/>
      <c r="O377" s="137">
        <v>5</v>
      </c>
      <c r="P377" s="137"/>
      <c r="Q377" s="137"/>
      <c r="R377" s="138"/>
      <c r="S377" s="138"/>
      <c r="T377" s="138"/>
    </row>
    <row r="378" spans="1:20" s="16" customFormat="1" ht="20.25" customHeight="1" x14ac:dyDescent="0.15">
      <c r="A378" s="30" t="str">
        <f t="shared" si="5"/>
        <v>11606</v>
      </c>
      <c r="B378" s="93" t="s">
        <v>257</v>
      </c>
      <c r="C378" s="94" t="s">
        <v>337</v>
      </c>
      <c r="D378" s="95" t="s">
        <v>479</v>
      </c>
      <c r="E378" s="95" t="s">
        <v>529</v>
      </c>
      <c r="F378" s="96" t="s">
        <v>255</v>
      </c>
      <c r="G378" s="96" t="s">
        <v>530</v>
      </c>
      <c r="H378" s="97" t="s">
        <v>883</v>
      </c>
      <c r="I378" s="98" t="s">
        <v>264</v>
      </c>
      <c r="J378" s="96"/>
      <c r="K378" s="99" t="s">
        <v>265</v>
      </c>
      <c r="L378" s="100" t="s">
        <v>317</v>
      </c>
      <c r="M378" s="99"/>
      <c r="N378" s="14"/>
      <c r="O378" s="137">
        <v>6</v>
      </c>
      <c r="P378" s="137"/>
      <c r="Q378" s="137"/>
      <c r="R378" s="138"/>
      <c r="S378" s="138"/>
      <c r="T378" s="138"/>
    </row>
    <row r="379" spans="1:20" s="14" customFormat="1" ht="20.25" customHeight="1" x14ac:dyDescent="0.15">
      <c r="A379" s="30" t="str">
        <f t="shared" si="5"/>
        <v>11607</v>
      </c>
      <c r="B379" s="93" t="s">
        <v>257</v>
      </c>
      <c r="C379" s="94" t="s">
        <v>338</v>
      </c>
      <c r="D379" s="95" t="s">
        <v>479</v>
      </c>
      <c r="E379" s="95" t="s">
        <v>522</v>
      </c>
      <c r="F379" s="96" t="s">
        <v>255</v>
      </c>
      <c r="G379" s="96" t="s">
        <v>537</v>
      </c>
      <c r="H379" s="97" t="s">
        <v>867</v>
      </c>
      <c r="I379" s="98" t="s">
        <v>1023</v>
      </c>
      <c r="J379" s="96"/>
      <c r="K379" s="99" t="s">
        <v>1024</v>
      </c>
      <c r="L379" s="100" t="s">
        <v>317</v>
      </c>
      <c r="M379" s="99"/>
      <c r="O379" s="137">
        <v>3</v>
      </c>
      <c r="P379" s="137"/>
      <c r="Q379" s="137"/>
      <c r="R379" s="138"/>
      <c r="S379" s="138"/>
      <c r="T379" s="138"/>
    </row>
    <row r="380" spans="1:20" s="16" customFormat="1" ht="20.25" customHeight="1" x14ac:dyDescent="0.15">
      <c r="A380" s="30" t="str">
        <f t="shared" si="5"/>
        <v>11608</v>
      </c>
      <c r="B380" s="93" t="s">
        <v>257</v>
      </c>
      <c r="C380" s="94" t="s">
        <v>339</v>
      </c>
      <c r="D380" s="95" t="s">
        <v>479</v>
      </c>
      <c r="E380" s="95" t="s">
        <v>525</v>
      </c>
      <c r="F380" s="96" t="s">
        <v>255</v>
      </c>
      <c r="G380" s="96" t="s">
        <v>537</v>
      </c>
      <c r="H380" s="97" t="s">
        <v>868</v>
      </c>
      <c r="I380" s="98" t="s">
        <v>1025</v>
      </c>
      <c r="J380" s="96"/>
      <c r="K380" s="99" t="s">
        <v>1026</v>
      </c>
      <c r="L380" s="100" t="s">
        <v>317</v>
      </c>
      <c r="M380" s="99"/>
      <c r="N380" s="14"/>
      <c r="O380" s="137">
        <v>4</v>
      </c>
      <c r="P380" s="137"/>
      <c r="Q380" s="137"/>
      <c r="R380" s="138"/>
      <c r="S380" s="138"/>
      <c r="T380" s="138"/>
    </row>
    <row r="381" spans="1:20" s="14" customFormat="1" ht="20.25" customHeight="1" x14ac:dyDescent="0.15">
      <c r="A381" s="30" t="str">
        <f t="shared" si="5"/>
        <v>11609</v>
      </c>
      <c r="B381" s="93" t="s">
        <v>257</v>
      </c>
      <c r="C381" s="94" t="s">
        <v>332</v>
      </c>
      <c r="D381" s="95" t="s">
        <v>479</v>
      </c>
      <c r="E381" s="95" t="s">
        <v>528</v>
      </c>
      <c r="F381" s="96" t="s">
        <v>255</v>
      </c>
      <c r="G381" s="96" t="s">
        <v>537</v>
      </c>
      <c r="H381" s="97" t="s">
        <v>869</v>
      </c>
      <c r="I381" s="98" t="s">
        <v>1027</v>
      </c>
      <c r="J381" s="96"/>
      <c r="K381" s="99" t="s">
        <v>1028</v>
      </c>
      <c r="L381" s="100" t="s">
        <v>317</v>
      </c>
      <c r="M381" s="99"/>
      <c r="O381" s="137">
        <v>5</v>
      </c>
      <c r="P381" s="137"/>
      <c r="Q381" s="137"/>
      <c r="R381" s="138"/>
      <c r="S381" s="138"/>
      <c r="T381" s="138"/>
    </row>
    <row r="382" spans="1:20" s="16" customFormat="1" ht="20.25" customHeight="1" x14ac:dyDescent="0.15">
      <c r="A382" s="30" t="str">
        <f t="shared" si="5"/>
        <v>11610</v>
      </c>
      <c r="B382" s="93" t="s">
        <v>257</v>
      </c>
      <c r="C382" s="94" t="s">
        <v>340</v>
      </c>
      <c r="D382" s="95" t="s">
        <v>479</v>
      </c>
      <c r="E382" s="95" t="s">
        <v>528</v>
      </c>
      <c r="F382" s="96" t="s">
        <v>255</v>
      </c>
      <c r="G382" s="96" t="s">
        <v>537</v>
      </c>
      <c r="H382" s="97" t="s">
        <v>870</v>
      </c>
      <c r="I382" s="98" t="s">
        <v>1029</v>
      </c>
      <c r="J382" s="96"/>
      <c r="K382" s="99" t="s">
        <v>1030</v>
      </c>
      <c r="L382" s="100" t="s">
        <v>317</v>
      </c>
      <c r="M382" s="99"/>
      <c r="N382" s="14"/>
      <c r="O382" s="137">
        <v>5</v>
      </c>
      <c r="P382" s="137"/>
      <c r="Q382" s="137"/>
      <c r="R382" s="138"/>
      <c r="S382" s="138"/>
      <c r="T382" s="138"/>
    </row>
    <row r="383" spans="1:20" s="14" customFormat="1" ht="20.25" customHeight="1" x14ac:dyDescent="0.15">
      <c r="A383" s="30" t="str">
        <f t="shared" si="5"/>
        <v>11611</v>
      </c>
      <c r="B383" s="93" t="s">
        <v>257</v>
      </c>
      <c r="C383" s="94" t="s">
        <v>341</v>
      </c>
      <c r="D383" s="95" t="s">
        <v>479</v>
      </c>
      <c r="E383" s="95" t="s">
        <v>514</v>
      </c>
      <c r="F383" s="96" t="s">
        <v>255</v>
      </c>
      <c r="G383" s="96" t="s">
        <v>541</v>
      </c>
      <c r="H383" s="97" t="s">
        <v>966</v>
      </c>
      <c r="I383" s="98" t="s">
        <v>1031</v>
      </c>
      <c r="J383" s="96" t="s">
        <v>1032</v>
      </c>
      <c r="K383" s="99" t="s">
        <v>1033</v>
      </c>
      <c r="L383" s="100" t="s">
        <v>317</v>
      </c>
      <c r="M383" s="99"/>
      <c r="O383" s="137">
        <v>1</v>
      </c>
      <c r="P383" s="137"/>
      <c r="Q383" s="137"/>
      <c r="R383" s="138"/>
      <c r="S383" s="138"/>
      <c r="T383" s="138"/>
    </row>
    <row r="384" spans="1:20" s="16" customFormat="1" ht="20.25" customHeight="1" x14ac:dyDescent="0.15">
      <c r="A384" s="30" t="str">
        <f t="shared" si="5"/>
        <v>11612</v>
      </c>
      <c r="B384" s="93" t="s">
        <v>257</v>
      </c>
      <c r="C384" s="94" t="s">
        <v>342</v>
      </c>
      <c r="D384" s="95" t="s">
        <v>479</v>
      </c>
      <c r="E384" s="95" t="s">
        <v>514</v>
      </c>
      <c r="F384" s="96" t="s">
        <v>255</v>
      </c>
      <c r="G384" s="96" t="s">
        <v>541</v>
      </c>
      <c r="H384" s="97" t="s">
        <v>977</v>
      </c>
      <c r="I384" s="98" t="s">
        <v>1034</v>
      </c>
      <c r="J384" s="96" t="s">
        <v>716</v>
      </c>
      <c r="K384" s="99" t="s">
        <v>1035</v>
      </c>
      <c r="L384" s="100" t="s">
        <v>317</v>
      </c>
      <c r="M384" s="99"/>
      <c r="N384" s="14"/>
      <c r="O384" s="137">
        <v>1</v>
      </c>
      <c r="P384" s="137"/>
      <c r="Q384" s="137"/>
      <c r="R384" s="138"/>
      <c r="S384" s="138"/>
      <c r="T384" s="138"/>
    </row>
    <row r="385" spans="1:20" s="14" customFormat="1" ht="20.25" customHeight="1" x14ac:dyDescent="0.15">
      <c r="A385" s="30" t="str">
        <f t="shared" si="5"/>
        <v>11613</v>
      </c>
      <c r="B385" s="93" t="s">
        <v>257</v>
      </c>
      <c r="C385" s="94" t="s">
        <v>343</v>
      </c>
      <c r="D385" s="95" t="s">
        <v>479</v>
      </c>
      <c r="E385" s="95" t="s">
        <v>478</v>
      </c>
      <c r="F385" s="96" t="s">
        <v>255</v>
      </c>
      <c r="G385" s="96" t="s">
        <v>541</v>
      </c>
      <c r="H385" s="97" t="s">
        <v>1036</v>
      </c>
      <c r="I385" s="98" t="s">
        <v>1037</v>
      </c>
      <c r="J385" s="96" t="s">
        <v>516</v>
      </c>
      <c r="K385" s="99" t="s">
        <v>266</v>
      </c>
      <c r="L385" s="100" t="s">
        <v>317</v>
      </c>
      <c r="M385" s="99"/>
      <c r="O385" s="137">
        <v>2</v>
      </c>
      <c r="P385" s="137"/>
      <c r="Q385" s="137"/>
      <c r="R385" s="138"/>
      <c r="S385" s="138"/>
      <c r="T385" s="138"/>
    </row>
    <row r="386" spans="1:20" s="16" customFormat="1" ht="20.25" customHeight="1" x14ac:dyDescent="0.15">
      <c r="A386" s="30" t="str">
        <f t="shared" si="5"/>
        <v>11614</v>
      </c>
      <c r="B386" s="93" t="s">
        <v>257</v>
      </c>
      <c r="C386" s="94" t="s">
        <v>344</v>
      </c>
      <c r="D386" s="95" t="s">
        <v>479</v>
      </c>
      <c r="E386" s="95" t="s">
        <v>478</v>
      </c>
      <c r="F386" s="96" t="s">
        <v>255</v>
      </c>
      <c r="G386" s="96" t="s">
        <v>541</v>
      </c>
      <c r="H386" s="97" t="s">
        <v>1038</v>
      </c>
      <c r="I386" s="98" t="s">
        <v>267</v>
      </c>
      <c r="J386" s="96" t="s">
        <v>518</v>
      </c>
      <c r="K386" s="99" t="s">
        <v>268</v>
      </c>
      <c r="L386" s="100" t="s">
        <v>317</v>
      </c>
      <c r="M386" s="99"/>
      <c r="N386" s="14"/>
      <c r="O386" s="137">
        <v>2</v>
      </c>
      <c r="P386" s="137"/>
      <c r="Q386" s="137"/>
      <c r="R386" s="138"/>
      <c r="S386" s="138"/>
      <c r="T386" s="138"/>
    </row>
    <row r="387" spans="1:20" s="14" customFormat="1" ht="20.25" customHeight="1" x14ac:dyDescent="0.15">
      <c r="A387" s="30" t="str">
        <f t="shared" si="5"/>
        <v>11615</v>
      </c>
      <c r="B387" s="93" t="s">
        <v>257</v>
      </c>
      <c r="C387" s="94" t="s">
        <v>345</v>
      </c>
      <c r="D387" s="95" t="s">
        <v>479</v>
      </c>
      <c r="E387" s="95" t="s">
        <v>522</v>
      </c>
      <c r="F387" s="96" t="s">
        <v>255</v>
      </c>
      <c r="G387" s="96" t="s">
        <v>541</v>
      </c>
      <c r="H387" s="97" t="s">
        <v>1039</v>
      </c>
      <c r="I387" s="98" t="s">
        <v>1040</v>
      </c>
      <c r="J387" s="96" t="s">
        <v>516</v>
      </c>
      <c r="K387" s="99" t="s">
        <v>269</v>
      </c>
      <c r="L387" s="100" t="s">
        <v>317</v>
      </c>
      <c r="M387" s="99"/>
      <c r="O387" s="137">
        <v>3</v>
      </c>
      <c r="P387" s="137"/>
      <c r="Q387" s="137"/>
      <c r="R387" s="138"/>
      <c r="S387" s="138"/>
      <c r="T387" s="138"/>
    </row>
    <row r="388" spans="1:20" s="16" customFormat="1" ht="20.25" customHeight="1" x14ac:dyDescent="0.15">
      <c r="A388" s="30" t="str">
        <f t="shared" si="5"/>
        <v>11616</v>
      </c>
      <c r="B388" s="93" t="s">
        <v>257</v>
      </c>
      <c r="C388" s="94" t="s">
        <v>346</v>
      </c>
      <c r="D388" s="95" t="s">
        <v>479</v>
      </c>
      <c r="E388" s="95" t="s">
        <v>522</v>
      </c>
      <c r="F388" s="96" t="s">
        <v>255</v>
      </c>
      <c r="G388" s="96" t="s">
        <v>541</v>
      </c>
      <c r="H388" s="97" t="s">
        <v>1041</v>
      </c>
      <c r="I388" s="98" t="s">
        <v>270</v>
      </c>
      <c r="J388" s="96" t="s">
        <v>518</v>
      </c>
      <c r="K388" s="99" t="s">
        <v>271</v>
      </c>
      <c r="L388" s="100" t="s">
        <v>317</v>
      </c>
      <c r="M388" s="99"/>
      <c r="N388" s="14"/>
      <c r="O388" s="137">
        <v>3</v>
      </c>
      <c r="P388" s="137"/>
      <c r="Q388" s="137"/>
      <c r="R388" s="138"/>
      <c r="S388" s="138"/>
      <c r="T388" s="138"/>
    </row>
    <row r="389" spans="1:20" s="14" customFormat="1" ht="20.25" customHeight="1" x14ac:dyDescent="0.15">
      <c r="A389" s="30" t="str">
        <f t="shared" si="5"/>
        <v>11617</v>
      </c>
      <c r="B389" s="93" t="s">
        <v>257</v>
      </c>
      <c r="C389" s="94" t="s">
        <v>347</v>
      </c>
      <c r="D389" s="95" t="s">
        <v>479</v>
      </c>
      <c r="E389" s="95" t="s">
        <v>525</v>
      </c>
      <c r="F389" s="96" t="s">
        <v>255</v>
      </c>
      <c r="G389" s="96" t="s">
        <v>541</v>
      </c>
      <c r="H389" s="97" t="s">
        <v>1042</v>
      </c>
      <c r="I389" s="98" t="s">
        <v>1043</v>
      </c>
      <c r="J389" s="96" t="s">
        <v>516</v>
      </c>
      <c r="K389" s="99" t="s">
        <v>272</v>
      </c>
      <c r="L389" s="100" t="s">
        <v>317</v>
      </c>
      <c r="M389" s="99"/>
      <c r="O389" s="137">
        <v>4</v>
      </c>
      <c r="P389" s="137"/>
      <c r="Q389" s="137"/>
      <c r="R389" s="138"/>
      <c r="S389" s="138"/>
      <c r="T389" s="138"/>
    </row>
    <row r="390" spans="1:20" s="16" customFormat="1" ht="20.25" customHeight="1" x14ac:dyDescent="0.15">
      <c r="A390" s="30" t="str">
        <f t="shared" si="5"/>
        <v>11618</v>
      </c>
      <c r="B390" s="93" t="s">
        <v>257</v>
      </c>
      <c r="C390" s="94" t="s">
        <v>348</v>
      </c>
      <c r="D390" s="95" t="s">
        <v>479</v>
      </c>
      <c r="E390" s="95" t="s">
        <v>525</v>
      </c>
      <c r="F390" s="96" t="s">
        <v>255</v>
      </c>
      <c r="G390" s="96" t="s">
        <v>541</v>
      </c>
      <c r="H390" s="97" t="s">
        <v>1044</v>
      </c>
      <c r="I390" s="98" t="s">
        <v>273</v>
      </c>
      <c r="J390" s="96" t="s">
        <v>518</v>
      </c>
      <c r="K390" s="99" t="s">
        <v>274</v>
      </c>
      <c r="L390" s="100" t="s">
        <v>317</v>
      </c>
      <c r="M390" s="99"/>
      <c r="N390" s="14"/>
      <c r="O390" s="137">
        <v>4</v>
      </c>
      <c r="P390" s="137"/>
      <c r="Q390" s="137"/>
      <c r="R390" s="138"/>
      <c r="S390" s="138"/>
      <c r="T390" s="138"/>
    </row>
    <row r="391" spans="1:20" s="14" customFormat="1" ht="20.25" customHeight="1" x14ac:dyDescent="0.15">
      <c r="A391" s="30" t="str">
        <f t="shared" si="5"/>
        <v>11619</v>
      </c>
      <c r="B391" s="93" t="s">
        <v>257</v>
      </c>
      <c r="C391" s="94" t="s">
        <v>349</v>
      </c>
      <c r="D391" s="95" t="s">
        <v>479</v>
      </c>
      <c r="E391" s="95" t="s">
        <v>528</v>
      </c>
      <c r="F391" s="96" t="s">
        <v>255</v>
      </c>
      <c r="G391" s="96" t="s">
        <v>541</v>
      </c>
      <c r="H391" s="97" t="s">
        <v>1045</v>
      </c>
      <c r="I391" s="98" t="s">
        <v>1046</v>
      </c>
      <c r="J391" s="96" t="s">
        <v>516</v>
      </c>
      <c r="K391" s="99" t="s">
        <v>275</v>
      </c>
      <c r="L391" s="100" t="s">
        <v>317</v>
      </c>
      <c r="M391" s="99"/>
      <c r="O391" s="137">
        <v>5</v>
      </c>
      <c r="P391" s="137"/>
      <c r="Q391" s="137"/>
      <c r="R391" s="138"/>
      <c r="S391" s="138"/>
      <c r="T391" s="138"/>
    </row>
    <row r="392" spans="1:20" s="16" customFormat="1" ht="20.25" customHeight="1" x14ac:dyDescent="0.15">
      <c r="A392" s="30" t="str">
        <f t="shared" si="5"/>
        <v>11620</v>
      </c>
      <c r="B392" s="93" t="s">
        <v>257</v>
      </c>
      <c r="C392" s="94" t="s">
        <v>350</v>
      </c>
      <c r="D392" s="95" t="s">
        <v>479</v>
      </c>
      <c r="E392" s="95" t="s">
        <v>528</v>
      </c>
      <c r="F392" s="96" t="s">
        <v>255</v>
      </c>
      <c r="G392" s="96" t="s">
        <v>541</v>
      </c>
      <c r="H392" s="97" t="s">
        <v>1047</v>
      </c>
      <c r="I392" s="98" t="s">
        <v>276</v>
      </c>
      <c r="J392" s="96" t="s">
        <v>518</v>
      </c>
      <c r="K392" s="99" t="s">
        <v>277</v>
      </c>
      <c r="L392" s="100" t="s">
        <v>317</v>
      </c>
      <c r="M392" s="99"/>
      <c r="N392" s="14"/>
      <c r="O392" s="137">
        <v>5</v>
      </c>
      <c r="P392" s="137"/>
      <c r="Q392" s="137"/>
      <c r="R392" s="138"/>
      <c r="S392" s="138"/>
      <c r="T392" s="138"/>
    </row>
    <row r="393" spans="1:20" s="14" customFormat="1" ht="20.25" customHeight="1" x14ac:dyDescent="0.15">
      <c r="A393" s="30" t="str">
        <f t="shared" si="5"/>
        <v>11621</v>
      </c>
      <c r="B393" s="93" t="s">
        <v>257</v>
      </c>
      <c r="C393" s="94" t="s">
        <v>351</v>
      </c>
      <c r="D393" s="95" t="s">
        <v>479</v>
      </c>
      <c r="E393" s="95" t="s">
        <v>529</v>
      </c>
      <c r="F393" s="96" t="s">
        <v>255</v>
      </c>
      <c r="G393" s="96" t="s">
        <v>541</v>
      </c>
      <c r="H393" s="97" t="s">
        <v>1048</v>
      </c>
      <c r="I393" s="98" t="s">
        <v>1049</v>
      </c>
      <c r="J393" s="96"/>
      <c r="K393" s="99" t="s">
        <v>1050</v>
      </c>
      <c r="L393" s="100" t="s">
        <v>317</v>
      </c>
      <c r="M393" s="99"/>
      <c r="O393" s="137">
        <v>6</v>
      </c>
      <c r="P393" s="137"/>
      <c r="Q393" s="137"/>
      <c r="R393" s="138"/>
      <c r="S393" s="138"/>
      <c r="T393" s="138"/>
    </row>
    <row r="394" spans="1:20" s="16" customFormat="1" ht="20.25" customHeight="1" x14ac:dyDescent="0.15">
      <c r="A394" s="30" t="str">
        <f t="shared" si="5"/>
        <v>11622</v>
      </c>
      <c r="B394" s="93" t="s">
        <v>257</v>
      </c>
      <c r="C394" s="94" t="s">
        <v>352</v>
      </c>
      <c r="D394" s="95" t="s">
        <v>479</v>
      </c>
      <c r="E394" s="95" t="s">
        <v>555</v>
      </c>
      <c r="F394" s="96" t="s">
        <v>255</v>
      </c>
      <c r="G394" s="96" t="s">
        <v>556</v>
      </c>
      <c r="H394" s="97" t="s">
        <v>1051</v>
      </c>
      <c r="I394" s="98" t="s">
        <v>1381</v>
      </c>
      <c r="J394" s="96" t="s">
        <v>115</v>
      </c>
      <c r="K394" s="99" t="s">
        <v>117</v>
      </c>
      <c r="L394" s="100" t="s">
        <v>317</v>
      </c>
      <c r="M394" s="99"/>
      <c r="N394" s="14"/>
      <c r="O394" s="137">
        <v>1</v>
      </c>
      <c r="P394" s="137">
        <v>2</v>
      </c>
      <c r="Q394" s="137"/>
      <c r="R394" s="138"/>
      <c r="S394" s="138"/>
      <c r="T394" s="138"/>
    </row>
    <row r="395" spans="1:20" s="14" customFormat="1" ht="20.25" customHeight="1" x14ac:dyDescent="0.15">
      <c r="A395" s="30" t="str">
        <f t="shared" si="5"/>
        <v>11623</v>
      </c>
      <c r="B395" s="93" t="s">
        <v>257</v>
      </c>
      <c r="C395" s="94" t="s">
        <v>353</v>
      </c>
      <c r="D395" s="95" t="s">
        <v>479</v>
      </c>
      <c r="E395" s="95" t="s">
        <v>555</v>
      </c>
      <c r="F395" s="96" t="s">
        <v>255</v>
      </c>
      <c r="G395" s="96" t="s">
        <v>556</v>
      </c>
      <c r="H395" s="97" t="s">
        <v>257</v>
      </c>
      <c r="I395" s="98" t="s">
        <v>1382</v>
      </c>
      <c r="J395" s="96" t="s">
        <v>116</v>
      </c>
      <c r="K395" s="99" t="s">
        <v>118</v>
      </c>
      <c r="L395" s="100" t="s">
        <v>317</v>
      </c>
      <c r="M395" s="99"/>
      <c r="O395" s="137">
        <v>1</v>
      </c>
      <c r="P395" s="137">
        <v>2</v>
      </c>
      <c r="Q395" s="137"/>
      <c r="R395" s="138"/>
      <c r="S395" s="138"/>
      <c r="T395" s="138"/>
    </row>
    <row r="396" spans="1:20" s="16" customFormat="1" ht="20.25" customHeight="1" x14ac:dyDescent="0.15">
      <c r="A396" s="30" t="str">
        <f t="shared" si="5"/>
        <v>11624</v>
      </c>
      <c r="B396" s="93" t="s">
        <v>257</v>
      </c>
      <c r="C396" s="94" t="s">
        <v>354</v>
      </c>
      <c r="D396" s="95" t="s">
        <v>479</v>
      </c>
      <c r="E396" s="95" t="s">
        <v>555</v>
      </c>
      <c r="F396" s="96" t="s">
        <v>255</v>
      </c>
      <c r="G396" s="96" t="s">
        <v>560</v>
      </c>
      <c r="H396" s="97" t="s">
        <v>838</v>
      </c>
      <c r="I396" s="98" t="s">
        <v>1383</v>
      </c>
      <c r="J396" s="96" t="s">
        <v>115</v>
      </c>
      <c r="K396" s="99" t="s">
        <v>119</v>
      </c>
      <c r="L396" s="100" t="s">
        <v>317</v>
      </c>
      <c r="M396" s="99"/>
      <c r="N396" s="14"/>
      <c r="O396" s="137">
        <v>1</v>
      </c>
      <c r="P396" s="137">
        <v>2</v>
      </c>
      <c r="Q396" s="137"/>
      <c r="R396" s="138"/>
      <c r="S396" s="138"/>
      <c r="T396" s="138"/>
    </row>
    <row r="397" spans="1:20" s="14" customFormat="1" ht="20.25" customHeight="1" x14ac:dyDescent="0.15">
      <c r="A397" s="30" t="str">
        <f t="shared" si="5"/>
        <v>11625</v>
      </c>
      <c r="B397" s="93" t="s">
        <v>257</v>
      </c>
      <c r="C397" s="94" t="s">
        <v>355</v>
      </c>
      <c r="D397" s="95" t="s">
        <v>479</v>
      </c>
      <c r="E397" s="95" t="s">
        <v>555</v>
      </c>
      <c r="F397" s="96" t="s">
        <v>255</v>
      </c>
      <c r="G397" s="96" t="s">
        <v>560</v>
      </c>
      <c r="H397" s="97" t="s">
        <v>21</v>
      </c>
      <c r="I397" s="98" t="s">
        <v>1384</v>
      </c>
      <c r="J397" s="96" t="s">
        <v>116</v>
      </c>
      <c r="K397" s="99" t="s">
        <v>120</v>
      </c>
      <c r="L397" s="100" t="s">
        <v>317</v>
      </c>
      <c r="M397" s="99"/>
      <c r="O397" s="137">
        <v>1</v>
      </c>
      <c r="P397" s="137">
        <v>2</v>
      </c>
      <c r="Q397" s="137"/>
      <c r="R397" s="138"/>
      <c r="S397" s="138"/>
      <c r="T397" s="138"/>
    </row>
    <row r="398" spans="1:20" s="16" customFormat="1" ht="20.25" customHeight="1" x14ac:dyDescent="0.15">
      <c r="A398" s="30" t="str">
        <f t="shared" si="5"/>
        <v>11626</v>
      </c>
      <c r="B398" s="93" t="s">
        <v>257</v>
      </c>
      <c r="C398" s="94" t="s">
        <v>356</v>
      </c>
      <c r="D398" s="95" t="s">
        <v>479</v>
      </c>
      <c r="E398" s="95" t="s">
        <v>1608</v>
      </c>
      <c r="F398" s="96" t="s">
        <v>255</v>
      </c>
      <c r="G398" s="96" t="s">
        <v>560</v>
      </c>
      <c r="H398" s="97" t="s">
        <v>842</v>
      </c>
      <c r="I398" s="98" t="s">
        <v>1385</v>
      </c>
      <c r="J398" s="96" t="s">
        <v>115</v>
      </c>
      <c r="K398" s="99" t="s">
        <v>121</v>
      </c>
      <c r="L398" s="100" t="s">
        <v>317</v>
      </c>
      <c r="M398" s="99"/>
      <c r="N398" s="14"/>
      <c r="O398" s="137">
        <v>3</v>
      </c>
      <c r="P398" s="137">
        <v>4</v>
      </c>
      <c r="Q398" s="137"/>
      <c r="R398" s="138"/>
      <c r="S398" s="138"/>
      <c r="T398" s="138"/>
    </row>
    <row r="399" spans="1:20" s="14" customFormat="1" ht="20.25" customHeight="1" x14ac:dyDescent="0.15">
      <c r="A399" s="30" t="str">
        <f t="shared" ref="A399:A469" si="6">B399&amp;C399</f>
        <v>11627</v>
      </c>
      <c r="B399" s="93" t="s">
        <v>257</v>
      </c>
      <c r="C399" s="94" t="s">
        <v>357</v>
      </c>
      <c r="D399" s="95" t="s">
        <v>479</v>
      </c>
      <c r="E399" s="95" t="s">
        <v>1608</v>
      </c>
      <c r="F399" s="96" t="s">
        <v>255</v>
      </c>
      <c r="G399" s="96" t="s">
        <v>560</v>
      </c>
      <c r="H399" s="97" t="s">
        <v>867</v>
      </c>
      <c r="I399" s="98" t="s">
        <v>1386</v>
      </c>
      <c r="J399" s="96" t="s">
        <v>116</v>
      </c>
      <c r="K399" s="99" t="s">
        <v>122</v>
      </c>
      <c r="L399" s="100" t="s">
        <v>317</v>
      </c>
      <c r="M399" s="99"/>
      <c r="O399" s="137">
        <v>3</v>
      </c>
      <c r="P399" s="137">
        <v>4</v>
      </c>
      <c r="Q399" s="137"/>
      <c r="R399" s="138"/>
      <c r="S399" s="138"/>
      <c r="T399" s="138"/>
    </row>
    <row r="400" spans="1:20" s="16" customFormat="1" ht="20.25" customHeight="1" x14ac:dyDescent="0.15">
      <c r="A400" s="30" t="str">
        <f t="shared" si="6"/>
        <v>11628</v>
      </c>
      <c r="B400" s="93" t="s">
        <v>257</v>
      </c>
      <c r="C400" s="94" t="s">
        <v>358</v>
      </c>
      <c r="D400" s="95" t="s">
        <v>479</v>
      </c>
      <c r="E400" s="95" t="s">
        <v>561</v>
      </c>
      <c r="F400" s="96" t="s">
        <v>255</v>
      </c>
      <c r="G400" s="96" t="s">
        <v>560</v>
      </c>
      <c r="H400" s="97" t="s">
        <v>846</v>
      </c>
      <c r="I400" s="98" t="s">
        <v>1387</v>
      </c>
      <c r="J400" s="96" t="s">
        <v>115</v>
      </c>
      <c r="K400" s="99" t="s">
        <v>123</v>
      </c>
      <c r="L400" s="100" t="s">
        <v>317</v>
      </c>
      <c r="M400" s="99"/>
      <c r="N400" s="14"/>
      <c r="O400" s="137">
        <v>5</v>
      </c>
      <c r="P400" s="137">
        <v>6</v>
      </c>
      <c r="Q400" s="137"/>
      <c r="R400" s="138"/>
      <c r="S400" s="138"/>
      <c r="T400" s="138"/>
    </row>
    <row r="401" spans="1:20" s="14" customFormat="1" ht="20.25" customHeight="1" x14ac:dyDescent="0.15">
      <c r="A401" s="30" t="str">
        <f t="shared" si="6"/>
        <v>11629</v>
      </c>
      <c r="B401" s="93" t="s">
        <v>257</v>
      </c>
      <c r="C401" s="94" t="s">
        <v>359</v>
      </c>
      <c r="D401" s="95" t="s">
        <v>479</v>
      </c>
      <c r="E401" s="95" t="s">
        <v>561</v>
      </c>
      <c r="F401" s="96" t="s">
        <v>255</v>
      </c>
      <c r="G401" s="96" t="s">
        <v>560</v>
      </c>
      <c r="H401" s="97" t="s">
        <v>869</v>
      </c>
      <c r="I401" s="98" t="s">
        <v>1388</v>
      </c>
      <c r="J401" s="96" t="s">
        <v>116</v>
      </c>
      <c r="K401" s="99" t="s">
        <v>124</v>
      </c>
      <c r="L401" s="100" t="s">
        <v>317</v>
      </c>
      <c r="M401" s="99"/>
      <c r="O401" s="137">
        <v>5</v>
      </c>
      <c r="P401" s="137">
        <v>6</v>
      </c>
      <c r="Q401" s="137"/>
      <c r="R401" s="138"/>
      <c r="S401" s="138"/>
      <c r="T401" s="138"/>
    </row>
    <row r="402" spans="1:20" s="16" customFormat="1" ht="20.25" customHeight="1" x14ac:dyDescent="0.15">
      <c r="A402" s="30" t="str">
        <f t="shared" si="6"/>
        <v>11630</v>
      </c>
      <c r="B402" s="93" t="s">
        <v>257</v>
      </c>
      <c r="C402" s="94" t="s">
        <v>360</v>
      </c>
      <c r="D402" s="95" t="s">
        <v>640</v>
      </c>
      <c r="E402" s="95" t="s">
        <v>514</v>
      </c>
      <c r="F402" s="96" t="s">
        <v>255</v>
      </c>
      <c r="G402" s="96" t="s">
        <v>634</v>
      </c>
      <c r="H402" s="97" t="s">
        <v>890</v>
      </c>
      <c r="I402" s="98" t="s">
        <v>1052</v>
      </c>
      <c r="J402" s="96"/>
      <c r="K402" s="99" t="s">
        <v>757</v>
      </c>
      <c r="L402" s="100" t="s">
        <v>317</v>
      </c>
      <c r="M402" s="99" t="s">
        <v>1053</v>
      </c>
      <c r="N402" s="14"/>
      <c r="O402" s="137">
        <v>1</v>
      </c>
      <c r="P402" s="137"/>
      <c r="Q402" s="137"/>
      <c r="R402" s="138"/>
      <c r="S402" s="138"/>
      <c r="T402" s="138"/>
    </row>
    <row r="403" spans="1:20" s="14" customFormat="1" ht="20.25" customHeight="1" x14ac:dyDescent="0.15">
      <c r="A403" s="30" t="str">
        <f t="shared" si="6"/>
        <v>11631</v>
      </c>
      <c r="B403" s="93" t="s">
        <v>257</v>
      </c>
      <c r="C403" s="94" t="s">
        <v>361</v>
      </c>
      <c r="D403" s="95" t="s">
        <v>640</v>
      </c>
      <c r="E403" s="95" t="s">
        <v>514</v>
      </c>
      <c r="F403" s="96" t="s">
        <v>255</v>
      </c>
      <c r="G403" s="96" t="s">
        <v>634</v>
      </c>
      <c r="H403" s="97" t="s">
        <v>942</v>
      </c>
      <c r="I403" s="98" t="s">
        <v>1054</v>
      </c>
      <c r="J403" s="96" t="s">
        <v>1168</v>
      </c>
      <c r="K403" s="99" t="s">
        <v>1055</v>
      </c>
      <c r="L403" s="100" t="s">
        <v>317</v>
      </c>
      <c r="M403" s="99" t="s">
        <v>1056</v>
      </c>
      <c r="O403" s="137">
        <v>1</v>
      </c>
      <c r="P403" s="137"/>
      <c r="Q403" s="137"/>
      <c r="R403" s="138"/>
      <c r="S403" s="138"/>
      <c r="T403" s="138"/>
    </row>
    <row r="404" spans="1:20" s="16" customFormat="1" ht="20.25" customHeight="1" x14ac:dyDescent="0.15">
      <c r="A404" s="30" t="str">
        <f t="shared" si="6"/>
        <v>11632</v>
      </c>
      <c r="B404" s="93" t="s">
        <v>257</v>
      </c>
      <c r="C404" s="94" t="s">
        <v>362</v>
      </c>
      <c r="D404" s="95" t="s">
        <v>640</v>
      </c>
      <c r="E404" s="95" t="s">
        <v>478</v>
      </c>
      <c r="F404" s="96" t="s">
        <v>255</v>
      </c>
      <c r="G404" s="96" t="s">
        <v>634</v>
      </c>
      <c r="H404" s="97" t="s">
        <v>923</v>
      </c>
      <c r="I404" s="98" t="s">
        <v>1057</v>
      </c>
      <c r="J404" s="96"/>
      <c r="K404" s="99" t="s">
        <v>657</v>
      </c>
      <c r="L404" s="100" t="s">
        <v>317</v>
      </c>
      <c r="M404" s="99" t="s">
        <v>1058</v>
      </c>
      <c r="N404" s="14"/>
      <c r="O404" s="137">
        <v>2</v>
      </c>
      <c r="P404" s="137"/>
      <c r="Q404" s="137"/>
      <c r="R404" s="138"/>
      <c r="S404" s="138"/>
      <c r="T404" s="138"/>
    </row>
    <row r="405" spans="1:20" s="14" customFormat="1" ht="20.25" customHeight="1" x14ac:dyDescent="0.15">
      <c r="A405" s="30" t="str">
        <f t="shared" si="6"/>
        <v>11633</v>
      </c>
      <c r="B405" s="93" t="s">
        <v>257</v>
      </c>
      <c r="C405" s="94" t="s">
        <v>363</v>
      </c>
      <c r="D405" s="95" t="s">
        <v>640</v>
      </c>
      <c r="E405" s="95" t="s">
        <v>478</v>
      </c>
      <c r="F405" s="96" t="s">
        <v>255</v>
      </c>
      <c r="G405" s="96" t="s">
        <v>634</v>
      </c>
      <c r="H405" s="97" t="s">
        <v>93</v>
      </c>
      <c r="I405" s="98" t="s">
        <v>1389</v>
      </c>
      <c r="J405" s="96" t="s">
        <v>1168</v>
      </c>
      <c r="K405" s="99" t="s">
        <v>1059</v>
      </c>
      <c r="L405" s="100" t="s">
        <v>317</v>
      </c>
      <c r="M405" s="99" t="s">
        <v>1060</v>
      </c>
      <c r="O405" s="137">
        <v>2</v>
      </c>
      <c r="P405" s="137"/>
      <c r="Q405" s="137"/>
      <c r="R405" s="138"/>
      <c r="S405" s="138"/>
      <c r="T405" s="138"/>
    </row>
    <row r="406" spans="1:20" s="16" customFormat="1" ht="20.25" customHeight="1" x14ac:dyDescent="0.15">
      <c r="A406" s="30" t="str">
        <f t="shared" si="6"/>
        <v>11634</v>
      </c>
      <c r="B406" s="93" t="s">
        <v>257</v>
      </c>
      <c r="C406" s="94" t="s">
        <v>364</v>
      </c>
      <c r="D406" s="95" t="s">
        <v>640</v>
      </c>
      <c r="E406" s="95" t="s">
        <v>522</v>
      </c>
      <c r="F406" s="96" t="s">
        <v>255</v>
      </c>
      <c r="G406" s="96" t="s">
        <v>634</v>
      </c>
      <c r="H406" s="97" t="s">
        <v>924</v>
      </c>
      <c r="I406" s="98" t="s">
        <v>1061</v>
      </c>
      <c r="J406" s="96"/>
      <c r="K406" s="99" t="s">
        <v>658</v>
      </c>
      <c r="L406" s="100" t="s">
        <v>317</v>
      </c>
      <c r="M406" s="99" t="s">
        <v>1062</v>
      </c>
      <c r="N406" s="14"/>
      <c r="O406" s="137">
        <v>3</v>
      </c>
      <c r="P406" s="137"/>
      <c r="Q406" s="137"/>
      <c r="R406" s="138"/>
      <c r="S406" s="138"/>
      <c r="T406" s="138"/>
    </row>
    <row r="407" spans="1:20" s="14" customFormat="1" ht="20.25" customHeight="1" x14ac:dyDescent="0.15">
      <c r="A407" s="30" t="str">
        <f t="shared" si="6"/>
        <v>11635</v>
      </c>
      <c r="B407" s="93" t="s">
        <v>257</v>
      </c>
      <c r="C407" s="94" t="s">
        <v>365</v>
      </c>
      <c r="D407" s="95" t="s">
        <v>640</v>
      </c>
      <c r="E407" s="95" t="s">
        <v>522</v>
      </c>
      <c r="F407" s="96" t="s">
        <v>255</v>
      </c>
      <c r="G407" s="96" t="s">
        <v>634</v>
      </c>
      <c r="H407" s="97" t="s">
        <v>938</v>
      </c>
      <c r="I407" s="98" t="s">
        <v>1390</v>
      </c>
      <c r="J407" s="96" t="s">
        <v>1168</v>
      </c>
      <c r="K407" s="99" t="s">
        <v>1063</v>
      </c>
      <c r="L407" s="100" t="s">
        <v>317</v>
      </c>
      <c r="M407" s="99" t="s">
        <v>1064</v>
      </c>
      <c r="O407" s="137">
        <v>3</v>
      </c>
      <c r="P407" s="137"/>
      <c r="Q407" s="137"/>
      <c r="R407" s="138"/>
      <c r="S407" s="138"/>
      <c r="T407" s="138"/>
    </row>
    <row r="408" spans="1:20" s="16" customFormat="1" ht="20.25" customHeight="1" x14ac:dyDescent="0.15">
      <c r="A408" s="30" t="str">
        <f t="shared" si="6"/>
        <v>11636</v>
      </c>
      <c r="B408" s="93" t="s">
        <v>257</v>
      </c>
      <c r="C408" s="94" t="s">
        <v>366</v>
      </c>
      <c r="D408" s="95" t="s">
        <v>640</v>
      </c>
      <c r="E408" s="95" t="s">
        <v>525</v>
      </c>
      <c r="F408" s="96" t="s">
        <v>255</v>
      </c>
      <c r="G408" s="96" t="s">
        <v>634</v>
      </c>
      <c r="H408" s="97" t="s">
        <v>925</v>
      </c>
      <c r="I408" s="98" t="s">
        <v>1065</v>
      </c>
      <c r="J408" s="96"/>
      <c r="K408" s="99" t="s">
        <v>659</v>
      </c>
      <c r="L408" s="100" t="s">
        <v>317</v>
      </c>
      <c r="M408" s="99" t="s">
        <v>1066</v>
      </c>
      <c r="N408" s="14"/>
      <c r="O408" s="137">
        <v>4</v>
      </c>
      <c r="P408" s="137"/>
      <c r="Q408" s="137"/>
      <c r="R408" s="138"/>
      <c r="S408" s="138"/>
      <c r="T408" s="138"/>
    </row>
    <row r="409" spans="1:20" s="14" customFormat="1" ht="20.25" customHeight="1" x14ac:dyDescent="0.15">
      <c r="A409" s="30" t="str">
        <f t="shared" si="6"/>
        <v>11637</v>
      </c>
      <c r="B409" s="93" t="s">
        <v>257</v>
      </c>
      <c r="C409" s="94" t="s">
        <v>367</v>
      </c>
      <c r="D409" s="95" t="s">
        <v>640</v>
      </c>
      <c r="E409" s="95" t="s">
        <v>525</v>
      </c>
      <c r="F409" s="96" t="s">
        <v>255</v>
      </c>
      <c r="G409" s="96" t="s">
        <v>634</v>
      </c>
      <c r="H409" s="97" t="s">
        <v>939</v>
      </c>
      <c r="I409" s="98" t="s">
        <v>1391</v>
      </c>
      <c r="J409" s="96" t="s">
        <v>1168</v>
      </c>
      <c r="K409" s="99" t="s">
        <v>1067</v>
      </c>
      <c r="L409" s="100" t="s">
        <v>317</v>
      </c>
      <c r="M409" s="99" t="s">
        <v>1068</v>
      </c>
      <c r="O409" s="137">
        <v>4</v>
      </c>
      <c r="P409" s="137"/>
      <c r="Q409" s="137"/>
      <c r="R409" s="138"/>
      <c r="S409" s="138"/>
      <c r="T409" s="138"/>
    </row>
    <row r="410" spans="1:20" s="16" customFormat="1" ht="20.25" customHeight="1" x14ac:dyDescent="0.15">
      <c r="A410" s="30" t="str">
        <f t="shared" si="6"/>
        <v>11638</v>
      </c>
      <c r="B410" s="93" t="s">
        <v>257</v>
      </c>
      <c r="C410" s="94" t="s">
        <v>368</v>
      </c>
      <c r="D410" s="95" t="s">
        <v>640</v>
      </c>
      <c r="E410" s="95" t="s">
        <v>528</v>
      </c>
      <c r="F410" s="96" t="s">
        <v>255</v>
      </c>
      <c r="G410" s="96" t="s">
        <v>634</v>
      </c>
      <c r="H410" s="97" t="s">
        <v>926</v>
      </c>
      <c r="I410" s="98" t="s">
        <v>1069</v>
      </c>
      <c r="J410" s="96"/>
      <c r="K410" s="99" t="s">
        <v>660</v>
      </c>
      <c r="L410" s="100" t="s">
        <v>317</v>
      </c>
      <c r="M410" s="99" t="s">
        <v>1070</v>
      </c>
      <c r="N410" s="14"/>
      <c r="O410" s="137">
        <v>5</v>
      </c>
      <c r="P410" s="137"/>
      <c r="Q410" s="137"/>
      <c r="R410" s="138"/>
      <c r="S410" s="138"/>
      <c r="T410" s="138"/>
    </row>
    <row r="411" spans="1:20" s="14" customFormat="1" ht="20.25" customHeight="1" x14ac:dyDescent="0.15">
      <c r="A411" s="30" t="str">
        <f t="shared" si="6"/>
        <v>11639</v>
      </c>
      <c r="B411" s="93" t="s">
        <v>257</v>
      </c>
      <c r="C411" s="94" t="s">
        <v>369</v>
      </c>
      <c r="D411" s="95" t="s">
        <v>640</v>
      </c>
      <c r="E411" s="95" t="s">
        <v>528</v>
      </c>
      <c r="F411" s="96" t="s">
        <v>255</v>
      </c>
      <c r="G411" s="96" t="s">
        <v>634</v>
      </c>
      <c r="H411" s="97" t="s">
        <v>971</v>
      </c>
      <c r="I411" s="98" t="s">
        <v>1392</v>
      </c>
      <c r="J411" s="96" t="s">
        <v>1168</v>
      </c>
      <c r="K411" s="99" t="s">
        <v>1071</v>
      </c>
      <c r="L411" s="100" t="s">
        <v>317</v>
      </c>
      <c r="M411" s="99" t="s">
        <v>1072</v>
      </c>
      <c r="O411" s="137">
        <v>5</v>
      </c>
      <c r="P411" s="137"/>
      <c r="Q411" s="137"/>
      <c r="R411" s="138"/>
      <c r="S411" s="138"/>
      <c r="T411" s="138"/>
    </row>
    <row r="412" spans="1:20" s="16" customFormat="1" ht="20.25" customHeight="1" x14ac:dyDescent="0.15">
      <c r="A412" s="30" t="str">
        <f t="shared" si="6"/>
        <v>11640</v>
      </c>
      <c r="B412" s="93" t="s">
        <v>257</v>
      </c>
      <c r="C412" s="94" t="s">
        <v>370</v>
      </c>
      <c r="D412" s="95" t="s">
        <v>640</v>
      </c>
      <c r="E412" s="95" t="s">
        <v>529</v>
      </c>
      <c r="F412" s="96" t="s">
        <v>255</v>
      </c>
      <c r="G412" s="96" t="s">
        <v>634</v>
      </c>
      <c r="H412" s="97" t="s">
        <v>927</v>
      </c>
      <c r="I412" s="98" t="s">
        <v>661</v>
      </c>
      <c r="J412" s="96"/>
      <c r="K412" s="99" t="s">
        <v>662</v>
      </c>
      <c r="L412" s="100" t="s">
        <v>317</v>
      </c>
      <c r="M412" s="99" t="s">
        <v>1073</v>
      </c>
      <c r="N412" s="14"/>
      <c r="O412" s="137">
        <v>6</v>
      </c>
      <c r="P412" s="137"/>
      <c r="Q412" s="137"/>
      <c r="R412" s="138"/>
      <c r="S412" s="138"/>
      <c r="T412" s="138"/>
    </row>
    <row r="413" spans="1:20" s="14" customFormat="1" ht="20.25" customHeight="1" x14ac:dyDescent="0.15">
      <c r="A413" s="30" t="str">
        <f t="shared" si="6"/>
        <v>11641</v>
      </c>
      <c r="B413" s="93" t="s">
        <v>257</v>
      </c>
      <c r="C413" s="94" t="s">
        <v>371</v>
      </c>
      <c r="D413" s="95" t="s">
        <v>640</v>
      </c>
      <c r="E413" s="95" t="s">
        <v>529</v>
      </c>
      <c r="F413" s="96" t="s">
        <v>255</v>
      </c>
      <c r="G413" s="96" t="s">
        <v>634</v>
      </c>
      <c r="H413" s="97" t="s">
        <v>973</v>
      </c>
      <c r="I413" s="98" t="s">
        <v>1393</v>
      </c>
      <c r="J413" s="96" t="s">
        <v>1168</v>
      </c>
      <c r="K413" s="99" t="s">
        <v>1074</v>
      </c>
      <c r="L413" s="100" t="s">
        <v>317</v>
      </c>
      <c r="M413" s="99" t="s">
        <v>1075</v>
      </c>
      <c r="O413" s="137">
        <v>6</v>
      </c>
      <c r="P413" s="137"/>
      <c r="Q413" s="137"/>
      <c r="R413" s="138"/>
      <c r="S413" s="138"/>
      <c r="T413" s="138"/>
    </row>
    <row r="414" spans="1:20" s="16" customFormat="1" ht="20.25" customHeight="1" x14ac:dyDescent="0.15">
      <c r="A414" s="30" t="str">
        <f t="shared" si="6"/>
        <v>11642</v>
      </c>
      <c r="B414" s="93" t="s">
        <v>257</v>
      </c>
      <c r="C414" s="94" t="s">
        <v>372</v>
      </c>
      <c r="D414" s="95" t="s">
        <v>567</v>
      </c>
      <c r="E414" s="95" t="s">
        <v>555</v>
      </c>
      <c r="F414" s="96" t="s">
        <v>255</v>
      </c>
      <c r="G414" s="96" t="s">
        <v>0</v>
      </c>
      <c r="H414" s="102" t="s">
        <v>1226</v>
      </c>
      <c r="I414" s="103" t="s">
        <v>278</v>
      </c>
      <c r="J414" s="96"/>
      <c r="K414" s="99" t="s">
        <v>279</v>
      </c>
      <c r="L414" s="100" t="s">
        <v>317</v>
      </c>
      <c r="M414" s="99"/>
      <c r="N414" s="14"/>
      <c r="O414" s="137">
        <v>7</v>
      </c>
      <c r="P414" s="137">
        <v>8</v>
      </c>
      <c r="Q414" s="137"/>
      <c r="R414" s="138"/>
      <c r="S414" s="138"/>
      <c r="T414" s="138"/>
    </row>
    <row r="415" spans="1:20" s="14" customFormat="1" ht="20.25" customHeight="1" x14ac:dyDescent="0.15">
      <c r="A415" s="30" t="str">
        <f t="shared" si="6"/>
        <v>11643</v>
      </c>
      <c r="B415" s="93" t="s">
        <v>257</v>
      </c>
      <c r="C415" s="94" t="s">
        <v>373</v>
      </c>
      <c r="D415" s="95" t="s">
        <v>567</v>
      </c>
      <c r="E415" s="95" t="s">
        <v>2</v>
      </c>
      <c r="F415" s="96" t="s">
        <v>255</v>
      </c>
      <c r="G415" s="96" t="s">
        <v>3</v>
      </c>
      <c r="H415" s="102" t="s">
        <v>1394</v>
      </c>
      <c r="I415" s="103" t="s">
        <v>280</v>
      </c>
      <c r="J415" s="96"/>
      <c r="K415" s="99" t="s">
        <v>1076</v>
      </c>
      <c r="L415" s="100" t="s">
        <v>317</v>
      </c>
      <c r="M415" s="99"/>
      <c r="O415" s="137">
        <v>7</v>
      </c>
      <c r="P415" s="137">
        <v>8</v>
      </c>
      <c r="Q415" s="137">
        <v>9</v>
      </c>
      <c r="R415" s="138"/>
      <c r="S415" s="138"/>
      <c r="T415" s="138"/>
    </row>
    <row r="416" spans="1:20" s="14" customFormat="1" ht="20.25" customHeight="1" x14ac:dyDescent="0.15">
      <c r="A416" s="30" t="str">
        <f t="shared" si="6"/>
        <v>11644</v>
      </c>
      <c r="B416" s="93" t="s">
        <v>257</v>
      </c>
      <c r="C416" s="94" t="s">
        <v>374</v>
      </c>
      <c r="D416" s="95" t="s">
        <v>567</v>
      </c>
      <c r="E416" s="95" t="s">
        <v>522</v>
      </c>
      <c r="F416" s="96" t="s">
        <v>255</v>
      </c>
      <c r="G416" s="96" t="s">
        <v>4</v>
      </c>
      <c r="H416" s="102" t="s">
        <v>1310</v>
      </c>
      <c r="I416" s="103" t="s">
        <v>281</v>
      </c>
      <c r="J416" s="96"/>
      <c r="K416" s="99" t="s">
        <v>282</v>
      </c>
      <c r="L416" s="100" t="s">
        <v>317</v>
      </c>
      <c r="M416" s="99"/>
      <c r="O416" s="137">
        <v>9</v>
      </c>
      <c r="P416" s="137"/>
      <c r="Q416" s="137"/>
      <c r="R416" s="138"/>
      <c r="S416" s="138"/>
      <c r="T416" s="138"/>
    </row>
    <row r="417" spans="1:20" s="14" customFormat="1" ht="20.25" customHeight="1" x14ac:dyDescent="0.15">
      <c r="A417" s="30" t="str">
        <f t="shared" si="6"/>
        <v>11645</v>
      </c>
      <c r="B417" s="93" t="s">
        <v>257</v>
      </c>
      <c r="C417" s="94" t="s">
        <v>375</v>
      </c>
      <c r="D417" s="95" t="s">
        <v>567</v>
      </c>
      <c r="E417" s="95" t="s">
        <v>514</v>
      </c>
      <c r="F417" s="96" t="s">
        <v>255</v>
      </c>
      <c r="G417" s="96" t="s">
        <v>6</v>
      </c>
      <c r="H417" s="102" t="s">
        <v>1365</v>
      </c>
      <c r="I417" s="103" t="s">
        <v>153</v>
      </c>
      <c r="J417" s="96"/>
      <c r="K417" s="99" t="s">
        <v>283</v>
      </c>
      <c r="L417" s="100" t="s">
        <v>317</v>
      </c>
      <c r="M417" s="99"/>
      <c r="O417" s="137">
        <v>7</v>
      </c>
      <c r="P417" s="137"/>
      <c r="Q417" s="137"/>
      <c r="R417" s="138"/>
      <c r="S417" s="138"/>
      <c r="T417" s="138"/>
    </row>
    <row r="418" spans="1:20" s="14" customFormat="1" ht="20.25" customHeight="1" x14ac:dyDescent="0.15">
      <c r="A418" s="30" t="str">
        <f t="shared" si="6"/>
        <v>11646</v>
      </c>
      <c r="B418" s="93" t="s">
        <v>257</v>
      </c>
      <c r="C418" s="94" t="s">
        <v>376</v>
      </c>
      <c r="D418" s="95" t="s">
        <v>567</v>
      </c>
      <c r="E418" s="95" t="s">
        <v>478</v>
      </c>
      <c r="F418" s="96" t="s">
        <v>255</v>
      </c>
      <c r="G418" s="96" t="s">
        <v>6</v>
      </c>
      <c r="H418" s="102" t="s">
        <v>1395</v>
      </c>
      <c r="I418" s="103" t="s">
        <v>155</v>
      </c>
      <c r="J418" s="96"/>
      <c r="K418" s="99" t="s">
        <v>284</v>
      </c>
      <c r="L418" s="100" t="s">
        <v>317</v>
      </c>
      <c r="M418" s="99"/>
      <c r="O418" s="137">
        <v>8</v>
      </c>
      <c r="P418" s="137"/>
      <c r="Q418" s="137"/>
      <c r="R418" s="138"/>
      <c r="S418" s="138"/>
      <c r="T418" s="138"/>
    </row>
    <row r="419" spans="1:20" s="14" customFormat="1" ht="20.25" customHeight="1" x14ac:dyDescent="0.15">
      <c r="A419" s="30" t="str">
        <f t="shared" si="6"/>
        <v>11647</v>
      </c>
      <c r="B419" s="93" t="s">
        <v>257</v>
      </c>
      <c r="C419" s="94" t="s">
        <v>377</v>
      </c>
      <c r="D419" s="95" t="s">
        <v>567</v>
      </c>
      <c r="E419" s="95" t="s">
        <v>522</v>
      </c>
      <c r="F419" s="96" t="s">
        <v>255</v>
      </c>
      <c r="G419" s="96" t="s">
        <v>6</v>
      </c>
      <c r="H419" s="102" t="s">
        <v>1396</v>
      </c>
      <c r="I419" s="103" t="s">
        <v>157</v>
      </c>
      <c r="J419" s="96"/>
      <c r="K419" s="99" t="s">
        <v>285</v>
      </c>
      <c r="L419" s="100" t="s">
        <v>317</v>
      </c>
      <c r="M419" s="99"/>
      <c r="O419" s="137">
        <v>9</v>
      </c>
      <c r="P419" s="137"/>
      <c r="Q419" s="137"/>
      <c r="R419" s="138"/>
      <c r="S419" s="138"/>
      <c r="T419" s="138"/>
    </row>
    <row r="420" spans="1:20" s="14" customFormat="1" ht="20.25" customHeight="1" x14ac:dyDescent="0.15">
      <c r="A420" s="30" t="str">
        <f t="shared" si="6"/>
        <v>11648</v>
      </c>
      <c r="B420" s="93" t="s">
        <v>257</v>
      </c>
      <c r="C420" s="94" t="s">
        <v>387</v>
      </c>
      <c r="D420" s="95" t="s">
        <v>567</v>
      </c>
      <c r="E420" s="95" t="s">
        <v>514</v>
      </c>
      <c r="F420" s="96" t="s">
        <v>255</v>
      </c>
      <c r="G420" s="96" t="s">
        <v>37</v>
      </c>
      <c r="H420" s="102" t="s">
        <v>1213</v>
      </c>
      <c r="I420" s="103" t="s">
        <v>1397</v>
      </c>
      <c r="J420" s="96"/>
      <c r="K420" s="99" t="s">
        <v>286</v>
      </c>
      <c r="L420" s="100" t="s">
        <v>317</v>
      </c>
      <c r="M420" s="99"/>
      <c r="O420" s="137">
        <v>7</v>
      </c>
      <c r="P420" s="137"/>
      <c r="Q420" s="137"/>
      <c r="R420" s="138"/>
      <c r="S420" s="138"/>
      <c r="T420" s="138"/>
    </row>
    <row r="421" spans="1:20" s="14" customFormat="1" ht="20.25" customHeight="1" x14ac:dyDescent="0.15">
      <c r="A421" s="30" t="str">
        <f t="shared" si="6"/>
        <v>11649</v>
      </c>
      <c r="B421" s="93" t="s">
        <v>257</v>
      </c>
      <c r="C421" s="94" t="s">
        <v>388</v>
      </c>
      <c r="D421" s="95" t="s">
        <v>567</v>
      </c>
      <c r="E421" s="95" t="s">
        <v>571</v>
      </c>
      <c r="F421" s="96" t="s">
        <v>255</v>
      </c>
      <c r="G421" s="96" t="s">
        <v>37</v>
      </c>
      <c r="H421" s="102" t="s">
        <v>1266</v>
      </c>
      <c r="I421" s="103" t="s">
        <v>1398</v>
      </c>
      <c r="J421" s="96" t="s">
        <v>115</v>
      </c>
      <c r="K421" s="99" t="s">
        <v>758</v>
      </c>
      <c r="L421" s="100" t="s">
        <v>317</v>
      </c>
      <c r="M421" s="99"/>
      <c r="O421" s="137">
        <v>8</v>
      </c>
      <c r="P421" s="137">
        <v>9</v>
      </c>
      <c r="Q421" s="137"/>
      <c r="R421" s="138"/>
      <c r="S421" s="138"/>
      <c r="T421" s="138"/>
    </row>
    <row r="422" spans="1:20" s="17" customFormat="1" ht="20.25" customHeight="1" x14ac:dyDescent="0.15">
      <c r="A422" s="30" t="str">
        <f t="shared" si="6"/>
        <v>11650</v>
      </c>
      <c r="B422" s="93" t="s">
        <v>257</v>
      </c>
      <c r="C422" s="94" t="s">
        <v>389</v>
      </c>
      <c r="D422" s="95" t="s">
        <v>567</v>
      </c>
      <c r="E422" s="95" t="s">
        <v>571</v>
      </c>
      <c r="F422" s="96" t="s">
        <v>255</v>
      </c>
      <c r="G422" s="96" t="s">
        <v>37</v>
      </c>
      <c r="H422" s="102" t="s">
        <v>1308</v>
      </c>
      <c r="I422" s="103" t="s">
        <v>1399</v>
      </c>
      <c r="J422" s="96" t="s">
        <v>116</v>
      </c>
      <c r="K422" s="99" t="s">
        <v>759</v>
      </c>
      <c r="L422" s="100" t="s">
        <v>317</v>
      </c>
      <c r="M422" s="99"/>
      <c r="N422" s="14"/>
      <c r="O422" s="137">
        <v>8</v>
      </c>
      <c r="P422" s="137">
        <v>9</v>
      </c>
      <c r="Q422" s="137"/>
      <c r="R422" s="138"/>
      <c r="S422" s="138"/>
      <c r="T422" s="138"/>
    </row>
    <row r="423" spans="1:20" s="14" customFormat="1" ht="20.25" customHeight="1" x14ac:dyDescent="0.15">
      <c r="A423" s="30" t="str">
        <f t="shared" si="6"/>
        <v>11651</v>
      </c>
      <c r="B423" s="93" t="s">
        <v>257</v>
      </c>
      <c r="C423" s="94" t="s">
        <v>390</v>
      </c>
      <c r="D423" s="95" t="s">
        <v>567</v>
      </c>
      <c r="E423" s="95" t="s">
        <v>514</v>
      </c>
      <c r="F423" s="41" t="s">
        <v>255</v>
      </c>
      <c r="G423" s="41" t="s">
        <v>634</v>
      </c>
      <c r="H423" s="102" t="s">
        <v>1226</v>
      </c>
      <c r="I423" s="103" t="s">
        <v>1400</v>
      </c>
      <c r="J423" s="96"/>
      <c r="K423" s="99" t="s">
        <v>1077</v>
      </c>
      <c r="L423" s="100" t="s">
        <v>317</v>
      </c>
      <c r="M423" s="99" t="s">
        <v>1078</v>
      </c>
      <c r="O423" s="137">
        <v>7</v>
      </c>
      <c r="P423" s="137"/>
      <c r="Q423" s="137"/>
      <c r="R423" s="138"/>
      <c r="S423" s="138"/>
      <c r="T423" s="138"/>
    </row>
    <row r="424" spans="1:20" s="14" customFormat="1" ht="20.25" customHeight="1" x14ac:dyDescent="0.15">
      <c r="A424" s="30" t="str">
        <f t="shared" si="6"/>
        <v>11652</v>
      </c>
      <c r="B424" s="93" t="s">
        <v>257</v>
      </c>
      <c r="C424" s="94" t="s">
        <v>391</v>
      </c>
      <c r="D424" s="95" t="s">
        <v>567</v>
      </c>
      <c r="E424" s="95" t="s">
        <v>514</v>
      </c>
      <c r="F424" s="41" t="s">
        <v>255</v>
      </c>
      <c r="G424" s="41" t="s">
        <v>634</v>
      </c>
      <c r="H424" s="102" t="s">
        <v>1178</v>
      </c>
      <c r="I424" s="103" t="s">
        <v>1401</v>
      </c>
      <c r="J424" s="96" t="s">
        <v>1168</v>
      </c>
      <c r="K424" s="99" t="s">
        <v>1079</v>
      </c>
      <c r="L424" s="100" t="s">
        <v>317</v>
      </c>
      <c r="M424" s="99" t="s">
        <v>1080</v>
      </c>
      <c r="O424" s="137">
        <v>7</v>
      </c>
      <c r="P424" s="137"/>
      <c r="Q424" s="137"/>
      <c r="R424" s="138"/>
      <c r="S424" s="138"/>
      <c r="T424" s="138"/>
    </row>
    <row r="425" spans="1:20" s="14" customFormat="1" ht="20.25" customHeight="1" x14ac:dyDescent="0.15">
      <c r="A425" s="30" t="str">
        <f t="shared" si="6"/>
        <v>11653</v>
      </c>
      <c r="B425" s="93" t="s">
        <v>257</v>
      </c>
      <c r="C425" s="94" t="s">
        <v>392</v>
      </c>
      <c r="D425" s="95" t="s">
        <v>567</v>
      </c>
      <c r="E425" s="95" t="s">
        <v>478</v>
      </c>
      <c r="F425" s="41" t="s">
        <v>255</v>
      </c>
      <c r="G425" s="41" t="s">
        <v>634</v>
      </c>
      <c r="H425" s="102" t="s">
        <v>1308</v>
      </c>
      <c r="I425" s="103" t="s">
        <v>1402</v>
      </c>
      <c r="J425" s="96"/>
      <c r="K425" s="99" t="s">
        <v>1081</v>
      </c>
      <c r="L425" s="100" t="s">
        <v>317</v>
      </c>
      <c r="M425" s="99" t="s">
        <v>1082</v>
      </c>
      <c r="O425" s="137">
        <v>8</v>
      </c>
      <c r="P425" s="137"/>
      <c r="Q425" s="137"/>
      <c r="R425" s="138"/>
      <c r="S425" s="138"/>
      <c r="T425" s="138"/>
    </row>
    <row r="426" spans="1:20" s="14" customFormat="1" ht="20.25" customHeight="1" x14ac:dyDescent="0.15">
      <c r="A426" s="30" t="str">
        <f t="shared" si="6"/>
        <v>11654</v>
      </c>
      <c r="B426" s="93" t="s">
        <v>257</v>
      </c>
      <c r="C426" s="94" t="s">
        <v>393</v>
      </c>
      <c r="D426" s="95" t="s">
        <v>567</v>
      </c>
      <c r="E426" s="95" t="s">
        <v>478</v>
      </c>
      <c r="F426" s="41" t="s">
        <v>255</v>
      </c>
      <c r="G426" s="41" t="s">
        <v>634</v>
      </c>
      <c r="H426" s="102" t="s">
        <v>1338</v>
      </c>
      <c r="I426" s="103" t="s">
        <v>1403</v>
      </c>
      <c r="J426" s="96" t="s">
        <v>1168</v>
      </c>
      <c r="K426" s="99" t="s">
        <v>1445</v>
      </c>
      <c r="L426" s="100" t="s">
        <v>317</v>
      </c>
      <c r="M426" s="99" t="s">
        <v>1083</v>
      </c>
      <c r="O426" s="137">
        <v>8</v>
      </c>
      <c r="P426" s="137"/>
      <c r="Q426" s="137"/>
      <c r="R426" s="138"/>
      <c r="S426" s="138"/>
      <c r="T426" s="138"/>
    </row>
    <row r="427" spans="1:20" ht="20.25" customHeight="1" x14ac:dyDescent="0.15">
      <c r="A427" s="30" t="str">
        <f t="shared" si="6"/>
        <v>11655</v>
      </c>
      <c r="B427" s="93" t="s">
        <v>257</v>
      </c>
      <c r="C427" s="94" t="s">
        <v>394</v>
      </c>
      <c r="D427" s="95" t="s">
        <v>567</v>
      </c>
      <c r="E427" s="95" t="s">
        <v>522</v>
      </c>
      <c r="F427" s="41" t="s">
        <v>255</v>
      </c>
      <c r="G427" s="41" t="s">
        <v>634</v>
      </c>
      <c r="H427" s="102" t="s">
        <v>1310</v>
      </c>
      <c r="I427" s="103" t="s">
        <v>1404</v>
      </c>
      <c r="J427" s="96"/>
      <c r="K427" s="99" t="s">
        <v>1084</v>
      </c>
      <c r="L427" s="100" t="s">
        <v>317</v>
      </c>
      <c r="M427" s="99" t="s">
        <v>1085</v>
      </c>
      <c r="N427" s="31"/>
      <c r="O427" s="137">
        <v>9</v>
      </c>
      <c r="P427" s="137"/>
      <c r="Q427" s="137"/>
      <c r="R427" s="138"/>
      <c r="S427" s="138"/>
      <c r="T427" s="138"/>
    </row>
    <row r="428" spans="1:20" ht="20.25" customHeight="1" x14ac:dyDescent="0.15">
      <c r="A428" s="30" t="str">
        <f t="shared" si="6"/>
        <v>11656</v>
      </c>
      <c r="B428" s="93" t="s">
        <v>257</v>
      </c>
      <c r="C428" s="94" t="s">
        <v>395</v>
      </c>
      <c r="D428" s="95" t="s">
        <v>567</v>
      </c>
      <c r="E428" s="95" t="s">
        <v>522</v>
      </c>
      <c r="F428" s="41" t="s">
        <v>255</v>
      </c>
      <c r="G428" s="41" t="s">
        <v>634</v>
      </c>
      <c r="H428" s="102" t="s">
        <v>1340</v>
      </c>
      <c r="I428" s="103" t="s">
        <v>1405</v>
      </c>
      <c r="J428" s="96" t="s">
        <v>1168</v>
      </c>
      <c r="K428" s="99" t="s">
        <v>1446</v>
      </c>
      <c r="L428" s="100" t="s">
        <v>317</v>
      </c>
      <c r="M428" s="99" t="s">
        <v>1086</v>
      </c>
      <c r="O428" s="137">
        <v>9</v>
      </c>
      <c r="P428" s="137"/>
      <c r="Q428" s="137"/>
      <c r="R428" s="138"/>
      <c r="S428" s="138"/>
      <c r="T428" s="138"/>
    </row>
    <row r="429" spans="1:20" ht="20.25" customHeight="1" x14ac:dyDescent="0.15">
      <c r="A429" s="30" t="str">
        <f t="shared" si="6"/>
        <v>20701</v>
      </c>
      <c r="B429" s="93" t="s">
        <v>93</v>
      </c>
      <c r="C429" s="94" t="s">
        <v>760</v>
      </c>
      <c r="D429" s="95" t="s">
        <v>479</v>
      </c>
      <c r="E429" s="95" t="s">
        <v>1608</v>
      </c>
      <c r="F429" s="96" t="s">
        <v>1528</v>
      </c>
      <c r="G429" s="96" t="s">
        <v>564</v>
      </c>
      <c r="H429" s="97" t="s">
        <v>842</v>
      </c>
      <c r="I429" s="98" t="s">
        <v>1087</v>
      </c>
      <c r="J429" s="96"/>
      <c r="K429" s="99" t="s">
        <v>287</v>
      </c>
      <c r="L429" s="100" t="s">
        <v>318</v>
      </c>
      <c r="M429" s="99"/>
      <c r="O429" s="137">
        <v>3</v>
      </c>
      <c r="P429" s="137">
        <v>4</v>
      </c>
      <c r="Q429" s="137"/>
      <c r="R429" s="138"/>
      <c r="S429" s="138"/>
      <c r="T429" s="138"/>
    </row>
    <row r="430" spans="1:20" ht="20.25" customHeight="1" x14ac:dyDescent="0.15">
      <c r="A430" s="30" t="str">
        <f t="shared" si="6"/>
        <v>20702</v>
      </c>
      <c r="B430" s="93" t="s">
        <v>93</v>
      </c>
      <c r="C430" s="94" t="s">
        <v>333</v>
      </c>
      <c r="D430" s="95" t="s">
        <v>479</v>
      </c>
      <c r="E430" s="95" t="s">
        <v>561</v>
      </c>
      <c r="F430" s="96" t="s">
        <v>1528</v>
      </c>
      <c r="G430" s="96" t="s">
        <v>564</v>
      </c>
      <c r="H430" s="97" t="s">
        <v>846</v>
      </c>
      <c r="I430" s="98" t="s">
        <v>1088</v>
      </c>
      <c r="J430" s="96"/>
      <c r="K430" s="99" t="s">
        <v>288</v>
      </c>
      <c r="L430" s="100" t="s">
        <v>318</v>
      </c>
      <c r="M430" s="99"/>
      <c r="O430" s="137">
        <v>5</v>
      </c>
      <c r="P430" s="137">
        <v>6</v>
      </c>
      <c r="Q430" s="137"/>
      <c r="R430" s="138"/>
      <c r="S430" s="138"/>
      <c r="T430" s="138"/>
    </row>
    <row r="431" spans="1:20" ht="20.25" customHeight="1" x14ac:dyDescent="0.15">
      <c r="A431" s="30" t="str">
        <f t="shared" si="6"/>
        <v>20801</v>
      </c>
      <c r="B431" s="93" t="s">
        <v>95</v>
      </c>
      <c r="C431" s="94" t="s">
        <v>760</v>
      </c>
      <c r="D431" s="95" t="s">
        <v>479</v>
      </c>
      <c r="E431" s="95" t="s">
        <v>1608</v>
      </c>
      <c r="F431" s="96" t="s">
        <v>289</v>
      </c>
      <c r="G431" s="96" t="s">
        <v>564</v>
      </c>
      <c r="H431" s="97" t="s">
        <v>867</v>
      </c>
      <c r="I431" s="98" t="s">
        <v>1089</v>
      </c>
      <c r="J431" s="96"/>
      <c r="K431" s="99" t="s">
        <v>290</v>
      </c>
      <c r="L431" s="100" t="s">
        <v>319</v>
      </c>
      <c r="M431" s="99"/>
      <c r="O431" s="137">
        <v>3</v>
      </c>
      <c r="P431" s="137">
        <v>4</v>
      </c>
      <c r="Q431" s="137"/>
      <c r="R431" s="138"/>
      <c r="S431" s="138"/>
      <c r="T431" s="138"/>
    </row>
    <row r="432" spans="1:20" ht="20.25" customHeight="1" x14ac:dyDescent="0.15">
      <c r="A432" s="30" t="str">
        <f t="shared" si="6"/>
        <v>20802</v>
      </c>
      <c r="B432" s="93" t="s">
        <v>95</v>
      </c>
      <c r="C432" s="94" t="s">
        <v>333</v>
      </c>
      <c r="D432" s="95" t="s">
        <v>479</v>
      </c>
      <c r="E432" s="95" t="s">
        <v>561</v>
      </c>
      <c r="F432" s="96" t="s">
        <v>289</v>
      </c>
      <c r="G432" s="96" t="s">
        <v>564</v>
      </c>
      <c r="H432" s="97" t="s">
        <v>869</v>
      </c>
      <c r="I432" s="98" t="s">
        <v>1090</v>
      </c>
      <c r="J432" s="96"/>
      <c r="K432" s="99" t="s">
        <v>291</v>
      </c>
      <c r="L432" s="100" t="s">
        <v>319</v>
      </c>
      <c r="M432" s="99"/>
      <c r="O432" s="137">
        <v>5</v>
      </c>
      <c r="P432" s="137">
        <v>6</v>
      </c>
      <c r="Q432" s="137"/>
      <c r="R432" s="138"/>
      <c r="S432" s="138"/>
      <c r="T432" s="138"/>
    </row>
    <row r="433" spans="1:20" ht="20.25" customHeight="1" x14ac:dyDescent="0.15">
      <c r="A433" s="30" t="str">
        <f t="shared" si="6"/>
        <v>20803</v>
      </c>
      <c r="B433" s="93" t="s">
        <v>95</v>
      </c>
      <c r="C433" s="94" t="s">
        <v>334</v>
      </c>
      <c r="D433" s="95" t="s">
        <v>640</v>
      </c>
      <c r="E433" s="95" t="s">
        <v>514</v>
      </c>
      <c r="F433" s="96" t="s">
        <v>289</v>
      </c>
      <c r="G433" s="96" t="s">
        <v>634</v>
      </c>
      <c r="H433" s="97" t="s">
        <v>943</v>
      </c>
      <c r="I433" s="98" t="s">
        <v>1091</v>
      </c>
      <c r="J433" s="96"/>
      <c r="K433" s="99" t="s">
        <v>663</v>
      </c>
      <c r="L433" s="100" t="s">
        <v>319</v>
      </c>
      <c r="M433" s="99"/>
      <c r="O433" s="137">
        <v>1</v>
      </c>
      <c r="P433" s="137"/>
      <c r="Q433" s="137"/>
      <c r="R433" s="138"/>
      <c r="S433" s="138"/>
      <c r="T433" s="138"/>
    </row>
    <row r="434" spans="1:20" ht="20.25" customHeight="1" x14ac:dyDescent="0.15">
      <c r="A434" s="30" t="str">
        <f t="shared" si="6"/>
        <v>20804</v>
      </c>
      <c r="B434" s="93" t="s">
        <v>95</v>
      </c>
      <c r="C434" s="94" t="s">
        <v>335</v>
      </c>
      <c r="D434" s="95" t="s">
        <v>640</v>
      </c>
      <c r="E434" s="95" t="s">
        <v>478</v>
      </c>
      <c r="F434" s="96" t="s">
        <v>289</v>
      </c>
      <c r="G434" s="96" t="s">
        <v>634</v>
      </c>
      <c r="H434" s="97" t="s">
        <v>95</v>
      </c>
      <c r="I434" s="98" t="s">
        <v>664</v>
      </c>
      <c r="J434" s="96"/>
      <c r="K434" s="99" t="s">
        <v>665</v>
      </c>
      <c r="L434" s="100" t="s">
        <v>319</v>
      </c>
      <c r="M434" s="99"/>
      <c r="O434" s="137">
        <v>2</v>
      </c>
      <c r="P434" s="137"/>
      <c r="Q434" s="137"/>
      <c r="R434" s="138"/>
      <c r="S434" s="138"/>
      <c r="T434" s="138"/>
    </row>
    <row r="435" spans="1:20" ht="20.25" customHeight="1" x14ac:dyDescent="0.15">
      <c r="A435" s="30" t="str">
        <f t="shared" si="6"/>
        <v>20805</v>
      </c>
      <c r="B435" s="93" t="s">
        <v>95</v>
      </c>
      <c r="C435" s="94" t="s">
        <v>336</v>
      </c>
      <c r="D435" s="95" t="s">
        <v>640</v>
      </c>
      <c r="E435" s="95" t="s">
        <v>522</v>
      </c>
      <c r="F435" s="96" t="s">
        <v>289</v>
      </c>
      <c r="G435" s="96" t="s">
        <v>634</v>
      </c>
      <c r="H435" s="97" t="s">
        <v>969</v>
      </c>
      <c r="I435" s="98" t="s">
        <v>1092</v>
      </c>
      <c r="J435" s="96"/>
      <c r="K435" s="99" t="s">
        <v>666</v>
      </c>
      <c r="L435" s="100" t="s">
        <v>319</v>
      </c>
      <c r="M435" s="99"/>
      <c r="N435"/>
      <c r="O435" s="137">
        <v>3</v>
      </c>
      <c r="P435" s="137"/>
      <c r="Q435" s="137"/>
      <c r="R435" s="138"/>
      <c r="S435" s="138"/>
      <c r="T435" s="138"/>
    </row>
    <row r="436" spans="1:20" ht="20.25" customHeight="1" x14ac:dyDescent="0.15">
      <c r="A436" s="30" t="str">
        <f t="shared" si="6"/>
        <v>20806</v>
      </c>
      <c r="B436" s="93" t="s">
        <v>95</v>
      </c>
      <c r="C436" s="94" t="s">
        <v>337</v>
      </c>
      <c r="D436" s="95" t="s">
        <v>640</v>
      </c>
      <c r="E436" s="95" t="s">
        <v>525</v>
      </c>
      <c r="F436" s="96" t="s">
        <v>289</v>
      </c>
      <c r="G436" s="96" t="s">
        <v>634</v>
      </c>
      <c r="H436" s="97" t="s">
        <v>970</v>
      </c>
      <c r="I436" s="98" t="s">
        <v>667</v>
      </c>
      <c r="J436" s="96"/>
      <c r="K436" s="99" t="s">
        <v>668</v>
      </c>
      <c r="L436" s="100" t="s">
        <v>319</v>
      </c>
      <c r="M436" s="99"/>
      <c r="N436"/>
      <c r="O436" s="137">
        <v>4</v>
      </c>
      <c r="P436" s="137"/>
      <c r="Q436" s="137"/>
      <c r="R436" s="138"/>
      <c r="S436" s="138"/>
      <c r="T436" s="138"/>
    </row>
    <row r="437" spans="1:20" ht="20.25" customHeight="1" x14ac:dyDescent="0.15">
      <c r="A437" s="30" t="str">
        <f t="shared" si="6"/>
        <v>20807</v>
      </c>
      <c r="B437" s="93" t="s">
        <v>95</v>
      </c>
      <c r="C437" s="94" t="s">
        <v>338</v>
      </c>
      <c r="D437" s="95" t="s">
        <v>640</v>
      </c>
      <c r="E437" s="95" t="s">
        <v>528</v>
      </c>
      <c r="F437" s="96" t="s">
        <v>289</v>
      </c>
      <c r="G437" s="96" t="s">
        <v>634</v>
      </c>
      <c r="H437" s="97" t="s">
        <v>1007</v>
      </c>
      <c r="I437" s="98" t="s">
        <v>1093</v>
      </c>
      <c r="J437" s="96"/>
      <c r="K437" s="99" t="s">
        <v>669</v>
      </c>
      <c r="L437" s="100" t="s">
        <v>319</v>
      </c>
      <c r="M437" s="99"/>
      <c r="N437"/>
      <c r="O437" s="137">
        <v>5</v>
      </c>
      <c r="P437" s="137"/>
      <c r="Q437" s="137"/>
      <c r="R437" s="138"/>
      <c r="S437" s="138"/>
      <c r="T437" s="138"/>
    </row>
    <row r="438" spans="1:20" ht="20.25" customHeight="1" x14ac:dyDescent="0.15">
      <c r="A438" s="30" t="str">
        <f t="shared" si="6"/>
        <v>20808</v>
      </c>
      <c r="B438" s="93" t="s">
        <v>95</v>
      </c>
      <c r="C438" s="94" t="s">
        <v>339</v>
      </c>
      <c r="D438" s="95" t="s">
        <v>640</v>
      </c>
      <c r="E438" s="95" t="s">
        <v>529</v>
      </c>
      <c r="F438" s="96" t="s">
        <v>289</v>
      </c>
      <c r="G438" s="96" t="s">
        <v>634</v>
      </c>
      <c r="H438" s="97" t="s">
        <v>1014</v>
      </c>
      <c r="I438" s="98" t="s">
        <v>670</v>
      </c>
      <c r="J438" s="96"/>
      <c r="K438" s="99" t="s">
        <v>671</v>
      </c>
      <c r="L438" s="100" t="s">
        <v>319</v>
      </c>
      <c r="M438" s="99"/>
      <c r="N438"/>
      <c r="O438" s="137">
        <v>6</v>
      </c>
      <c r="P438" s="137"/>
      <c r="Q438" s="137"/>
      <c r="R438" s="138"/>
      <c r="S438" s="138"/>
      <c r="T438" s="138"/>
    </row>
    <row r="439" spans="1:20" ht="20.25" customHeight="1" x14ac:dyDescent="0.15">
      <c r="A439" s="30" t="str">
        <f t="shared" si="6"/>
        <v>22401</v>
      </c>
      <c r="B439" s="93" t="s">
        <v>292</v>
      </c>
      <c r="C439" s="94" t="s">
        <v>760</v>
      </c>
      <c r="D439" s="95" t="s">
        <v>479</v>
      </c>
      <c r="E439" s="95" t="s">
        <v>1608</v>
      </c>
      <c r="F439" s="96" t="s">
        <v>293</v>
      </c>
      <c r="G439" s="96" t="s">
        <v>564</v>
      </c>
      <c r="H439" s="97" t="s">
        <v>877</v>
      </c>
      <c r="I439" s="98" t="s">
        <v>1094</v>
      </c>
      <c r="J439" s="96"/>
      <c r="K439" s="99" t="s">
        <v>294</v>
      </c>
      <c r="L439" s="100" t="s">
        <v>320</v>
      </c>
      <c r="M439" s="99"/>
      <c r="N439"/>
      <c r="O439" s="137">
        <v>3</v>
      </c>
      <c r="P439" s="137">
        <v>4</v>
      </c>
      <c r="Q439" s="137"/>
      <c r="R439" s="138"/>
      <c r="S439" s="138"/>
      <c r="T439" s="138"/>
    </row>
    <row r="440" spans="1:20" ht="20.25" customHeight="1" x14ac:dyDescent="0.15">
      <c r="A440" s="30" t="str">
        <f t="shared" si="6"/>
        <v>22402</v>
      </c>
      <c r="B440" s="93" t="s">
        <v>292</v>
      </c>
      <c r="C440" s="94" t="s">
        <v>333</v>
      </c>
      <c r="D440" s="95" t="s">
        <v>479</v>
      </c>
      <c r="E440" s="95" t="s">
        <v>561</v>
      </c>
      <c r="F440" s="96" t="s">
        <v>293</v>
      </c>
      <c r="G440" s="96" t="s">
        <v>564</v>
      </c>
      <c r="H440" s="97" t="s">
        <v>880</v>
      </c>
      <c r="I440" s="98" t="s">
        <v>1095</v>
      </c>
      <c r="J440" s="96"/>
      <c r="K440" s="99" t="s">
        <v>295</v>
      </c>
      <c r="L440" s="100" t="s">
        <v>320</v>
      </c>
      <c r="M440" s="99"/>
      <c r="N440"/>
      <c r="O440" s="137">
        <v>5</v>
      </c>
      <c r="P440" s="137">
        <v>6</v>
      </c>
      <c r="Q440" s="137"/>
      <c r="R440" s="138"/>
      <c r="S440" s="138"/>
      <c r="T440" s="138"/>
    </row>
    <row r="441" spans="1:20" ht="20.25" customHeight="1" x14ac:dyDescent="0.15">
      <c r="A441" s="30" t="str">
        <f t="shared" si="6"/>
        <v>22403</v>
      </c>
      <c r="B441" s="93" t="s">
        <v>292</v>
      </c>
      <c r="C441" s="94" t="s">
        <v>334</v>
      </c>
      <c r="D441" s="95" t="s">
        <v>640</v>
      </c>
      <c r="E441" s="95" t="s">
        <v>514</v>
      </c>
      <c r="F441" s="96" t="s">
        <v>293</v>
      </c>
      <c r="G441" s="96" t="s">
        <v>634</v>
      </c>
      <c r="H441" s="97" t="s">
        <v>964</v>
      </c>
      <c r="I441" s="98" t="s">
        <v>1096</v>
      </c>
      <c r="J441" s="96"/>
      <c r="K441" s="99" t="s">
        <v>672</v>
      </c>
      <c r="L441" s="100" t="s">
        <v>320</v>
      </c>
      <c r="M441" s="99"/>
      <c r="N441"/>
      <c r="O441" s="137">
        <v>1</v>
      </c>
      <c r="P441" s="137"/>
      <c r="Q441" s="137"/>
      <c r="R441" s="138"/>
      <c r="S441" s="138"/>
      <c r="T441" s="138"/>
    </row>
    <row r="442" spans="1:20" ht="20.25" customHeight="1" x14ac:dyDescent="0.15">
      <c r="A442" s="30" t="str">
        <f t="shared" si="6"/>
        <v>22404</v>
      </c>
      <c r="B442" s="93" t="s">
        <v>292</v>
      </c>
      <c r="C442" s="94" t="s">
        <v>335</v>
      </c>
      <c r="D442" s="95" t="s">
        <v>640</v>
      </c>
      <c r="E442" s="95" t="s">
        <v>478</v>
      </c>
      <c r="F442" s="96" t="s">
        <v>293</v>
      </c>
      <c r="G442" s="96" t="s">
        <v>634</v>
      </c>
      <c r="H442" s="97" t="s">
        <v>1002</v>
      </c>
      <c r="I442" s="98" t="s">
        <v>1097</v>
      </c>
      <c r="J442" s="96"/>
      <c r="K442" s="99" t="s">
        <v>673</v>
      </c>
      <c r="L442" s="100" t="s">
        <v>320</v>
      </c>
      <c r="M442" s="99"/>
      <c r="N442"/>
      <c r="O442" s="137">
        <v>2</v>
      </c>
      <c r="P442" s="137"/>
      <c r="Q442" s="137"/>
      <c r="R442" s="138"/>
      <c r="S442" s="138"/>
      <c r="T442" s="138"/>
    </row>
    <row r="443" spans="1:20" ht="20.25" customHeight="1" x14ac:dyDescent="0.15">
      <c r="A443" s="30" t="str">
        <f t="shared" si="6"/>
        <v>22405</v>
      </c>
      <c r="B443" s="93" t="s">
        <v>292</v>
      </c>
      <c r="C443" s="94" t="s">
        <v>336</v>
      </c>
      <c r="D443" s="95" t="s">
        <v>640</v>
      </c>
      <c r="E443" s="95" t="s">
        <v>522</v>
      </c>
      <c r="F443" s="96" t="s">
        <v>293</v>
      </c>
      <c r="G443" s="96" t="s">
        <v>634</v>
      </c>
      <c r="H443" s="97" t="s">
        <v>1004</v>
      </c>
      <c r="I443" s="98" t="s">
        <v>1098</v>
      </c>
      <c r="J443" s="96"/>
      <c r="K443" s="99" t="s">
        <v>674</v>
      </c>
      <c r="L443" s="100" t="s">
        <v>320</v>
      </c>
      <c r="M443" s="99"/>
      <c r="N443"/>
      <c r="O443" s="137">
        <v>3</v>
      </c>
      <c r="P443" s="137"/>
      <c r="Q443" s="137"/>
      <c r="R443" s="138"/>
      <c r="S443" s="138"/>
      <c r="T443" s="138"/>
    </row>
    <row r="444" spans="1:20" ht="20.25" customHeight="1" x14ac:dyDescent="0.15">
      <c r="A444" s="30" t="str">
        <f t="shared" si="6"/>
        <v>22406</v>
      </c>
      <c r="B444" s="93" t="s">
        <v>292</v>
      </c>
      <c r="C444" s="94" t="s">
        <v>337</v>
      </c>
      <c r="D444" s="95" t="s">
        <v>640</v>
      </c>
      <c r="E444" s="95" t="s">
        <v>525</v>
      </c>
      <c r="F444" s="96" t="s">
        <v>293</v>
      </c>
      <c r="G444" s="96" t="s">
        <v>634</v>
      </c>
      <c r="H444" s="97" t="s">
        <v>1006</v>
      </c>
      <c r="I444" s="98" t="s">
        <v>1099</v>
      </c>
      <c r="J444" s="96"/>
      <c r="K444" s="99" t="s">
        <v>675</v>
      </c>
      <c r="L444" s="100" t="s">
        <v>320</v>
      </c>
      <c r="M444" s="99"/>
      <c r="N444"/>
      <c r="O444" s="137">
        <v>4</v>
      </c>
      <c r="P444" s="137"/>
      <c r="Q444" s="137"/>
      <c r="R444" s="138"/>
      <c r="S444" s="138"/>
      <c r="T444" s="138"/>
    </row>
    <row r="445" spans="1:20" ht="20.25" customHeight="1" x14ac:dyDescent="0.15">
      <c r="A445" s="30" t="str">
        <f t="shared" si="6"/>
        <v>22407</v>
      </c>
      <c r="B445" s="93" t="s">
        <v>292</v>
      </c>
      <c r="C445" s="94" t="s">
        <v>338</v>
      </c>
      <c r="D445" s="95" t="s">
        <v>640</v>
      </c>
      <c r="E445" s="95" t="s">
        <v>528</v>
      </c>
      <c r="F445" s="96" t="s">
        <v>293</v>
      </c>
      <c r="G445" s="96" t="s">
        <v>634</v>
      </c>
      <c r="H445" s="97" t="s">
        <v>1100</v>
      </c>
      <c r="I445" s="98" t="s">
        <v>1101</v>
      </c>
      <c r="J445" s="96"/>
      <c r="K445" s="99" t="s">
        <v>676</v>
      </c>
      <c r="L445" s="100" t="s">
        <v>320</v>
      </c>
      <c r="M445" s="99"/>
      <c r="N445"/>
      <c r="O445" s="137">
        <v>5</v>
      </c>
      <c r="P445" s="137"/>
      <c r="Q445" s="137"/>
      <c r="R445" s="138"/>
      <c r="S445" s="138"/>
      <c r="T445" s="138"/>
    </row>
    <row r="446" spans="1:20" ht="20.25" customHeight="1" x14ac:dyDescent="0.15">
      <c r="A446" s="30" t="str">
        <f t="shared" si="6"/>
        <v>22408</v>
      </c>
      <c r="B446" s="93" t="s">
        <v>292</v>
      </c>
      <c r="C446" s="94" t="s">
        <v>339</v>
      </c>
      <c r="D446" s="95" t="s">
        <v>640</v>
      </c>
      <c r="E446" s="95" t="s">
        <v>529</v>
      </c>
      <c r="F446" s="96" t="s">
        <v>293</v>
      </c>
      <c r="G446" s="96" t="s">
        <v>634</v>
      </c>
      <c r="H446" s="97" t="s">
        <v>1102</v>
      </c>
      <c r="I446" s="98" t="s">
        <v>1103</v>
      </c>
      <c r="J446" s="96"/>
      <c r="K446" s="99" t="s">
        <v>677</v>
      </c>
      <c r="L446" s="100" t="s">
        <v>320</v>
      </c>
      <c r="M446" s="99"/>
      <c r="N446"/>
      <c r="O446" s="137">
        <v>6</v>
      </c>
      <c r="P446" s="137"/>
      <c r="Q446" s="137"/>
      <c r="R446" s="138"/>
      <c r="S446" s="138"/>
      <c r="T446" s="138"/>
    </row>
    <row r="447" spans="1:20" ht="20.25" customHeight="1" x14ac:dyDescent="0.15">
      <c r="A447" s="30" t="str">
        <f t="shared" si="6"/>
        <v>22409</v>
      </c>
      <c r="B447" s="93" t="s">
        <v>292</v>
      </c>
      <c r="C447" s="94" t="s">
        <v>332</v>
      </c>
      <c r="D447" s="95" t="s">
        <v>567</v>
      </c>
      <c r="E447" s="95" t="s">
        <v>2</v>
      </c>
      <c r="F447" s="96" t="s">
        <v>293</v>
      </c>
      <c r="G447" s="96" t="s">
        <v>13</v>
      </c>
      <c r="H447" s="102" t="s">
        <v>1226</v>
      </c>
      <c r="I447" s="103" t="s">
        <v>1406</v>
      </c>
      <c r="J447" s="96"/>
      <c r="K447" s="99" t="s">
        <v>1104</v>
      </c>
      <c r="L447" s="100" t="s">
        <v>320</v>
      </c>
      <c r="M447" s="99"/>
      <c r="O447" s="137">
        <v>7</v>
      </c>
      <c r="P447" s="137">
        <v>8</v>
      </c>
      <c r="Q447" s="137">
        <v>9</v>
      </c>
      <c r="R447" s="138"/>
      <c r="S447" s="138"/>
      <c r="T447" s="138"/>
    </row>
    <row r="448" spans="1:20" ht="20.25" customHeight="1" x14ac:dyDescent="0.15">
      <c r="A448" s="30" t="str">
        <f t="shared" si="6"/>
        <v>22410</v>
      </c>
      <c r="B448" s="93" t="s">
        <v>292</v>
      </c>
      <c r="C448" s="94" t="s">
        <v>340</v>
      </c>
      <c r="D448" s="95" t="s">
        <v>567</v>
      </c>
      <c r="E448" s="95" t="s">
        <v>514</v>
      </c>
      <c r="F448" s="41" t="s">
        <v>293</v>
      </c>
      <c r="G448" s="41" t="s">
        <v>634</v>
      </c>
      <c r="H448" s="102" t="s">
        <v>1306</v>
      </c>
      <c r="I448" s="103" t="s">
        <v>1407</v>
      </c>
      <c r="J448" s="96"/>
      <c r="K448" s="99" t="s">
        <v>1105</v>
      </c>
      <c r="L448" s="100" t="s">
        <v>320</v>
      </c>
      <c r="M448" s="99"/>
      <c r="O448" s="137">
        <v>7</v>
      </c>
      <c r="P448" s="137"/>
      <c r="Q448" s="137"/>
      <c r="R448" s="138"/>
      <c r="S448" s="138"/>
      <c r="T448" s="138"/>
    </row>
    <row r="449" spans="1:20" ht="20.25" customHeight="1" x14ac:dyDescent="0.15">
      <c r="A449" s="30" t="str">
        <f t="shared" si="6"/>
        <v>22411</v>
      </c>
      <c r="B449" s="93" t="s">
        <v>292</v>
      </c>
      <c r="C449" s="94" t="s">
        <v>341</v>
      </c>
      <c r="D449" s="95" t="s">
        <v>567</v>
      </c>
      <c r="E449" s="95" t="s">
        <v>478</v>
      </c>
      <c r="F449" s="41" t="s">
        <v>293</v>
      </c>
      <c r="G449" s="41" t="s">
        <v>634</v>
      </c>
      <c r="H449" s="102" t="s">
        <v>1357</v>
      </c>
      <c r="I449" s="103" t="s">
        <v>1408</v>
      </c>
      <c r="J449" s="96"/>
      <c r="K449" s="99" t="s">
        <v>1106</v>
      </c>
      <c r="L449" s="100" t="s">
        <v>320</v>
      </c>
      <c r="M449" s="99"/>
      <c r="O449" s="137">
        <v>8</v>
      </c>
      <c r="P449" s="137"/>
      <c r="Q449" s="137"/>
      <c r="R449" s="138"/>
      <c r="S449" s="138"/>
      <c r="T449" s="138"/>
    </row>
    <row r="450" spans="1:20" ht="20.25" customHeight="1" x14ac:dyDescent="0.15">
      <c r="A450" s="30" t="str">
        <f t="shared" si="6"/>
        <v>22412</v>
      </c>
      <c r="B450" s="93" t="s">
        <v>292</v>
      </c>
      <c r="C450" s="94" t="s">
        <v>342</v>
      </c>
      <c r="D450" s="95" t="s">
        <v>567</v>
      </c>
      <c r="E450" s="95" t="s">
        <v>522</v>
      </c>
      <c r="F450" s="41" t="s">
        <v>293</v>
      </c>
      <c r="G450" s="41" t="s">
        <v>634</v>
      </c>
      <c r="H450" s="102" t="s">
        <v>1360</v>
      </c>
      <c r="I450" s="103" t="s">
        <v>1409</v>
      </c>
      <c r="J450" s="96"/>
      <c r="K450" s="99" t="s">
        <v>1107</v>
      </c>
      <c r="L450" s="100" t="s">
        <v>320</v>
      </c>
      <c r="M450" s="99"/>
      <c r="O450" s="137">
        <v>9</v>
      </c>
      <c r="P450" s="137"/>
      <c r="Q450" s="137"/>
      <c r="R450" s="138"/>
      <c r="S450" s="138"/>
      <c r="T450" s="138"/>
    </row>
    <row r="451" spans="1:20" ht="20.25" customHeight="1" x14ac:dyDescent="0.15">
      <c r="A451" s="30" t="str">
        <f t="shared" si="6"/>
        <v>22501</v>
      </c>
      <c r="B451" s="93" t="s">
        <v>296</v>
      </c>
      <c r="C451" s="94" t="s">
        <v>760</v>
      </c>
      <c r="D451" s="95" t="s">
        <v>567</v>
      </c>
      <c r="E451" s="95" t="s">
        <v>2</v>
      </c>
      <c r="F451" s="96" t="s">
        <v>1529</v>
      </c>
      <c r="G451" s="96" t="s">
        <v>1462</v>
      </c>
      <c r="H451" s="102">
        <v>712</v>
      </c>
      <c r="I451" s="103" t="s">
        <v>1463</v>
      </c>
      <c r="J451" s="96"/>
      <c r="K451" s="99" t="s">
        <v>1464</v>
      </c>
      <c r="L451" s="100" t="s">
        <v>321</v>
      </c>
      <c r="M451" s="99"/>
      <c r="O451" s="137">
        <v>7</v>
      </c>
      <c r="P451" s="137">
        <v>8</v>
      </c>
      <c r="Q451" s="137">
        <v>9</v>
      </c>
      <c r="R451" s="138"/>
      <c r="S451" s="138"/>
      <c r="T451" s="138"/>
    </row>
    <row r="452" spans="1:20" ht="20.25" customHeight="1" x14ac:dyDescent="0.15">
      <c r="A452" s="30" t="str">
        <f t="shared" si="6"/>
        <v>22502</v>
      </c>
      <c r="B452" s="93" t="s">
        <v>296</v>
      </c>
      <c r="C452" s="94" t="s">
        <v>333</v>
      </c>
      <c r="D452" s="95" t="s">
        <v>567</v>
      </c>
      <c r="E452" s="95" t="s">
        <v>522</v>
      </c>
      <c r="F452" s="96" t="s">
        <v>1529</v>
      </c>
      <c r="G452" s="96" t="s">
        <v>4</v>
      </c>
      <c r="H452" s="102" t="s">
        <v>1340</v>
      </c>
      <c r="I452" s="103" t="s">
        <v>297</v>
      </c>
      <c r="J452" s="96"/>
      <c r="K452" s="99" t="s">
        <v>298</v>
      </c>
      <c r="L452" s="100" t="s">
        <v>321</v>
      </c>
      <c r="M452" s="99"/>
      <c r="O452" s="137">
        <v>9</v>
      </c>
      <c r="P452" s="137"/>
      <c r="Q452" s="137"/>
      <c r="R452" s="138"/>
      <c r="S452" s="138"/>
      <c r="T452" s="138"/>
    </row>
    <row r="453" spans="1:20" ht="20.25" customHeight="1" x14ac:dyDescent="0.15">
      <c r="A453" s="30" t="str">
        <f t="shared" si="6"/>
        <v>22701</v>
      </c>
      <c r="B453" s="93" t="s">
        <v>299</v>
      </c>
      <c r="C453" s="94" t="s">
        <v>760</v>
      </c>
      <c r="D453" s="95" t="s">
        <v>567</v>
      </c>
      <c r="E453" s="95" t="s">
        <v>2</v>
      </c>
      <c r="F453" s="96" t="s">
        <v>1530</v>
      </c>
      <c r="G453" s="96" t="s">
        <v>3</v>
      </c>
      <c r="H453" s="102" t="s">
        <v>1410</v>
      </c>
      <c r="I453" s="103" t="s">
        <v>1411</v>
      </c>
      <c r="J453" s="96"/>
      <c r="K453" s="99" t="s">
        <v>1108</v>
      </c>
      <c r="L453" s="100" t="s">
        <v>322</v>
      </c>
      <c r="M453" s="99"/>
      <c r="O453" s="137">
        <v>7</v>
      </c>
      <c r="P453" s="137">
        <v>8</v>
      </c>
      <c r="Q453" s="137">
        <v>9</v>
      </c>
      <c r="R453" s="138"/>
      <c r="S453" s="138"/>
      <c r="T453" s="138"/>
    </row>
    <row r="454" spans="1:20" ht="20.25" customHeight="1" x14ac:dyDescent="0.15">
      <c r="A454" s="30" t="str">
        <f t="shared" si="6"/>
        <v>22702</v>
      </c>
      <c r="B454" s="93" t="s">
        <v>299</v>
      </c>
      <c r="C454" s="94" t="s">
        <v>333</v>
      </c>
      <c r="D454" s="95" t="s">
        <v>567</v>
      </c>
      <c r="E454" s="95" t="s">
        <v>522</v>
      </c>
      <c r="F454" s="96" t="s">
        <v>1530</v>
      </c>
      <c r="G454" s="96" t="s">
        <v>4</v>
      </c>
      <c r="H454" s="102" t="s">
        <v>1360</v>
      </c>
      <c r="I454" s="103" t="s">
        <v>1412</v>
      </c>
      <c r="J454" s="96"/>
      <c r="K454" s="99" t="s">
        <v>300</v>
      </c>
      <c r="L454" s="100" t="s">
        <v>322</v>
      </c>
      <c r="M454" s="99"/>
      <c r="O454" s="137">
        <v>9</v>
      </c>
      <c r="P454" s="137"/>
      <c r="Q454" s="137"/>
      <c r="R454" s="138"/>
      <c r="S454" s="138"/>
      <c r="T454" s="138"/>
    </row>
    <row r="455" spans="1:20" ht="20.25" customHeight="1" x14ac:dyDescent="0.15">
      <c r="A455" s="30" t="str">
        <f t="shared" si="6"/>
        <v>22901</v>
      </c>
      <c r="B455" s="93" t="s">
        <v>1531</v>
      </c>
      <c r="C455" s="94" t="s">
        <v>760</v>
      </c>
      <c r="D455" s="95" t="s">
        <v>567</v>
      </c>
      <c r="E455" s="95" t="s">
        <v>2</v>
      </c>
      <c r="F455" s="96" t="s">
        <v>1532</v>
      </c>
      <c r="G455" s="96" t="s">
        <v>3</v>
      </c>
      <c r="H455" s="102" t="s">
        <v>1413</v>
      </c>
      <c r="I455" s="103" t="s">
        <v>617</v>
      </c>
      <c r="J455" s="96"/>
      <c r="K455" s="99" t="s">
        <v>1533</v>
      </c>
      <c r="L455" s="100" t="s">
        <v>1534</v>
      </c>
      <c r="M455" s="99"/>
      <c r="O455" s="137">
        <v>7</v>
      </c>
      <c r="P455" s="137">
        <v>8</v>
      </c>
      <c r="Q455" s="137">
        <v>9</v>
      </c>
      <c r="R455" s="138"/>
      <c r="S455" s="138"/>
      <c r="T455" s="138"/>
    </row>
    <row r="456" spans="1:20" ht="20.25" customHeight="1" x14ac:dyDescent="0.15">
      <c r="A456" s="30" t="str">
        <f t="shared" si="6"/>
        <v>23201</v>
      </c>
      <c r="B456" s="93" t="s">
        <v>1535</v>
      </c>
      <c r="C456" s="94" t="s">
        <v>760</v>
      </c>
      <c r="D456" s="95" t="s">
        <v>640</v>
      </c>
      <c r="E456" s="95" t="s">
        <v>514</v>
      </c>
      <c r="F456" s="96" t="s">
        <v>1536</v>
      </c>
      <c r="G456" s="96" t="s">
        <v>634</v>
      </c>
      <c r="H456" s="97" t="s">
        <v>966</v>
      </c>
      <c r="I456" s="98" t="s">
        <v>1414</v>
      </c>
      <c r="J456" s="96" t="s">
        <v>1461</v>
      </c>
      <c r="K456" s="99" t="s">
        <v>1537</v>
      </c>
      <c r="L456" s="100" t="s">
        <v>1538</v>
      </c>
      <c r="M456" s="99" t="s">
        <v>1539</v>
      </c>
      <c r="O456" s="137">
        <v>1</v>
      </c>
      <c r="P456" s="137"/>
      <c r="Q456" s="137"/>
      <c r="R456" s="138"/>
      <c r="S456" s="138"/>
      <c r="T456" s="138"/>
    </row>
    <row r="457" spans="1:20" s="14" customFormat="1" ht="19.5" customHeight="1" x14ac:dyDescent="0.15">
      <c r="A457" s="30" t="str">
        <f t="shared" si="6"/>
        <v>23202</v>
      </c>
      <c r="B457" s="93" t="s">
        <v>1535</v>
      </c>
      <c r="C457" s="94" t="s">
        <v>333</v>
      </c>
      <c r="D457" s="95" t="s">
        <v>640</v>
      </c>
      <c r="E457" s="95" t="s">
        <v>514</v>
      </c>
      <c r="F457" s="96" t="s">
        <v>1536</v>
      </c>
      <c r="G457" s="96" t="s">
        <v>634</v>
      </c>
      <c r="H457" s="97" t="s">
        <v>977</v>
      </c>
      <c r="I457" s="98" t="s">
        <v>1415</v>
      </c>
      <c r="J457" s="96" t="s">
        <v>1168</v>
      </c>
      <c r="K457" s="99" t="s">
        <v>1540</v>
      </c>
      <c r="L457" s="100" t="s">
        <v>1538</v>
      </c>
      <c r="M457" s="99" t="s">
        <v>1541</v>
      </c>
      <c r="O457" s="137">
        <v>1</v>
      </c>
      <c r="P457" s="137"/>
      <c r="Q457" s="137"/>
      <c r="R457" s="138"/>
      <c r="S457" s="138"/>
      <c r="T457" s="138"/>
    </row>
    <row r="458" spans="1:20" s="14" customFormat="1" ht="19.5" customHeight="1" x14ac:dyDescent="0.15">
      <c r="A458" s="30" t="str">
        <f t="shared" si="6"/>
        <v>23203</v>
      </c>
      <c r="B458" s="93" t="s">
        <v>1535</v>
      </c>
      <c r="C458" s="94" t="s">
        <v>334</v>
      </c>
      <c r="D458" s="95" t="s">
        <v>640</v>
      </c>
      <c r="E458" s="95" t="s">
        <v>478</v>
      </c>
      <c r="F458" s="96" t="s">
        <v>1536</v>
      </c>
      <c r="G458" s="96" t="s">
        <v>634</v>
      </c>
      <c r="H458" s="97" t="s">
        <v>1036</v>
      </c>
      <c r="I458" s="98" t="s">
        <v>678</v>
      </c>
      <c r="J458" s="96"/>
      <c r="K458" s="99" t="s">
        <v>1542</v>
      </c>
      <c r="L458" s="100" t="s">
        <v>1538</v>
      </c>
      <c r="M458" s="99" t="s">
        <v>1543</v>
      </c>
      <c r="O458" s="137">
        <v>2</v>
      </c>
      <c r="P458" s="137"/>
      <c r="Q458" s="137"/>
      <c r="R458" s="138"/>
      <c r="S458" s="138"/>
      <c r="T458" s="138"/>
    </row>
    <row r="459" spans="1:20" s="14" customFormat="1" ht="19.5" customHeight="1" x14ac:dyDescent="0.15">
      <c r="A459" s="30" t="str">
        <f>B459&amp;C459</f>
        <v>23204</v>
      </c>
      <c r="B459" s="93" t="s">
        <v>1535</v>
      </c>
      <c r="C459" s="94" t="s">
        <v>335</v>
      </c>
      <c r="D459" s="95" t="s">
        <v>640</v>
      </c>
      <c r="E459" s="95" t="s">
        <v>478</v>
      </c>
      <c r="F459" s="96" t="s">
        <v>1536</v>
      </c>
      <c r="G459" s="96" t="s">
        <v>634</v>
      </c>
      <c r="H459" s="97" t="s">
        <v>1038</v>
      </c>
      <c r="I459" s="98" t="s">
        <v>1416</v>
      </c>
      <c r="J459" s="96" t="s">
        <v>1168</v>
      </c>
      <c r="K459" s="99" t="s">
        <v>1544</v>
      </c>
      <c r="L459" s="100" t="s">
        <v>1538</v>
      </c>
      <c r="M459" s="99" t="s">
        <v>1545</v>
      </c>
      <c r="O459" s="137">
        <v>2</v>
      </c>
      <c r="P459" s="137"/>
      <c r="Q459" s="137"/>
      <c r="R459" s="138"/>
      <c r="S459" s="138"/>
      <c r="T459" s="138"/>
    </row>
    <row r="460" spans="1:20" s="14" customFormat="1" ht="19.5" customHeight="1" x14ac:dyDescent="0.15">
      <c r="A460" s="30" t="str">
        <f>B460&amp;C460</f>
        <v>23205</v>
      </c>
      <c r="B460" s="93" t="s">
        <v>1535</v>
      </c>
      <c r="C460" s="94" t="s">
        <v>336</v>
      </c>
      <c r="D460" s="95" t="s">
        <v>640</v>
      </c>
      <c r="E460" s="95" t="s">
        <v>522</v>
      </c>
      <c r="F460" s="96" t="s">
        <v>1536</v>
      </c>
      <c r="G460" s="96" t="s">
        <v>634</v>
      </c>
      <c r="H460" s="97" t="s">
        <v>1039</v>
      </c>
      <c r="I460" s="98" t="s">
        <v>1417</v>
      </c>
      <c r="J460" s="96"/>
      <c r="K460" s="99" t="s">
        <v>1546</v>
      </c>
      <c r="L460" s="100" t="s">
        <v>1538</v>
      </c>
      <c r="M460" s="99" t="s">
        <v>1547</v>
      </c>
      <c r="O460" s="137">
        <v>3</v>
      </c>
      <c r="P460" s="137"/>
      <c r="Q460" s="137"/>
      <c r="R460" s="138"/>
      <c r="S460" s="138"/>
      <c r="T460" s="138"/>
    </row>
    <row r="461" spans="1:20" s="14" customFormat="1" ht="20.25" customHeight="1" x14ac:dyDescent="0.15">
      <c r="A461" s="30" t="str">
        <f>B461&amp;C461</f>
        <v>23206</v>
      </c>
      <c r="B461" s="93" t="s">
        <v>1535</v>
      </c>
      <c r="C461" s="94" t="s">
        <v>337</v>
      </c>
      <c r="D461" s="95" t="s">
        <v>640</v>
      </c>
      <c r="E461" s="95" t="s">
        <v>522</v>
      </c>
      <c r="F461" s="96" t="s">
        <v>1536</v>
      </c>
      <c r="G461" s="96" t="s">
        <v>634</v>
      </c>
      <c r="H461" s="97" t="s">
        <v>1041</v>
      </c>
      <c r="I461" s="98" t="s">
        <v>1418</v>
      </c>
      <c r="J461" s="96" t="s">
        <v>1168</v>
      </c>
      <c r="K461" s="99" t="s">
        <v>1548</v>
      </c>
      <c r="L461" s="100" t="s">
        <v>1538</v>
      </c>
      <c r="M461" s="99" t="s">
        <v>1549</v>
      </c>
      <c r="O461" s="137">
        <v>3</v>
      </c>
      <c r="P461" s="137"/>
      <c r="Q461" s="137"/>
      <c r="R461" s="138"/>
      <c r="S461" s="138"/>
      <c r="T461" s="138"/>
    </row>
    <row r="462" spans="1:20" s="14" customFormat="1" ht="20.25" customHeight="1" x14ac:dyDescent="0.15">
      <c r="A462" s="30" t="str">
        <f t="shared" si="6"/>
        <v>23207</v>
      </c>
      <c r="B462" s="93" t="s">
        <v>1535</v>
      </c>
      <c r="C462" s="94" t="s">
        <v>338</v>
      </c>
      <c r="D462" s="95" t="s">
        <v>640</v>
      </c>
      <c r="E462" s="95" t="s">
        <v>525</v>
      </c>
      <c r="F462" s="96" t="s">
        <v>1536</v>
      </c>
      <c r="G462" s="96" t="s">
        <v>634</v>
      </c>
      <c r="H462" s="97" t="s">
        <v>1042</v>
      </c>
      <c r="I462" s="98" t="s">
        <v>1419</v>
      </c>
      <c r="J462" s="96"/>
      <c r="K462" s="99" t="s">
        <v>1550</v>
      </c>
      <c r="L462" s="100" t="s">
        <v>1538</v>
      </c>
      <c r="M462" s="99" t="s">
        <v>1551</v>
      </c>
      <c r="O462" s="137">
        <v>4</v>
      </c>
      <c r="P462" s="137"/>
      <c r="Q462" s="137"/>
      <c r="R462" s="138"/>
      <c r="S462" s="138"/>
      <c r="T462" s="138"/>
    </row>
    <row r="463" spans="1:20" ht="20.25" customHeight="1" x14ac:dyDescent="0.15">
      <c r="A463" s="30" t="str">
        <f t="shared" si="6"/>
        <v>23208</v>
      </c>
      <c r="B463" s="93" t="s">
        <v>1535</v>
      </c>
      <c r="C463" s="94" t="s">
        <v>339</v>
      </c>
      <c r="D463" s="95" t="s">
        <v>640</v>
      </c>
      <c r="E463" s="95" t="s">
        <v>525</v>
      </c>
      <c r="F463" s="96" t="s">
        <v>1536</v>
      </c>
      <c r="G463" s="96" t="s">
        <v>634</v>
      </c>
      <c r="H463" s="97" t="s">
        <v>1044</v>
      </c>
      <c r="I463" s="98" t="s">
        <v>1420</v>
      </c>
      <c r="J463" s="96" t="s">
        <v>1168</v>
      </c>
      <c r="K463" s="99" t="s">
        <v>1552</v>
      </c>
      <c r="L463" s="100" t="s">
        <v>1538</v>
      </c>
      <c r="M463" s="99" t="s">
        <v>1553</v>
      </c>
      <c r="O463" s="137">
        <v>4</v>
      </c>
      <c r="P463" s="137"/>
      <c r="Q463" s="137"/>
      <c r="R463" s="138"/>
      <c r="S463" s="138"/>
      <c r="T463" s="138"/>
    </row>
    <row r="464" spans="1:20" ht="20.25" customHeight="1" x14ac:dyDescent="0.15">
      <c r="A464" s="30" t="str">
        <f t="shared" si="6"/>
        <v>23209</v>
      </c>
      <c r="B464" s="93" t="s">
        <v>1535</v>
      </c>
      <c r="C464" s="94" t="s">
        <v>332</v>
      </c>
      <c r="D464" s="95" t="s">
        <v>640</v>
      </c>
      <c r="E464" s="95" t="s">
        <v>528</v>
      </c>
      <c r="F464" s="96" t="s">
        <v>1536</v>
      </c>
      <c r="G464" s="96" t="s">
        <v>634</v>
      </c>
      <c r="H464" s="97" t="s">
        <v>1045</v>
      </c>
      <c r="I464" s="98" t="s">
        <v>1421</v>
      </c>
      <c r="J464" s="96"/>
      <c r="K464" s="99" t="s">
        <v>1554</v>
      </c>
      <c r="L464" s="100" t="s">
        <v>1538</v>
      </c>
      <c r="M464" s="99" t="s">
        <v>1555</v>
      </c>
      <c r="O464" s="137">
        <v>5</v>
      </c>
      <c r="P464" s="137"/>
      <c r="Q464" s="137"/>
      <c r="R464" s="138"/>
      <c r="S464" s="138"/>
      <c r="T464" s="138"/>
    </row>
    <row r="465" spans="1:20" ht="20.25" customHeight="1" x14ac:dyDescent="0.15">
      <c r="A465" s="30" t="str">
        <f t="shared" si="6"/>
        <v>23210</v>
      </c>
      <c r="B465" s="93" t="s">
        <v>1535</v>
      </c>
      <c r="C465" s="94" t="s">
        <v>340</v>
      </c>
      <c r="D465" s="95" t="s">
        <v>640</v>
      </c>
      <c r="E465" s="95" t="s">
        <v>528</v>
      </c>
      <c r="F465" s="96" t="s">
        <v>1536</v>
      </c>
      <c r="G465" s="96" t="s">
        <v>634</v>
      </c>
      <c r="H465" s="97" t="s">
        <v>1047</v>
      </c>
      <c r="I465" s="98" t="s">
        <v>1422</v>
      </c>
      <c r="J465" s="96" t="s">
        <v>1168</v>
      </c>
      <c r="K465" s="99" t="s">
        <v>1556</v>
      </c>
      <c r="L465" s="100" t="s">
        <v>1538</v>
      </c>
      <c r="M465" s="99" t="s">
        <v>1557</v>
      </c>
      <c r="O465" s="137">
        <v>5</v>
      </c>
      <c r="P465" s="137"/>
      <c r="Q465" s="137"/>
      <c r="R465" s="138"/>
      <c r="S465" s="138"/>
      <c r="T465" s="138"/>
    </row>
    <row r="466" spans="1:20" ht="20.25" customHeight="1" x14ac:dyDescent="0.15">
      <c r="A466" s="30" t="str">
        <f t="shared" si="6"/>
        <v>23211</v>
      </c>
      <c r="B466" s="93" t="s">
        <v>1535</v>
      </c>
      <c r="C466" s="94" t="s">
        <v>341</v>
      </c>
      <c r="D466" s="95" t="s">
        <v>640</v>
      </c>
      <c r="E466" s="95" t="s">
        <v>529</v>
      </c>
      <c r="F466" s="96" t="s">
        <v>1536</v>
      </c>
      <c r="G466" s="96" t="s">
        <v>634</v>
      </c>
      <c r="H466" s="97" t="s">
        <v>1048</v>
      </c>
      <c r="I466" s="98" t="s">
        <v>679</v>
      </c>
      <c r="J466" s="96"/>
      <c r="K466" s="99" t="s">
        <v>1558</v>
      </c>
      <c r="L466" s="100" t="s">
        <v>1538</v>
      </c>
      <c r="M466" s="99" t="s">
        <v>1559</v>
      </c>
      <c r="O466" s="137">
        <v>6</v>
      </c>
      <c r="P466" s="137"/>
      <c r="Q466" s="137"/>
      <c r="R466" s="138"/>
      <c r="S466" s="138"/>
      <c r="T466" s="138"/>
    </row>
    <row r="467" spans="1:20" ht="20.25" customHeight="1" x14ac:dyDescent="0.15">
      <c r="A467" s="30" t="str">
        <f t="shared" si="6"/>
        <v>23212</v>
      </c>
      <c r="B467" s="93" t="s">
        <v>1535</v>
      </c>
      <c r="C467" s="94" t="s">
        <v>342</v>
      </c>
      <c r="D467" s="95" t="s">
        <v>640</v>
      </c>
      <c r="E467" s="95" t="s">
        <v>529</v>
      </c>
      <c r="F467" s="96" t="s">
        <v>1536</v>
      </c>
      <c r="G467" s="96" t="s">
        <v>634</v>
      </c>
      <c r="H467" s="97" t="s">
        <v>1423</v>
      </c>
      <c r="I467" s="98" t="s">
        <v>1424</v>
      </c>
      <c r="J467" s="96" t="s">
        <v>1168</v>
      </c>
      <c r="K467" s="99" t="s">
        <v>1560</v>
      </c>
      <c r="L467" s="100" t="s">
        <v>1538</v>
      </c>
      <c r="M467" s="99" t="s">
        <v>1561</v>
      </c>
      <c r="N467"/>
      <c r="O467" s="137">
        <v>6</v>
      </c>
      <c r="P467" s="137"/>
      <c r="Q467" s="137"/>
      <c r="R467" s="138"/>
      <c r="S467" s="138"/>
      <c r="T467" s="138"/>
    </row>
    <row r="468" spans="1:20" ht="20.25" customHeight="1" x14ac:dyDescent="0.15">
      <c r="A468" s="30" t="str">
        <f t="shared" si="6"/>
        <v>23213</v>
      </c>
      <c r="B468" s="93" t="s">
        <v>1535</v>
      </c>
      <c r="C468" s="94" t="s">
        <v>343</v>
      </c>
      <c r="D468" s="95" t="s">
        <v>567</v>
      </c>
      <c r="E468" s="95" t="s">
        <v>1109</v>
      </c>
      <c r="F468" s="96" t="s">
        <v>1536</v>
      </c>
      <c r="G468" s="96" t="s">
        <v>634</v>
      </c>
      <c r="H468" s="102" t="s">
        <v>1347</v>
      </c>
      <c r="I468" s="103" t="s">
        <v>1425</v>
      </c>
      <c r="J468" s="96"/>
      <c r="K468" s="99" t="s">
        <v>1562</v>
      </c>
      <c r="L468" s="100" t="s">
        <v>1538</v>
      </c>
      <c r="M468" s="99" t="s">
        <v>1563</v>
      </c>
      <c r="N468"/>
      <c r="O468" s="137">
        <v>7</v>
      </c>
      <c r="P468" s="137"/>
      <c r="Q468" s="137"/>
      <c r="R468" s="138"/>
      <c r="S468" s="138"/>
      <c r="T468" s="138"/>
    </row>
    <row r="469" spans="1:20" ht="20.25" customHeight="1" x14ac:dyDescent="0.15">
      <c r="A469" s="30" t="str">
        <f t="shared" si="6"/>
        <v>23214</v>
      </c>
      <c r="B469" s="93" t="s">
        <v>1535</v>
      </c>
      <c r="C469" s="94" t="s">
        <v>344</v>
      </c>
      <c r="D469" s="95" t="s">
        <v>567</v>
      </c>
      <c r="E469" s="95" t="s">
        <v>1109</v>
      </c>
      <c r="F469" s="96" t="s">
        <v>1536</v>
      </c>
      <c r="G469" s="96" t="s">
        <v>634</v>
      </c>
      <c r="H469" s="102" t="s">
        <v>1365</v>
      </c>
      <c r="I469" s="103" t="s">
        <v>1426</v>
      </c>
      <c r="J469" s="96" t="s">
        <v>1168</v>
      </c>
      <c r="K469" s="99" t="s">
        <v>1564</v>
      </c>
      <c r="L469" s="100" t="s">
        <v>1538</v>
      </c>
      <c r="M469" s="99" t="s">
        <v>1565</v>
      </c>
      <c r="N469"/>
      <c r="O469" s="137">
        <v>7</v>
      </c>
      <c r="P469" s="137"/>
      <c r="Q469" s="137"/>
      <c r="R469" s="138"/>
      <c r="S469" s="138"/>
      <c r="T469" s="138"/>
    </row>
    <row r="470" spans="1:20" ht="20.25" customHeight="1" x14ac:dyDescent="0.15">
      <c r="A470" s="30" t="str">
        <f t="shared" ref="A470:A476" si="7">B470&amp;C470</f>
        <v>23215</v>
      </c>
      <c r="B470" s="93" t="s">
        <v>1535</v>
      </c>
      <c r="C470" s="94" t="s">
        <v>345</v>
      </c>
      <c r="D470" s="95" t="s">
        <v>567</v>
      </c>
      <c r="E470" s="95" t="s">
        <v>478</v>
      </c>
      <c r="F470" s="96" t="s">
        <v>1536</v>
      </c>
      <c r="G470" s="96" t="s">
        <v>634</v>
      </c>
      <c r="H470" s="102" t="s">
        <v>1374</v>
      </c>
      <c r="I470" s="103" t="s">
        <v>1427</v>
      </c>
      <c r="J470" s="96"/>
      <c r="K470" s="99" t="s">
        <v>1566</v>
      </c>
      <c r="L470" s="100" t="s">
        <v>1538</v>
      </c>
      <c r="M470" s="99" t="s">
        <v>1567</v>
      </c>
      <c r="N470"/>
      <c r="O470" s="137">
        <v>8</v>
      </c>
      <c r="P470" s="137"/>
      <c r="Q470" s="137"/>
      <c r="R470" s="138"/>
      <c r="S470" s="138"/>
      <c r="T470" s="138"/>
    </row>
    <row r="471" spans="1:20" ht="20.25" customHeight="1" x14ac:dyDescent="0.15">
      <c r="A471" s="30" t="str">
        <f t="shared" si="7"/>
        <v>23216</v>
      </c>
      <c r="B471" s="93" t="s">
        <v>1535</v>
      </c>
      <c r="C471" s="94" t="s">
        <v>346</v>
      </c>
      <c r="D471" s="95" t="s">
        <v>567</v>
      </c>
      <c r="E471" s="95" t="s">
        <v>478</v>
      </c>
      <c r="F471" s="96" t="s">
        <v>1536</v>
      </c>
      <c r="G471" s="96" t="s">
        <v>634</v>
      </c>
      <c r="H471" s="102" t="s">
        <v>1395</v>
      </c>
      <c r="I471" s="103" t="s">
        <v>1428</v>
      </c>
      <c r="J471" s="96" t="s">
        <v>1168</v>
      </c>
      <c r="K471" s="99" t="s">
        <v>1568</v>
      </c>
      <c r="L471" s="100" t="s">
        <v>1538</v>
      </c>
      <c r="M471" s="99" t="s">
        <v>1569</v>
      </c>
      <c r="N471"/>
      <c r="O471" s="137">
        <v>8</v>
      </c>
      <c r="P471" s="137"/>
      <c r="Q471" s="137"/>
      <c r="R471" s="138"/>
      <c r="S471" s="138"/>
      <c r="T471" s="138"/>
    </row>
    <row r="472" spans="1:20" ht="20.25" customHeight="1" x14ac:dyDescent="0.15">
      <c r="A472" s="30" t="str">
        <f t="shared" si="7"/>
        <v>23217</v>
      </c>
      <c r="B472" s="93" t="s">
        <v>1535</v>
      </c>
      <c r="C472" s="94" t="s">
        <v>347</v>
      </c>
      <c r="D472" s="95" t="s">
        <v>567</v>
      </c>
      <c r="E472" s="95" t="s">
        <v>522</v>
      </c>
      <c r="F472" s="96" t="s">
        <v>1536</v>
      </c>
      <c r="G472" s="96" t="s">
        <v>634</v>
      </c>
      <c r="H472" s="102" t="s">
        <v>1378</v>
      </c>
      <c r="I472" s="103" t="s">
        <v>1429</v>
      </c>
      <c r="J472" s="96"/>
      <c r="K472" s="99" t="s">
        <v>1570</v>
      </c>
      <c r="L472" s="100" t="s">
        <v>1538</v>
      </c>
      <c r="M472" s="99" t="s">
        <v>1571</v>
      </c>
      <c r="N472"/>
      <c r="O472" s="137">
        <v>9</v>
      </c>
      <c r="P472" s="137"/>
      <c r="Q472" s="137"/>
      <c r="R472" s="138"/>
      <c r="S472" s="138"/>
      <c r="T472" s="138"/>
    </row>
    <row r="473" spans="1:20" ht="20.25" customHeight="1" x14ac:dyDescent="0.15">
      <c r="A473" s="30" t="str">
        <f t="shared" si="7"/>
        <v>23218</v>
      </c>
      <c r="B473" s="93" t="s">
        <v>1535</v>
      </c>
      <c r="C473" s="94" t="s">
        <v>348</v>
      </c>
      <c r="D473" s="95" t="s">
        <v>567</v>
      </c>
      <c r="E473" s="95" t="s">
        <v>522</v>
      </c>
      <c r="F473" s="96" t="s">
        <v>1536</v>
      </c>
      <c r="G473" s="96" t="s">
        <v>634</v>
      </c>
      <c r="H473" s="102" t="s">
        <v>1396</v>
      </c>
      <c r="I473" s="103" t="s">
        <v>1110</v>
      </c>
      <c r="J473" s="96" t="s">
        <v>1168</v>
      </c>
      <c r="K473" s="99" t="s">
        <v>1572</v>
      </c>
      <c r="L473" s="100" t="s">
        <v>1538</v>
      </c>
      <c r="M473" s="99" t="s">
        <v>1573</v>
      </c>
      <c r="O473" s="137">
        <v>9</v>
      </c>
      <c r="P473" s="137"/>
      <c r="Q473" s="137"/>
      <c r="R473" s="138"/>
      <c r="S473" s="138"/>
      <c r="T473" s="138"/>
    </row>
    <row r="474" spans="1:20" ht="20.25" customHeight="1" x14ac:dyDescent="0.15">
      <c r="A474" s="30" t="str">
        <f t="shared" si="7"/>
        <v>23301</v>
      </c>
      <c r="B474" s="44" t="s">
        <v>1120</v>
      </c>
      <c r="C474" s="94" t="s">
        <v>760</v>
      </c>
      <c r="D474" s="41" t="s">
        <v>567</v>
      </c>
      <c r="E474" s="95" t="s">
        <v>1109</v>
      </c>
      <c r="F474" s="41" t="s">
        <v>1121</v>
      </c>
      <c r="G474" s="41" t="s">
        <v>634</v>
      </c>
      <c r="H474" s="102" t="s">
        <v>1394</v>
      </c>
      <c r="I474" s="103" t="s">
        <v>1430</v>
      </c>
      <c r="J474" s="96"/>
      <c r="K474" s="99" t="s">
        <v>1122</v>
      </c>
      <c r="L474" s="100" t="s">
        <v>1123</v>
      </c>
      <c r="M474" s="99"/>
      <c r="O474" s="137">
        <v>7</v>
      </c>
      <c r="P474" s="137"/>
      <c r="Q474" s="137"/>
      <c r="R474" s="138"/>
      <c r="S474" s="138"/>
      <c r="T474" s="138"/>
    </row>
    <row r="475" spans="1:20" ht="20.25" customHeight="1" x14ac:dyDescent="0.15">
      <c r="A475" s="30" t="str">
        <f t="shared" si="7"/>
        <v>23302</v>
      </c>
      <c r="B475" s="44" t="s">
        <v>1120</v>
      </c>
      <c r="C475" s="94" t="s">
        <v>333</v>
      </c>
      <c r="D475" s="41" t="s">
        <v>567</v>
      </c>
      <c r="E475" s="95" t="s">
        <v>478</v>
      </c>
      <c r="F475" s="41" t="s">
        <v>1121</v>
      </c>
      <c r="G475" s="41" t="s">
        <v>634</v>
      </c>
      <c r="H475" s="102" t="s">
        <v>1431</v>
      </c>
      <c r="I475" s="103" t="s">
        <v>1432</v>
      </c>
      <c r="J475" s="96"/>
      <c r="K475" s="99" t="s">
        <v>1124</v>
      </c>
      <c r="L475" s="100" t="s">
        <v>1123</v>
      </c>
      <c r="M475" s="99"/>
      <c r="N475"/>
      <c r="O475" s="137">
        <v>8</v>
      </c>
      <c r="P475" s="137"/>
      <c r="Q475" s="137"/>
      <c r="R475" s="138"/>
      <c r="S475" s="138"/>
      <c r="T475" s="138"/>
    </row>
    <row r="476" spans="1:20" ht="20.25" customHeight="1" x14ac:dyDescent="0.15">
      <c r="A476" s="30" t="str">
        <f t="shared" si="7"/>
        <v>23303</v>
      </c>
      <c r="B476" s="44" t="s">
        <v>1120</v>
      </c>
      <c r="C476" s="94" t="s">
        <v>334</v>
      </c>
      <c r="D476" s="41" t="s">
        <v>567</v>
      </c>
      <c r="E476" s="95" t="s">
        <v>522</v>
      </c>
      <c r="F476" s="41" t="s">
        <v>1121</v>
      </c>
      <c r="G476" s="41" t="s">
        <v>634</v>
      </c>
      <c r="H476" s="102" t="s">
        <v>1433</v>
      </c>
      <c r="I476" s="103" t="s">
        <v>1434</v>
      </c>
      <c r="J476" s="96"/>
      <c r="K476" s="99" t="s">
        <v>1125</v>
      </c>
      <c r="L476" s="100" t="s">
        <v>1123</v>
      </c>
      <c r="M476" s="99"/>
      <c r="N476"/>
      <c r="O476" s="137">
        <v>9</v>
      </c>
      <c r="P476" s="137"/>
      <c r="Q476" s="137"/>
      <c r="R476" s="138"/>
      <c r="S476" s="138"/>
      <c r="T476" s="138"/>
    </row>
    <row r="477" spans="1:20" ht="20.25" customHeight="1" x14ac:dyDescent="0.15">
      <c r="B477" s="48"/>
      <c r="C477" s="50"/>
      <c r="D477" s="51"/>
      <c r="E477" s="51"/>
      <c r="F477" s="58"/>
      <c r="G477" s="52"/>
      <c r="H477" s="51"/>
      <c r="I477" s="53"/>
      <c r="J477" s="54"/>
      <c r="K477" s="58">
        <f>SUBTOTAL(3,K3:K476)</f>
        <v>474</v>
      </c>
      <c r="L477" s="56"/>
      <c r="M477" s="55"/>
    </row>
  </sheetData>
  <sheetProtection algorithmName="SHA-512" hashValue="LqKsPuV+TWeU3O9dYveF9Nr2lLFspqsUjjVLQmyK5wit2Qx/MYxkCMZzr99QT5z3+isMVDllSYTDG+3mOmACrw==" saltValue="8zDeOnFKQ7foCujsEfBzuA==" spinCount="100000" sheet="1" autoFilter="0"/>
  <autoFilter ref="O2:O476" xr:uid="{00000000-0001-0000-0200-000000000000}"/>
  <mergeCells count="1">
    <mergeCell ref="B1:G1"/>
  </mergeCells>
  <phoneticPr fontId="6"/>
  <printOptions horizontalCentered="1"/>
  <pageMargins left="0.7" right="0.7" top="0.75" bottom="0.75" header="0.3" footer="0.3"/>
  <pageSetup paperSize="9" scale="43"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別紙様式1-2</vt:lpstr>
      <vt:lpstr>入力規則用シート</vt:lpstr>
      <vt:lpstr>ボランティア一覧</vt:lpstr>
      <vt:lpstr>ボランティア図書マスタ</vt:lpstr>
      <vt:lpstr>ボランティア一覧!Print_Area</vt:lpstr>
      <vt:lpstr>ボランティア図書マスタ!Print_Area</vt:lpstr>
      <vt:lpstr>'別紙様式1-2'!Print_Area</vt:lpstr>
      <vt:lpstr>ボランティア一覧!Print_Titles</vt:lpstr>
      <vt:lpstr>ボランティア図書マスタ!Print_Titles</vt:lpstr>
      <vt:lpstr>ボランティア番号</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嘉村玲子</cp:lastModifiedBy>
  <cp:lastPrinted>2022-07-27T01:43:34Z</cp:lastPrinted>
  <dcterms:created xsi:type="dcterms:W3CDTF">2008-06-25T15:22:06Z</dcterms:created>
  <dcterms:modified xsi:type="dcterms:W3CDTF">2022-07-27T01:46:39Z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